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05_財政G\☆02_調査\000_データ類\04_財政状況資料集\R05決算\99-1_市町村送付用（確定版）\２回目\03_市町村確定版（A1 100 %後）\"/>
    </mc:Choice>
  </mc:AlternateContent>
  <bookViews>
    <workbookView xWindow="-120" yWindow="-120" windowWidth="20736" windowHeight="110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CO34" i="10" s="1"/>
  <c r="CO35" i="10" s="1"/>
  <c r="BE36" i="10"/>
  <c r="C36" i="10"/>
  <c r="BW35" i="10"/>
  <c r="BE35" i="10"/>
  <c r="BW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c r="AM35" i="10" s="1"/>
  <c r="AM36" i="10" s="1"/>
  <c r="BE34" i="10" l="1"/>
</calcChain>
</file>

<file path=xl/sharedStrings.xml><?xml version="1.0" encoding="utf-8"?>
<sst xmlns="http://schemas.openxmlformats.org/spreadsheetml/2006/main" count="1130" uniqueCount="572">
  <si>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</si>
  <si>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</si>
  <si>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</si>
  <si>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</si>
  <si>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</si>
  <si>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</si>
  <si>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</si>
  <si>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</si>
  <si>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</si>
  <si>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</si>
  <si>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</si>
  <si>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</si>
  <si>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</si>
  <si>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</si>
  <si>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</si>
  <si>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</si>
  <si>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</si>
  <si>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</si>
  <si>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</si>
  <si>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</si>
  <si>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</si>
  <si>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</si>
  <si>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</si>
  <si>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</si>
  <si>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</si>
  <si>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</si>
  <si>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</si>
  <si>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</si>
  <si>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</si>
  <si>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</si>
  <si>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</si>
  <si>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</si>
  <si>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</si>
  <si>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</si>
  <si>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</si>
  <si>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</si>
  <si>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</si>
  <si>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</si>
  <si>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</si>
  <si>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</si>
  <si>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</si>
  <si>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</si>
  <si>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</si>
  <si>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</si>
  <si>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</si>
  <si>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</si>
  <si>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</si>
  <si>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</si>
  <si>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</si>
  <si>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</si>
  <si>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</si>
  <si>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</si>
  <si>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</si>
  <si>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</si>
  <si>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</si>
  <si>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</si>
  <si>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</si>
  <si>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</si>
  <si>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</si>
  <si>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</si>
  <si>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</si>
  <si>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</si>
  <si>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</si>
  <si>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</si>
  <si>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</si>
  <si>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</si>
  <si>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</si>
  <si>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</si>
  <si>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</si>
  <si>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</si>
  <si>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</si>
  <si>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</si>
  <si>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</si>
  <si>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</si>
  <si>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</si>
  <si>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</si>
  <si>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</si>
  <si>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</si>
  <si>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</si>
  <si>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</si>
  <si>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</si>
  <si>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Ⅰ－１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</si>
  <si>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</si>
  <si>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</si>
  <si>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</si>
  <si>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</si>
  <si>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</si>
  <si>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</si>
  <si>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</si>
  <si>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</si>
  <si>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</si>
  <si>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</si>
  <si>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</si>
  <si>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</si>
  <si>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三浦市</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</si>
  <si>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</si>
  <si>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</si>
  <si>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</si>
  <si>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</si>
  <si>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</si>
  <si>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</si>
  <si>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</si>
  <si>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</si>
  <si>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</si>
  <si>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</si>
  <si>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</si>
  <si>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</si>
  <si>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</si>
  <si>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</si>
  <si>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</si>
  <si>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</si>
  <si>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</si>
  <si>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</si>
  <si>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</si>
  <si>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</si>
  <si>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</si>
  <si>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</si>
  <si>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</si>
  <si>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-7.1</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</si>
  <si>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</si>
  <si>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</si>
  <si>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</si>
  <si>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</si>
  <si>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</si>
  <si>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</si>
  <si>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</si>
  <si>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</si>
  <si>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</si>
  <si>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</si>
  <si>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</si>
  <si>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</si>
  <si>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</si>
  <si>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</si>
  <si>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</si>
  <si>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</si>
  <si>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</si>
  <si>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</si>
  <si>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</si>
  <si>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</si>
  <si>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</si>
  <si>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</si>
  <si>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</si>
  <si>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6"/>
  </si>
  <si>
    <t>うち日本人(％)</t>
    <phoneticPr fontId="5"/>
  </si>
  <si>
    <t>-1.9</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</si>
  <si>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</si>
  <si>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</si>
  <si>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</si>
  <si>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</si>
  <si>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</si>
  <si>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</si>
  <si>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</si>
  <si>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</si>
  <si>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</si>
  <si>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</si>
  <si>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</si>
  <si>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</si>
  <si>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</si>
  <si>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</si>
  <si>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</si>
  <si>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</si>
  <si>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</si>
  <si>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</si>
  <si>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</si>
  <si>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</si>
  <si>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</si>
  <si>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</si>
  <si>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</si>
  <si>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</si>
  <si>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</si>
  <si>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</si>
  <si>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</si>
  <si>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</si>
  <si>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</si>
  <si>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</si>
  <si>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</si>
  <si>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</si>
  <si>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</si>
  <si>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</si>
  <si>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</si>
  <si>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</si>
  <si>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</si>
  <si>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</si>
  <si>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</si>
  <si>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</si>
  <si>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</si>
  <si>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</si>
  <si>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</si>
  <si>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</si>
  <si>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</si>
  <si>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</si>
  <si>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</si>
  <si>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</si>
  <si>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</si>
  <si>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</si>
  <si>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</si>
  <si>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</si>
  <si>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</si>
  <si>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</si>
  <si>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</si>
  <si>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</si>
  <si>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</si>
  <si>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</si>
  <si>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神奈川県三浦市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</si>
  <si>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</si>
  <si>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</si>
  <si>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</si>
  <si>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</si>
  <si>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</si>
  <si>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</si>
  <si>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</si>
  <si>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</si>
  <si>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</si>
  <si>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</si>
  <si>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</si>
  <si>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</si>
  <si>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</si>
  <si>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</si>
  <si>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</si>
  <si>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</si>
  <si>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</si>
  <si>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</si>
  <si>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</si>
  <si>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</si>
  <si>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</si>
  <si>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</si>
  <si>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</si>
  <si>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</si>
  <si>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</si>
  <si>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</si>
  <si>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</si>
  <si>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</si>
  <si>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</si>
  <si>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</si>
  <si>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</si>
  <si>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</si>
  <si>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</si>
  <si>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</si>
  <si>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</si>
  <si>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</si>
  <si>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</si>
  <si>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</si>
  <si>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</si>
  <si>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</si>
  <si>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</si>
  <si>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</si>
  <si>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</si>
  <si>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</si>
  <si>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</si>
  <si>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</si>
  <si>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</si>
  <si>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</si>
  <si>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</si>
  <si>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</si>
  <si>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</si>
  <si>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</si>
  <si>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</si>
  <si>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</si>
  <si>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</si>
  <si>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</si>
  <si>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</si>
  <si>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</si>
  <si>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</si>
  <si>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</si>
  <si>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</si>
  <si>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</si>
  <si>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</si>
  <si>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</si>
  <si>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</si>
  <si>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</si>
  <si>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</si>
  <si>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</si>
  <si>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</si>
  <si>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</si>
  <si>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</si>
  <si>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</si>
  <si>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</si>
  <si>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</si>
  <si>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</si>
  <si>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</si>
  <si>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</si>
  <si>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</si>
  <si>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</si>
  <si>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</si>
  <si>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</si>
  <si>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</si>
  <si>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</si>
  <si>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</si>
  <si>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</si>
  <si>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</si>
  <si>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</si>
  <si>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</si>
  <si>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</si>
  <si>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</si>
  <si>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</si>
  <si>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</si>
  <si>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</si>
  <si>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</si>
  <si>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</si>
  <si>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</si>
  <si>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</si>
  <si>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</si>
  <si>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</si>
  <si>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</si>
  <si>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</si>
  <si>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</si>
  <si>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</si>
  <si>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</si>
  <si>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</si>
  <si>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</si>
  <si>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</si>
  <si>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</si>
  <si>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</si>
  <si>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</si>
  <si>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</si>
  <si>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</si>
  <si>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</si>
  <si>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</si>
  <si>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</si>
  <si>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</si>
  <si>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</si>
  <si>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</si>
  <si>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</si>
  <si>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</si>
  <si>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</si>
  <si>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</si>
  <si>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</si>
  <si>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</si>
  <si>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</si>
  <si>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</si>
  <si>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</si>
  <si>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市場</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</si>
  <si>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</si>
  <si>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</si>
  <si>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</si>
  <si>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</si>
  <si>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</si>
  <si>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</si>
  <si>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</si>
  <si>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</si>
  <si>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</si>
  <si>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</si>
  <si>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</si>
  <si>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</si>
  <si>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</si>
  <si>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</si>
  <si>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</si>
  <si>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</si>
  <si>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</si>
  <si>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</si>
  <si>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</si>
  <si>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</si>
  <si>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</si>
  <si>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</si>
  <si>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神奈川県三浦市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</si>
  <si>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</si>
  <si>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</si>
  <si>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</si>
  <si>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</si>
  <si>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</si>
  <si>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</si>
  <si>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</si>
  <si>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</si>
  <si>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</si>
  <si>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</si>
  <si>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</si>
  <si>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</si>
  <si>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</si>
  <si>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</si>
  <si>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</si>
  <si>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</si>
  <si>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</si>
  <si>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</si>
  <si>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</si>
  <si>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</si>
  <si>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第三セクター等改革推進債償還事業特別会計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</si>
  <si>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</si>
  <si>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</si>
  <si>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</si>
  <si>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</si>
  <si>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</si>
  <si>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</si>
  <si>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</si>
  <si>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</si>
  <si>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</si>
  <si>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</si>
  <si>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</si>
  <si>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</si>
  <si>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</si>
  <si>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</si>
  <si>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</si>
  <si>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</si>
  <si>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</si>
  <si>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</si>
  <si>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水道事業会計</t>
    <phoneticPr fontId="5"/>
  </si>
  <si>
    <t>公共下水道事業会計</t>
    <phoneticPr fontId="5"/>
  </si>
  <si>
    <t>市場事業特別会計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</si>
  <si>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</si>
  <si>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</si>
  <si>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</si>
  <si>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</si>
  <si>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</si>
  <si>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</si>
  <si>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</si>
  <si>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</si>
  <si>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</si>
  <si>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</si>
  <si>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</si>
  <si>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</si>
  <si>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</si>
  <si>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</si>
  <si>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</si>
  <si>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</si>
  <si>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</si>
  <si>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</si>
  <si>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</si>
  <si>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</si>
  <si>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</si>
  <si>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</si>
  <si>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</si>
  <si>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</si>
  <si>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</si>
  <si>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</si>
  <si>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</si>
  <si>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</si>
  <si>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</si>
  <si>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</si>
  <si>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</si>
  <si>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</si>
  <si>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</si>
  <si>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</si>
  <si>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</si>
  <si>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</si>
  <si>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</si>
  <si>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</si>
  <si>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</si>
  <si>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</si>
  <si>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</si>
  <si>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</si>
  <si>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</si>
  <si>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</si>
  <si>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</si>
  <si>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</si>
  <si>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</si>
  <si>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</si>
  <si>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</si>
  <si>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</si>
  <si>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</si>
  <si>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</si>
  <si>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</si>
  <si>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</si>
  <si>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</si>
  <si>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</si>
  <si>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</si>
  <si>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</si>
  <si>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</si>
  <si>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</si>
  <si>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</si>
  <si>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</si>
  <si>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</si>
  <si>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</si>
  <si>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</si>
  <si>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</si>
  <si>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</si>
  <si>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</si>
  <si>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</si>
  <si>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</si>
  <si>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</si>
  <si>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</si>
  <si>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</si>
  <si>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</si>
  <si>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</si>
  <si>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</si>
  <si>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</si>
  <si>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</si>
  <si>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</si>
  <si>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</si>
  <si>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</si>
  <si>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</si>
  <si>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</si>
  <si>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</si>
  <si>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</si>
  <si>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</si>
  <si>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</si>
  <si>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</si>
  <si>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</si>
  <si>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</si>
  <si>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</si>
  <si>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</si>
  <si>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</si>
  <si>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</si>
  <si>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</si>
  <si>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</si>
  <si>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</si>
  <si>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</si>
  <si>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</si>
  <si>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</si>
  <si>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</si>
  <si>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</si>
  <si>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</si>
  <si>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</si>
  <si>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</si>
  <si>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</si>
  <si>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</si>
  <si>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</si>
  <si>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</si>
  <si>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</si>
  <si>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</si>
  <si>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</si>
  <si>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</si>
  <si>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</si>
  <si>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</si>
  <si>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</si>
  <si>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</si>
  <si>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</si>
  <si>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</si>
  <si>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</si>
  <si>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</si>
  <si>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</si>
  <si>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</si>
  <si>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</si>
  <si>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</si>
  <si>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</si>
  <si>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</si>
  <si>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</si>
  <si>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</si>
  <si>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</si>
  <si>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</si>
  <si>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</si>
  <si>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</si>
  <si>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</si>
  <si>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</si>
  <si>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</si>
  <si>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0.04</t>
  </si>
  <si>
    <t>▲ 0.86</t>
  </si>
  <si>
    <t>▲ 8.95</t>
  </si>
  <si>
    <t>▲ 3.22</t>
  </si>
  <si>
    <t>病院事業会計</t>
  </si>
  <si>
    <t>一般会計</t>
  </si>
  <si>
    <t>水道事業会計</t>
  </si>
  <si>
    <t>公共下水道事業会計</t>
  </si>
  <si>
    <t>後期高齢者医療事業特別会計</t>
  </si>
  <si>
    <t>介護保険事業特別会計</t>
  </si>
  <si>
    <t>国民健康保険事業特別会計</t>
  </si>
  <si>
    <t>第三セクター等改革推進債償還事業特別会計</t>
  </si>
  <si>
    <t>その他会計（赤字）</t>
  </si>
  <si>
    <t>その他会計（黒字）</t>
  </si>
  <si>
    <t>R01</t>
    <phoneticPr fontId="5"/>
  </si>
  <si>
    <t>R02</t>
    <phoneticPr fontId="5"/>
  </si>
  <si>
    <t>R03</t>
    <phoneticPr fontId="5"/>
  </si>
  <si>
    <t>R04</t>
    <phoneticPr fontId="5"/>
  </si>
  <si>
    <t>R05</t>
    <phoneticPr fontId="5"/>
  </si>
  <si>
    <t>-</t>
    <phoneticPr fontId="2"/>
  </si>
  <si>
    <t>（株）三浦海業公社</t>
    <rPh sb="1" eb="2">
      <t>カブ</t>
    </rPh>
    <rPh sb="3" eb="5">
      <t>ミウラ</t>
    </rPh>
    <rPh sb="5" eb="7">
      <t>ウミギョウ</t>
    </rPh>
    <rPh sb="7" eb="9">
      <t>コウシャ</t>
    </rPh>
    <phoneticPr fontId="2"/>
  </si>
  <si>
    <t>神奈川県後期高齢者医療広域連合（一般会計）</t>
    <rPh sb="0" eb="4">
      <t>カナガワケン</t>
    </rPh>
    <rPh sb="4" eb="9">
      <t>コウキコウレイシャ</t>
    </rPh>
    <rPh sb="9" eb="11">
      <t>イリョウ</t>
    </rPh>
    <rPh sb="11" eb="15">
      <t>コウイキレンゴウ</t>
    </rPh>
    <rPh sb="16" eb="18">
      <t>イッパン</t>
    </rPh>
    <rPh sb="18" eb="20">
      <t>カイケイ</t>
    </rPh>
    <phoneticPr fontId="2"/>
  </si>
  <si>
    <t>神奈川県後期高齢者医療広域連合（特別会計）</t>
    <rPh sb="0" eb="4">
      <t>カナガワケン</t>
    </rPh>
    <rPh sb="4" eb="9">
      <t>コウキコウレイシャ</t>
    </rPh>
    <rPh sb="9" eb="11">
      <t>イリョウ</t>
    </rPh>
    <rPh sb="11" eb="15">
      <t>コウイキレンゴウ</t>
    </rPh>
    <rPh sb="16" eb="18">
      <t>トクベツ</t>
    </rPh>
    <rPh sb="18" eb="20">
      <t>カイケイ</t>
    </rPh>
    <phoneticPr fontId="2"/>
  </si>
  <si>
    <t>公共公益施設整備基金</t>
    <rPh sb="0" eb="6">
      <t>コウキョウコウエキシセツ</t>
    </rPh>
    <rPh sb="6" eb="10">
      <t>セイビキキン</t>
    </rPh>
    <phoneticPr fontId="5"/>
  </si>
  <si>
    <t>地域活性化推進事業基金</t>
    <rPh sb="0" eb="5">
      <t>チイキカッセイカ</t>
    </rPh>
    <rPh sb="5" eb="9">
      <t>スイシンジギョウ</t>
    </rPh>
    <rPh sb="9" eb="11">
      <t>キキン</t>
    </rPh>
    <phoneticPr fontId="2"/>
  </si>
  <si>
    <t>第三セクター等改革推進債償還事業財政調整基金</t>
    <rPh sb="0" eb="1">
      <t>ダイ</t>
    </rPh>
    <rPh sb="1" eb="2">
      <t>3</t>
    </rPh>
    <rPh sb="6" eb="7">
      <t>トウ</t>
    </rPh>
    <rPh sb="7" eb="9">
      <t>カイカク</t>
    </rPh>
    <rPh sb="9" eb="11">
      <t>スイシン</t>
    </rPh>
    <rPh sb="11" eb="12">
      <t>サイ</t>
    </rPh>
    <rPh sb="12" eb="14">
      <t>ショウカン</t>
    </rPh>
    <rPh sb="14" eb="16">
      <t>ジギョウ</t>
    </rPh>
    <rPh sb="16" eb="22">
      <t>ザイセイチョウセイキキン</t>
    </rPh>
    <phoneticPr fontId="2"/>
  </si>
  <si>
    <t>三浦市まち・ひと・しごと創生基金</t>
    <rPh sb="0" eb="3">
      <t>ミウラシ</t>
    </rPh>
    <rPh sb="12" eb="14">
      <t>ソウセイ</t>
    </rPh>
    <rPh sb="14" eb="16">
      <t>キキン</t>
    </rPh>
    <phoneticPr fontId="2"/>
  </si>
  <si>
    <t>社会福祉基金</t>
    <rPh sb="0" eb="6">
      <t>シャカイフクシキキン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</si>
  <si>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</si>
  <si>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</si>
  <si>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</si>
  <si>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</si>
  <si>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</si>
  <si>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</si>
  <si>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</si>
  <si>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</si>
  <si>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</si>
  <si>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令和５年度の将来負担比率は92.1％、有形固定資産減価償却率は69.0％であり、いずれも高い水準にある。
　　将来負担比率は、平成22年度に借り入れた「第三セクター等改革推進債」によるものの影響が大きく、有形固定資産減価償却率は、老朽化施設の更新等が進んでいないことによるものである。</t>
    <phoneticPr fontId="5"/>
  </si>
  <si>
    <t>　　将来負担比率、実質公債費比率ともに類似団体と比較して高い水準が続いている。
　　主な要因は、平成22年度に借り入れた「第三セクター等改革推進債」の影響によるもののほか、令和５年度については、子育て賃貸住宅等整備事業にかかるPFI事業費として債務負担行為設定したことで将来負担比率が増加した。</t>
    <rPh sb="2" eb="4">
      <t>ショウライ</t>
    </rPh>
    <rPh sb="4" eb="6">
      <t>フタン</t>
    </rPh>
    <rPh sb="6" eb="8">
      <t>ヒリツ</t>
    </rPh>
    <rPh sb="9" eb="11">
      <t>ジッシツ</t>
    </rPh>
    <rPh sb="11" eb="14">
      <t>コウサイヒ</t>
    </rPh>
    <rPh sb="14" eb="16">
      <t>ヒリツ</t>
    </rPh>
    <rPh sb="19" eb="21">
      <t>ルイジ</t>
    </rPh>
    <rPh sb="21" eb="23">
      <t>ダンタイ</t>
    </rPh>
    <rPh sb="24" eb="26">
      <t>ヒカク</t>
    </rPh>
    <rPh sb="28" eb="29">
      <t>タカ</t>
    </rPh>
    <rPh sb="30" eb="32">
      <t>スイジュン</t>
    </rPh>
    <rPh sb="33" eb="34">
      <t>ツヅ</t>
    </rPh>
    <rPh sb="86" eb="88">
      <t>レイワ</t>
    </rPh>
    <rPh sb="89" eb="91">
      <t>ネンド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</si>
</sst>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94081</c:v>
                </c:pt>
                <c:pt idx="1">
                  <c:v>92632</c:v>
                </c:pt>
                <c:pt idx="2">
                  <c:v>96469</c:v>
                </c:pt>
                <c:pt idx="3">
                  <c:v>85743</c:v>
                </c:pt>
                <c:pt idx="4">
                  <c:v>92509</c:v>
                </c:pt>
              </c:numCache>
            </c:numRef>
          </c:val>
          <c:smooth val="0"/>
          <c:extLst>
            <c:ext xmlns:c16="http://schemas.microsoft.com/office/drawing/2014/chart" uri="{C3380CC4-5D6E-409C-BE32-E72D297353CC}">
              <c16:uniqueId val="{00000000-DA68-42E5-8E6C-AC0E68C7918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104025</c:v>
                </c:pt>
                <c:pt idx="1">
                  <c:v>18096</c:v>
                </c:pt>
                <c:pt idx="2">
                  <c:v>18086</c:v>
                </c:pt>
                <c:pt idx="3">
                  <c:v>19046</c:v>
                </c:pt>
                <c:pt idx="4">
                  <c:v>17454</c:v>
                </c:pt>
              </c:numCache>
            </c:numRef>
          </c:val>
          <c:smooth val="0"/>
          <c:extLst>
            <c:ext xmlns:c16="http://schemas.microsoft.com/office/drawing/2014/chart" uri="{C3380CC4-5D6E-409C-BE32-E72D297353CC}">
              <c16:uniqueId val="{00000001-DA68-42E5-8E6C-AC0E68C7918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2.74</c:v>
                </c:pt>
                <c:pt idx="1">
                  <c:v>3.31</c:v>
                </c:pt>
                <c:pt idx="2">
                  <c:v>8.41</c:v>
                </c:pt>
                <c:pt idx="3">
                  <c:v>5.1100000000000003</c:v>
                </c:pt>
                <c:pt idx="4">
                  <c:v>2.5499999999999998</c:v>
                </c:pt>
              </c:numCache>
            </c:numRef>
          </c:val>
          <c:extLst>
            <c:ext xmlns:c16="http://schemas.microsoft.com/office/drawing/2014/chart" uri="{C3380CC4-5D6E-409C-BE32-E72D297353CC}">
              <c16:uniqueId val="{00000000-C0EB-40AB-80A9-7854E3490A1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10.23</c:v>
                </c:pt>
                <c:pt idx="1">
                  <c:v>9.6</c:v>
                </c:pt>
                <c:pt idx="2">
                  <c:v>10.76</c:v>
                </c:pt>
                <c:pt idx="3">
                  <c:v>9.74</c:v>
                </c:pt>
                <c:pt idx="4">
                  <c:v>11.39</c:v>
                </c:pt>
              </c:numCache>
            </c:numRef>
          </c:val>
          <c:extLst>
            <c:ext xmlns:c16="http://schemas.microsoft.com/office/drawing/2014/chart" uri="{C3380CC4-5D6E-409C-BE32-E72D297353CC}">
              <c16:uniqueId val="{00000001-C0EB-40AB-80A9-7854E3490A1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-0.04</c:v>
                </c:pt>
                <c:pt idx="1">
                  <c:v>-0.86</c:v>
                </c:pt>
                <c:pt idx="2">
                  <c:v>5.24</c:v>
                </c:pt>
                <c:pt idx="3">
                  <c:v>-8.9499999999999993</c:v>
                </c:pt>
                <c:pt idx="4">
                  <c:v>-3.22</c:v>
                </c:pt>
              </c:numCache>
            </c:numRef>
          </c:val>
          <c:smooth val="0"/>
          <c:extLst>
            <c:ext xmlns:c16="http://schemas.microsoft.com/office/drawing/2014/chart" uri="{C3380CC4-5D6E-409C-BE32-E72D297353CC}">
              <c16:uniqueId val="{00000002-C0EB-40AB-80A9-7854E3490A1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0.35</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9512-4E4B-B87A-6EB104CCCFC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512-4E4B-B87A-6EB104CCCFCB}"/>
            </c:ext>
          </c:extLst>
        </c:ser>
        <c:ser>
          <c:idx val="2"/>
          <c:order val="2"/>
          <c:tx>
            <c:strRef>
              <c:f>データシート!$A$29</c:f>
              <c:strCache>
                <c:ptCount val="1"/>
                <c:pt idx="0">
                  <c:v>第三セクター等改革推進債償還事業特別会計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9512-4E4B-B87A-6EB104CCCFCB}"/>
            </c:ext>
          </c:extLst>
        </c:ser>
        <c:ser>
          <c:idx val="3"/>
          <c:order val="3"/>
          <c:tx>
            <c:strRef>
              <c:f>データシート!$A$30</c:f>
              <c:strCache>
                <c:ptCount val="1"/>
                <c:pt idx="0">
                  <c:v>国民健康保険事業特別会計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7.0000000000000007E-2</c:v>
                </c:pt>
                <c:pt idx="2">
                  <c:v>#N/A</c:v>
                </c:pt>
                <c:pt idx="3">
                  <c:v>0.11</c:v>
                </c:pt>
                <c:pt idx="4">
                  <c:v>#N/A</c:v>
                </c:pt>
                <c:pt idx="5">
                  <c:v>0.75</c:v>
                </c:pt>
                <c:pt idx="6">
                  <c:v>#N/A</c:v>
                </c:pt>
                <c:pt idx="7">
                  <c:v>0.02</c:v>
                </c:pt>
                <c:pt idx="8">
                  <c:v>#N/A</c:v>
                </c:pt>
                <c:pt idx="9">
                  <c:v>0.01</c:v>
                </c:pt>
              </c:numCache>
            </c:numRef>
          </c:val>
          <c:extLst>
            <c:ext xmlns:c16="http://schemas.microsoft.com/office/drawing/2014/chart" uri="{C3380CC4-5D6E-409C-BE32-E72D297353CC}">
              <c16:uniqueId val="{00000003-9512-4E4B-B87A-6EB104CCCFCB}"/>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0.18</c:v>
                </c:pt>
                <c:pt idx="2">
                  <c:v>#N/A</c:v>
                </c:pt>
                <c:pt idx="3">
                  <c:v>0.27</c:v>
                </c:pt>
                <c:pt idx="4">
                  <c:v>#N/A</c:v>
                </c:pt>
                <c:pt idx="5">
                  <c:v>0.08</c:v>
                </c:pt>
                <c:pt idx="6">
                  <c:v>#N/A</c:v>
                </c:pt>
                <c:pt idx="7">
                  <c:v>0.13</c:v>
                </c:pt>
                <c:pt idx="8">
                  <c:v>#N/A</c:v>
                </c:pt>
                <c:pt idx="9">
                  <c:v>0.1</c:v>
                </c:pt>
              </c:numCache>
            </c:numRef>
          </c:val>
          <c:extLst>
            <c:ext xmlns:c16="http://schemas.microsoft.com/office/drawing/2014/chart" uri="{C3380CC4-5D6E-409C-BE32-E72D297353CC}">
              <c16:uniqueId val="{00000004-9512-4E4B-B87A-6EB104CCCFCB}"/>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0.38</c:v>
                </c:pt>
                <c:pt idx="2">
                  <c:v>#N/A</c:v>
                </c:pt>
                <c:pt idx="3">
                  <c:v>0.34</c:v>
                </c:pt>
                <c:pt idx="4">
                  <c:v>#N/A</c:v>
                </c:pt>
                <c:pt idx="5">
                  <c:v>0.34</c:v>
                </c:pt>
                <c:pt idx="6">
                  <c:v>#N/A</c:v>
                </c:pt>
                <c:pt idx="7">
                  <c:v>0.4</c:v>
                </c:pt>
                <c:pt idx="8">
                  <c:v>#N/A</c:v>
                </c:pt>
                <c:pt idx="9">
                  <c:v>0.38</c:v>
                </c:pt>
              </c:numCache>
            </c:numRef>
          </c:val>
          <c:extLst>
            <c:ext xmlns:c16="http://schemas.microsoft.com/office/drawing/2014/chart" uri="{C3380CC4-5D6E-409C-BE32-E72D297353CC}">
              <c16:uniqueId val="{00000005-9512-4E4B-B87A-6EB104CCCFCB}"/>
            </c:ext>
          </c:extLst>
        </c:ser>
        <c:ser>
          <c:idx val="6"/>
          <c:order val="6"/>
          <c:tx>
            <c:strRef>
              <c:f>データシート!$A$33</c:f>
              <c:strCache>
                <c:ptCount val="1"/>
                <c:pt idx="0">
                  <c:v>公共下水道事業会計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0</c:v>
                </c:pt>
                <c:pt idx="1">
                  <c:v>0</c:v>
                </c:pt>
                <c:pt idx="2">
                  <c:v>#N/A</c:v>
                </c:pt>
                <c:pt idx="3">
                  <c:v>0.55000000000000004</c:v>
                </c:pt>
                <c:pt idx="4">
                  <c:v>#N/A</c:v>
                </c:pt>
                <c:pt idx="5">
                  <c:v>0.62</c:v>
                </c:pt>
                <c:pt idx="6">
                  <c:v>#N/A</c:v>
                </c:pt>
                <c:pt idx="7">
                  <c:v>0.55000000000000004</c:v>
                </c:pt>
                <c:pt idx="8">
                  <c:v>#N/A</c:v>
                </c:pt>
                <c:pt idx="9">
                  <c:v>0.77</c:v>
                </c:pt>
              </c:numCache>
            </c:numRef>
          </c:val>
          <c:extLst>
            <c:ext xmlns:c16="http://schemas.microsoft.com/office/drawing/2014/chart" uri="{C3380CC4-5D6E-409C-BE32-E72D297353CC}">
              <c16:uniqueId val="{00000006-9512-4E4B-B87A-6EB104CCCFCB}"/>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1.96</c:v>
                </c:pt>
                <c:pt idx="2">
                  <c:v>#N/A</c:v>
                </c:pt>
                <c:pt idx="3">
                  <c:v>1.1000000000000001</c:v>
                </c:pt>
                <c:pt idx="4">
                  <c:v>#N/A</c:v>
                </c:pt>
                <c:pt idx="5">
                  <c:v>0.72</c:v>
                </c:pt>
                <c:pt idx="6">
                  <c:v>#N/A</c:v>
                </c:pt>
                <c:pt idx="7">
                  <c:v>0.56999999999999995</c:v>
                </c:pt>
                <c:pt idx="8">
                  <c:v>#N/A</c:v>
                </c:pt>
                <c:pt idx="9">
                  <c:v>0.82</c:v>
                </c:pt>
              </c:numCache>
            </c:numRef>
          </c:val>
          <c:extLst>
            <c:ext xmlns:c16="http://schemas.microsoft.com/office/drawing/2014/chart" uri="{C3380CC4-5D6E-409C-BE32-E72D297353CC}">
              <c16:uniqueId val="{00000007-9512-4E4B-B87A-6EB104CCCFC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2.73</c:v>
                </c:pt>
                <c:pt idx="2">
                  <c:v>#N/A</c:v>
                </c:pt>
                <c:pt idx="3">
                  <c:v>3.31</c:v>
                </c:pt>
                <c:pt idx="4">
                  <c:v>#N/A</c:v>
                </c:pt>
                <c:pt idx="5">
                  <c:v>8.4</c:v>
                </c:pt>
                <c:pt idx="6">
                  <c:v>#N/A</c:v>
                </c:pt>
                <c:pt idx="7">
                  <c:v>5.0999999999999996</c:v>
                </c:pt>
                <c:pt idx="8">
                  <c:v>#N/A</c:v>
                </c:pt>
                <c:pt idx="9">
                  <c:v>2.5499999999999998</c:v>
                </c:pt>
              </c:numCache>
            </c:numRef>
          </c:val>
          <c:extLst>
            <c:ext xmlns:c16="http://schemas.microsoft.com/office/drawing/2014/chart" uri="{C3380CC4-5D6E-409C-BE32-E72D297353CC}">
              <c16:uniqueId val="{00000008-9512-4E4B-B87A-6EB104CCCFCB}"/>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9.2200000000000006</c:v>
                </c:pt>
                <c:pt idx="2">
                  <c:v>#N/A</c:v>
                </c:pt>
                <c:pt idx="3">
                  <c:v>9.7200000000000006</c:v>
                </c:pt>
                <c:pt idx="4">
                  <c:v>#N/A</c:v>
                </c:pt>
                <c:pt idx="5">
                  <c:v>10.7</c:v>
                </c:pt>
                <c:pt idx="6">
                  <c:v>#N/A</c:v>
                </c:pt>
                <c:pt idx="7">
                  <c:v>11.62</c:v>
                </c:pt>
                <c:pt idx="8">
                  <c:v>#N/A</c:v>
                </c:pt>
                <c:pt idx="9">
                  <c:v>11.32</c:v>
                </c:pt>
              </c:numCache>
            </c:numRef>
          </c:val>
          <c:extLst>
            <c:ext xmlns:c16="http://schemas.microsoft.com/office/drawing/2014/chart" uri="{C3380CC4-5D6E-409C-BE32-E72D297353CC}">
              <c16:uniqueId val="{00000009-9512-4E4B-B87A-6EB104CCCFC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1793</c:v>
                </c:pt>
                <c:pt idx="5">
                  <c:v>3853</c:v>
                </c:pt>
                <c:pt idx="8">
                  <c:v>1772</c:v>
                </c:pt>
                <c:pt idx="11">
                  <c:v>1786</c:v>
                </c:pt>
                <c:pt idx="14">
                  <c:v>1824</c:v>
                </c:pt>
              </c:numCache>
            </c:numRef>
          </c:val>
          <c:extLst>
            <c:ext xmlns:c16="http://schemas.microsoft.com/office/drawing/2014/chart" uri="{C3380CC4-5D6E-409C-BE32-E72D297353CC}">
              <c16:uniqueId val="{00000000-32C1-4F7A-BA05-E1585368740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2C1-4F7A-BA05-E1585368740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2C1-4F7A-BA05-E1585368740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2C1-4F7A-BA05-E1585368740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740</c:v>
                </c:pt>
                <c:pt idx="3">
                  <c:v>866</c:v>
                </c:pt>
                <c:pt idx="6">
                  <c:v>880</c:v>
                </c:pt>
                <c:pt idx="9">
                  <c:v>823</c:v>
                </c:pt>
                <c:pt idx="12">
                  <c:v>874</c:v>
                </c:pt>
              </c:numCache>
            </c:numRef>
          </c:val>
          <c:extLst>
            <c:ext xmlns:c16="http://schemas.microsoft.com/office/drawing/2014/chart" uri="{C3380CC4-5D6E-409C-BE32-E72D297353CC}">
              <c16:uniqueId val="{00000004-32C1-4F7A-BA05-E1585368740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2C1-4F7A-BA05-E1585368740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2C1-4F7A-BA05-E1585368740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2147</c:v>
                </c:pt>
                <c:pt idx="3">
                  <c:v>4185</c:v>
                </c:pt>
                <c:pt idx="6">
                  <c:v>1911</c:v>
                </c:pt>
                <c:pt idx="9">
                  <c:v>2009</c:v>
                </c:pt>
                <c:pt idx="12">
                  <c:v>2120</c:v>
                </c:pt>
              </c:numCache>
            </c:numRef>
          </c:val>
          <c:extLst>
            <c:ext xmlns:c16="http://schemas.microsoft.com/office/drawing/2014/chart" uri="{C3380CC4-5D6E-409C-BE32-E72D297353CC}">
              <c16:uniqueId val="{00000007-32C1-4F7A-BA05-E1585368740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1094</c:v>
                </c:pt>
                <c:pt idx="2">
                  <c:v>#N/A</c:v>
                </c:pt>
                <c:pt idx="3">
                  <c:v>#N/A</c:v>
                </c:pt>
                <c:pt idx="4">
                  <c:v>1198</c:v>
                </c:pt>
                <c:pt idx="5">
                  <c:v>#N/A</c:v>
                </c:pt>
                <c:pt idx="6">
                  <c:v>#N/A</c:v>
                </c:pt>
                <c:pt idx="7">
                  <c:v>1019</c:v>
                </c:pt>
                <c:pt idx="8">
                  <c:v>#N/A</c:v>
                </c:pt>
                <c:pt idx="9">
                  <c:v>#N/A</c:v>
                </c:pt>
                <c:pt idx="10">
                  <c:v>1046</c:v>
                </c:pt>
                <c:pt idx="11">
                  <c:v>#N/A</c:v>
                </c:pt>
                <c:pt idx="12">
                  <c:v>#N/A</c:v>
                </c:pt>
                <c:pt idx="13">
                  <c:v>1170</c:v>
                </c:pt>
                <c:pt idx="14">
                  <c:v>#N/A</c:v>
                </c:pt>
              </c:numCache>
            </c:numRef>
          </c:val>
          <c:smooth val="0"/>
          <c:extLst>
            <c:ext xmlns:c16="http://schemas.microsoft.com/office/drawing/2014/chart" uri="{C3380CC4-5D6E-409C-BE32-E72D297353CC}">
              <c16:uniqueId val="{00000008-32C1-4F7A-BA05-E1585368740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16444</c:v>
                </c:pt>
                <c:pt idx="5">
                  <c:v>16146</c:v>
                </c:pt>
                <c:pt idx="8">
                  <c:v>15441</c:v>
                </c:pt>
                <c:pt idx="11">
                  <c:v>14509</c:v>
                </c:pt>
                <c:pt idx="14">
                  <c:v>13457</c:v>
                </c:pt>
              </c:numCache>
            </c:numRef>
          </c:val>
          <c:extLst>
            <c:ext xmlns:c16="http://schemas.microsoft.com/office/drawing/2014/chart" uri="{C3380CC4-5D6E-409C-BE32-E72D297353CC}">
              <c16:uniqueId val="{00000000-7912-4AB7-8D36-0689C8ECAE1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2947</c:v>
                </c:pt>
                <c:pt idx="5">
                  <c:v>2583</c:v>
                </c:pt>
                <c:pt idx="8">
                  <c:v>2320</c:v>
                </c:pt>
                <c:pt idx="11">
                  <c:v>2016</c:v>
                </c:pt>
                <c:pt idx="14">
                  <c:v>1839</c:v>
                </c:pt>
              </c:numCache>
            </c:numRef>
          </c:val>
          <c:extLst>
            <c:ext xmlns:c16="http://schemas.microsoft.com/office/drawing/2014/chart" uri="{C3380CC4-5D6E-409C-BE32-E72D297353CC}">
              <c16:uniqueId val="{00000001-7912-4AB7-8D36-0689C8ECAE1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2092</c:v>
                </c:pt>
                <c:pt idx="5">
                  <c:v>2797</c:v>
                </c:pt>
                <c:pt idx="8">
                  <c:v>4036</c:v>
                </c:pt>
                <c:pt idx="11">
                  <c:v>4938</c:v>
                </c:pt>
                <c:pt idx="14">
                  <c:v>5330</c:v>
                </c:pt>
              </c:numCache>
            </c:numRef>
          </c:val>
          <c:extLst>
            <c:ext xmlns:c16="http://schemas.microsoft.com/office/drawing/2014/chart" uri="{C3380CC4-5D6E-409C-BE32-E72D297353CC}">
              <c16:uniqueId val="{00000002-7912-4AB7-8D36-0689C8ECAE1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912-4AB7-8D36-0689C8ECAE1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912-4AB7-8D36-0689C8ECAE1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912-4AB7-8D36-0689C8ECAE1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2920</c:v>
                </c:pt>
                <c:pt idx="3">
                  <c:v>2793</c:v>
                </c:pt>
                <c:pt idx="6">
                  <c:v>2785</c:v>
                </c:pt>
                <c:pt idx="9">
                  <c:v>2813</c:v>
                </c:pt>
                <c:pt idx="12">
                  <c:v>2900</c:v>
                </c:pt>
              </c:numCache>
            </c:numRef>
          </c:val>
          <c:extLst>
            <c:ext xmlns:c16="http://schemas.microsoft.com/office/drawing/2014/chart" uri="{C3380CC4-5D6E-409C-BE32-E72D297353CC}">
              <c16:uniqueId val="{00000006-7912-4AB7-8D36-0689C8ECAE1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7912-4AB7-8D36-0689C8ECAE1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5804</c:v>
                </c:pt>
                <c:pt idx="3">
                  <c:v>5497</c:v>
                </c:pt>
                <c:pt idx="6">
                  <c:v>5160</c:v>
                </c:pt>
                <c:pt idx="9">
                  <c:v>4958</c:v>
                </c:pt>
                <c:pt idx="12">
                  <c:v>4621</c:v>
                </c:pt>
              </c:numCache>
            </c:numRef>
          </c:val>
          <c:extLst>
            <c:ext xmlns:c16="http://schemas.microsoft.com/office/drawing/2014/chart" uri="{C3380CC4-5D6E-409C-BE32-E72D297353CC}">
              <c16:uniqueId val="{00000008-7912-4AB7-8D36-0689C8ECAE1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1717</c:v>
                </c:pt>
              </c:numCache>
            </c:numRef>
          </c:val>
          <c:extLst>
            <c:ext xmlns:c16="http://schemas.microsoft.com/office/drawing/2014/chart" uri="{C3380CC4-5D6E-409C-BE32-E72D297353CC}">
              <c16:uniqueId val="{00000009-7912-4AB7-8D36-0689C8ECAE1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26618</c:v>
                </c:pt>
                <c:pt idx="3">
                  <c:v>23713</c:v>
                </c:pt>
                <c:pt idx="6">
                  <c:v>22869</c:v>
                </c:pt>
                <c:pt idx="9">
                  <c:v>21352</c:v>
                </c:pt>
                <c:pt idx="12">
                  <c:v>19834</c:v>
                </c:pt>
              </c:numCache>
            </c:numRef>
          </c:val>
          <c:extLst>
            <c:ext xmlns:c16="http://schemas.microsoft.com/office/drawing/2014/chart" uri="{C3380CC4-5D6E-409C-BE32-E72D297353CC}">
              <c16:uniqueId val="{0000000A-7912-4AB7-8D36-0689C8ECAE1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13860</c:v>
                </c:pt>
                <c:pt idx="2">
                  <c:v>#N/A</c:v>
                </c:pt>
                <c:pt idx="3">
                  <c:v>#N/A</c:v>
                </c:pt>
                <c:pt idx="4">
                  <c:v>10475</c:v>
                </c:pt>
                <c:pt idx="5">
                  <c:v>#N/A</c:v>
                </c:pt>
                <c:pt idx="6">
                  <c:v>#N/A</c:v>
                </c:pt>
                <c:pt idx="7">
                  <c:v>9017</c:v>
                </c:pt>
                <c:pt idx="8">
                  <c:v>#N/A</c:v>
                </c:pt>
                <c:pt idx="9">
                  <c:v>#N/A</c:v>
                </c:pt>
                <c:pt idx="10">
                  <c:v>7659</c:v>
                </c:pt>
                <c:pt idx="11">
                  <c:v>#N/A</c:v>
                </c:pt>
                <c:pt idx="12">
                  <c:v>#N/A</c:v>
                </c:pt>
                <c:pt idx="13">
                  <c:v>8446</c:v>
                </c:pt>
                <c:pt idx="14">
                  <c:v>#N/A</c:v>
                </c:pt>
              </c:numCache>
            </c:numRef>
          </c:val>
          <c:smooth val="0"/>
          <c:extLst>
            <c:ext xmlns:c16="http://schemas.microsoft.com/office/drawing/2014/chart" uri="{C3380CC4-5D6E-409C-BE32-E72D297353CC}">
              <c16:uniqueId val="{0000000B-7912-4AB7-8D36-0689C8ECAE1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1147</c:v>
                </c:pt>
                <c:pt idx="1">
                  <c:v>1020</c:v>
                </c:pt>
                <c:pt idx="2">
                  <c:v>1209</c:v>
                </c:pt>
              </c:numCache>
            </c:numRef>
          </c:val>
          <c:extLst>
            <c:ext xmlns:c16="http://schemas.microsoft.com/office/drawing/2014/chart" uri="{C3380CC4-5D6E-409C-BE32-E72D297353CC}">
              <c16:uniqueId val="{00000000-F1C2-4CF2-9834-7C05DF4F3EC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202</c:v>
                </c:pt>
                <c:pt idx="1">
                  <c:v>202</c:v>
                </c:pt>
                <c:pt idx="2">
                  <c:v>259</c:v>
                </c:pt>
              </c:numCache>
            </c:numRef>
          </c:val>
          <c:extLst>
            <c:ext xmlns:c16="http://schemas.microsoft.com/office/drawing/2014/chart" uri="{C3380CC4-5D6E-409C-BE32-E72D297353CC}">
              <c16:uniqueId val="{00000001-F1C2-4CF2-9834-7C05DF4F3EC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2167</c:v>
                </c:pt>
                <c:pt idx="1">
                  <c:v>3148</c:v>
                </c:pt>
                <c:pt idx="2">
                  <c:v>3496</c:v>
                </c:pt>
              </c:numCache>
            </c:numRef>
          </c:val>
          <c:extLst>
            <c:ext xmlns:c16="http://schemas.microsoft.com/office/drawing/2014/chart" uri="{C3380CC4-5D6E-409C-BE32-E72D297353CC}">
              <c16:uniqueId val="{00000002-F1C2-4CF2-9834-7C05DF4F3EC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{E58A999C-9603-4C2D-A67B-0113E055EE3E}</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DCC7-4B64-9448-87936B1B398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{0D5E6559-F235-42D8-B63C-13F1160F31F4}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CC7-4B64-9448-87936B1B398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{6CB45AA4-5D2D-4FB5-AC37-50E0D56825F8}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CC7-4B64-9448-87936B1B398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{E390F860-9074-4991-9315-CF2EC5E1B95D}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CC7-4B64-9448-87936B1B398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{1E1F0CA2-B141-4BC8-BC26-49E5E6F9F622}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CC7-4B64-9448-87936B1B398E}"/>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{9CBAB1DA-FC57-43C8-8923-3BDB0211EAD1}</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DCC7-4B64-9448-87936B1B398E}"/>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{92BB1098-BA1C-49E0-8DB4-5FAECD06BC00}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DCC7-4B64-9448-87936B1B398E}"/>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{F934C314-C924-40B2-9E5B-EC24028869BF}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DCC7-4B64-9448-87936B1B398E}"/>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{CF326BEB-50BF-45D4-BCEB-1CB95C6F4B2B}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DCC7-4B64-9448-87936B1B398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c:v>
                </c:pt>
                <c:pt idx="8">
                  <c:v>64.599999999999994</c:v>
                </c:pt>
                <c:pt idx="16">
                  <c:v>64.099999999999994</c:v>
                </c:pt>
                <c:pt idx="24">
                  <c:v>67.900000000000006</c:v>
                </c:pt>
                <c:pt idx="32">
                  <c:v>69</c:v>
                </c:pt>
              </c:numCache>
            </c:numRef>
          </c:xVal>
          <c:yVal>
            <c:numRef>
              <c:f>公会計指標分析・財政指標組合せ分析表!$BP$51:$DC$51</c:f>
              <c:numCache>
                <c:formatCode>#,##0.0;"▲ "#,##0.0</c:formatCode>
                <c:ptCount val="40"/>
                <c:pt idx="0">
                  <c:v>162.30000000000001</c:v>
                </c:pt>
                <c:pt idx="8">
                  <c:v>118.6</c:v>
                </c:pt>
                <c:pt idx="16">
                  <c:v>96.9</c:v>
                </c:pt>
                <c:pt idx="24">
                  <c:v>84.5</c:v>
                </c:pt>
                <c:pt idx="32">
                  <c:v>92.1</c:v>
                </c:pt>
              </c:numCache>
            </c:numRef>
          </c:yVal>
          <c:smooth val="0"/>
          <c:extLst>
            <c:ext xmlns:c16="http://schemas.microsoft.com/office/drawing/2014/chart" uri="{C3380CC4-5D6E-409C-BE32-E72D297353CC}">
              <c16:uniqueId val="{00000009-DCC7-4B64-9448-87936B1B398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{C5119B90-DADD-4287-961D-E938C48FEE7C}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DCC7-4B64-9448-87936B1B398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{D15E6719-F3BB-4D6D-80D5-945CE069B947}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CC7-4B64-9448-87936B1B398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{2B23CE56-6EEF-424F-910C-C8E9AFF96DA3}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CC7-4B64-9448-87936B1B398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{5386296A-0E13-4A6F-A370-9C51BB33A0F6}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CC7-4B64-9448-87936B1B398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{EF1DD3FA-9301-45B1-8D55-5E4EDC171D1B}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CC7-4B64-9448-87936B1B398E}"/>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{0F18E035-81DD-4F5A-8A18-B9074B8DCE28}</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DCC7-4B64-9448-87936B1B398E}"/>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{3ABF0681-943F-4D86-BE24-5047B7E2FB2B}</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DCC7-4B64-9448-87936B1B398E}"/>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{673C841E-230F-4D9D-80FC-F0A28115EF97}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DCC7-4B64-9448-87936B1B398E}"/>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{57AEDAF8-1769-46AF-AB5B-8E96502B08D8}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DCC7-4B64-9448-87936B1B398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c:v>
                </c:pt>
                <c:pt idx="8">
                  <c:v>61.7</c:v>
                </c:pt>
                <c:pt idx="16">
                  <c:v>62.5</c:v>
                </c:pt>
                <c:pt idx="24">
                  <c:v>64.3</c:v>
                </c:pt>
                <c:pt idx="32">
                  <c:v>64.7</c:v>
                </c:pt>
              </c:numCache>
            </c:numRef>
          </c:xVal>
          <c:yVal>
            <c:numRef>
              <c:f>公会計指標分析・財政指標組合せ分析表!$BP$55:$DC$55</c:f>
              <c:numCache>
                <c:formatCode>#,##0.0;"▲ "#,##0.0</c:formatCode>
                <c:ptCount val="40"/>
                <c:pt idx="0">
                  <c:v>49.1</c:v>
                </c:pt>
                <c:pt idx="8">
                  <c:v>41.5</c:v>
                </c:pt>
                <c:pt idx="16">
                  <c:v>25.2</c:v>
                </c:pt>
                <c:pt idx="24">
                  <c:v>15.7</c:v>
                </c:pt>
                <c:pt idx="32">
                  <c:v>10.199999999999999</c:v>
                </c:pt>
              </c:numCache>
            </c:numRef>
          </c:yVal>
          <c:smooth val="0"/>
          <c:extLst>
            <c:ext xmlns:c16="http://schemas.microsoft.com/office/drawing/2014/chart" uri="{C3380CC4-5D6E-409C-BE32-E72D297353CC}">
              <c16:uniqueId val="{00000013-DCC7-4B64-9448-87936B1B398E}"/>
            </c:ext>
          </c:extLst>
        </c:ser>
        <c:dLbls>
          <c:showLegendKey val="0"/>
          <c:showVal val="1"/>
          <c:showCatName val="0"/>
          <c:showSerName val="0"/>
          <c:showPercent val="0"/>
          <c:showBubbleSize val="0"/>
        </c:dLbls>
        <c:axId val="46179840"/>
        <c:axId val="46181760"/>
      </c:scatterChart>
      <c:valAx>
        <c:axId val="46179840"/>
        <c:scaling>
          <c:orientation val="maxMin"/>
          <c:max val="70"/>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9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3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{637BB6D9-3A1B-4BEF-B326-B70EDFDF847D}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BC37-4922-92E5-AA0C1712407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{86557C51-0EEA-4F38-BB00-5DE68DB75EDE}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C37-4922-92E5-AA0C1712407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{588B59E0-9CD3-4076-80D2-C27DCBF2D788}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C37-4922-92E5-AA0C1712407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{D386FFE8-4363-41F6-9179-0319072AE818}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C37-4922-92E5-AA0C1712407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{CA8B4FEA-1E26-476A-AA69-16DDDA0393AD}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C37-4922-92E5-AA0C17124075}"/>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{552559AF-7A60-45EA-A797-AC980D86352D}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BC37-4922-92E5-AA0C17124075}"/>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{D1EABD0D-C495-4491-B3B2-2A8FB972C0A2}</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BC37-4922-92E5-AA0C17124075}"/>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{4DD6E523-D370-42F5-9237-D023DAC63CB8}</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BC37-4922-92E5-AA0C17124075}"/>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{8E92018A-97D9-429A-8249-7286B62510C4}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BC37-4922-92E5-AA0C1712407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14.5</c:v>
                </c:pt>
                <c:pt idx="8">
                  <c:v>13.5</c:v>
                </c:pt>
                <c:pt idx="16">
                  <c:v>12.4</c:v>
                </c:pt>
                <c:pt idx="24">
                  <c:v>12</c:v>
                </c:pt>
                <c:pt idx="32">
                  <c:v>11.7</c:v>
                </c:pt>
              </c:numCache>
            </c:numRef>
          </c:xVal>
          <c:yVal>
            <c:numRef>
              <c:f>公会計指標分析・財政指標組合せ分析表!$BP$73:$DC$73</c:f>
              <c:numCache>
                <c:formatCode>#,##0.0;"▲ "#,##0.0</c:formatCode>
                <c:ptCount val="40"/>
                <c:pt idx="0">
                  <c:v>162.30000000000001</c:v>
                </c:pt>
                <c:pt idx="8">
                  <c:v>118.6</c:v>
                </c:pt>
                <c:pt idx="16">
                  <c:v>96.9</c:v>
                </c:pt>
                <c:pt idx="24">
                  <c:v>84.5</c:v>
                </c:pt>
                <c:pt idx="32">
                  <c:v>92.1</c:v>
                </c:pt>
              </c:numCache>
            </c:numRef>
          </c:yVal>
          <c:smooth val="0"/>
          <c:extLst>
            <c:ext xmlns:c16="http://schemas.microsoft.com/office/drawing/2014/chart" uri="{C3380CC4-5D6E-409C-BE32-E72D297353CC}">
              <c16:uniqueId val="{00000009-BC37-4922-92E5-AA0C1712407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{7D9AC270-E6CB-4719-95A6-69CF8D1581CC}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BC37-4922-92E5-AA0C1712407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{8F17A3AB-7A26-4B52-94E3-6CC79D97129B}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C37-4922-92E5-AA0C1712407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{E5AE10A8-3DF3-463F-8E7B-228B91927702}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C37-4922-92E5-AA0C1712407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{23347BEA-D46E-4A82-AD17-244D2DC21629}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C37-4922-92E5-AA0C1712407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{F96FE458-C041-4BF4-AEC3-084082E0C5B1}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C37-4922-92E5-AA0C17124075}"/>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{D4389980-5097-4F2D-A602-168D9192A737}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BC37-4922-92E5-AA0C17124075}"/>
                </c:ext>
              </c:extLst>
            </c:dLbl>
            <c:dLbl>
              <c:idx val="16"/>
              <c:layout>
                <c:manualLayout>
                  <c:x val="0"/>
                  <c:y val="7.2138156745600521E-3"/>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{5F827425-5B85-4623-9FAC-350DF9F36166}</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BC37-4922-92E5-AA0C17124075}"/>
                </c:ext>
              </c:extLst>
            </c:dLbl>
            <c:dLbl>
              <c:idx val="24"/>
              <c:layout>
                <c:manualLayout>
                  <c:x val="0"/>
                  <c:y val="5.574670167346276E-3"/>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{2EB27CC6-39AD-4884-9CD5-1D7AEC277BE9}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BC37-4922-92E5-AA0C17124075}"/>
                </c:ext>
              </c:extLst>
            </c:dLbl>
            <c:dLbl>
              <c:idx val="32"/>
              <c:layout>
                <c:manualLayout>
                  <c:x val="0"/>
                  <c:y val="-1.2788485841906368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{5F2447BC-714E-4173-A234-89D3A28906D2}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BC37-4922-92E5-AA0C1712407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9.5</c:v>
                </c:pt>
                <c:pt idx="8">
                  <c:v>9.1999999999999993</c:v>
                </c:pt>
                <c:pt idx="16">
                  <c:v>8.9</c:v>
                </c:pt>
                <c:pt idx="24">
                  <c:v>8.9</c:v>
                </c:pt>
                <c:pt idx="32">
                  <c:v>9</c:v>
                </c:pt>
              </c:numCache>
            </c:numRef>
          </c:xVal>
          <c:yVal>
            <c:numRef>
              <c:f>公会計指標分析・財政指標組合せ分析表!$BP$77:$DC$77</c:f>
              <c:numCache>
                <c:formatCode>#,##0.0;"▲ "#,##0.0</c:formatCode>
                <c:ptCount val="40"/>
                <c:pt idx="0">
                  <c:v>49.1</c:v>
                </c:pt>
                <c:pt idx="8">
                  <c:v>41.5</c:v>
                </c:pt>
                <c:pt idx="16">
                  <c:v>25.2</c:v>
                </c:pt>
                <c:pt idx="24">
                  <c:v>15.7</c:v>
                </c:pt>
                <c:pt idx="32">
                  <c:v>10.199999999999999</c:v>
                </c:pt>
              </c:numCache>
            </c:numRef>
          </c:yVal>
          <c:smooth val="0"/>
          <c:extLst>
            <c:ext xmlns:c16="http://schemas.microsoft.com/office/drawing/2014/chart" uri="{C3380CC4-5D6E-409C-BE32-E72D297353CC}">
              <c16:uniqueId val="{00000013-BC37-4922-92E5-AA0C17124075}"/>
            </c:ext>
          </c:extLst>
        </c:ser>
        <c:dLbls>
          <c:showLegendKey val="0"/>
          <c:showVal val="1"/>
          <c:showCatName val="0"/>
          <c:showSerName val="0"/>
          <c:showPercent val="0"/>
          <c:showBubbleSize val="0"/>
        </c:dLbls>
        <c:axId val="84219776"/>
        <c:axId val="84234240"/>
      </c:scatterChart>
      <c:valAx>
        <c:axId val="84219776"/>
        <c:scaling>
          <c:orientation val="maxMin"/>
          <c:max val="15"/>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9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3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神奈川県三浦市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元利償還金は、令和元年度に発行したごみ処理広域施設整備事業債の元金償還が開始したこと等により、約</a:t>
          </a:r>
          <a:r>
            <a:rPr kumimoji="1" lang="en-US" altLang="ja-JP" sz="1100" b="0" i="0" baseline="0">
              <a:solidFill>
                <a:schemeClr val="dk1"/>
              </a:solidFill>
              <a:effectLst/>
              <a:latin typeface="+mn-lt"/>
              <a:ea typeface="+mn-ea"/>
              <a:cs typeface="+mn-cs"/>
            </a:rPr>
            <a:t>1.1</a:t>
          </a:r>
          <a:r>
            <a:rPr kumimoji="1" lang="ja-JP" altLang="ja-JP" sz="1100" b="0" i="0" baseline="0">
              <a:solidFill>
                <a:schemeClr val="dk1"/>
              </a:solidFill>
              <a:effectLst/>
              <a:latin typeface="+mn-lt"/>
              <a:ea typeface="+mn-ea"/>
              <a:cs typeface="+mn-cs"/>
            </a:rPr>
            <a:t>億円増加した。</a:t>
          </a:r>
          <a:endParaRPr lang="ja-JP" altLang="ja-JP">
            <a:effectLst/>
          </a:endParaRPr>
        </a:p>
        <a:p>
          <a:pPr eaLnBrk="1" fontAlgn="auto" latinLnBrk="0" hangingPunct="1"/>
          <a:r>
            <a:rPr kumimoji="1" lang="ja-JP" altLang="ja-JP" sz="1100" b="0" i="0" baseline="0">
              <a:solidFill>
                <a:schemeClr val="dk1"/>
              </a:solidFill>
              <a:effectLst/>
              <a:latin typeface="+mn-lt"/>
              <a:ea typeface="+mn-ea"/>
              <a:cs typeface="+mn-cs"/>
            </a:rPr>
            <a:t>　公営企業債の元利償還金に対する繰入金は、特に市場事業特別会計において増加したため、全体では約</a:t>
          </a:r>
          <a:r>
            <a:rPr kumimoji="1" lang="en-US" altLang="ja-JP" sz="1100" b="0" i="0" baseline="0">
              <a:solidFill>
                <a:schemeClr val="dk1"/>
              </a:solidFill>
              <a:effectLst/>
              <a:latin typeface="+mn-lt"/>
              <a:ea typeface="+mn-ea"/>
              <a:cs typeface="+mn-cs"/>
            </a:rPr>
            <a:t>0.5</a:t>
          </a:r>
          <a:r>
            <a:rPr kumimoji="1" lang="ja-JP" altLang="ja-JP" sz="1100" b="0" i="0" baseline="0">
              <a:solidFill>
                <a:schemeClr val="dk1"/>
              </a:solidFill>
              <a:effectLst/>
              <a:latin typeface="+mn-lt"/>
              <a:ea typeface="+mn-ea"/>
              <a:cs typeface="+mn-cs"/>
            </a:rPr>
            <a:t>億円増加した。</a:t>
          </a:r>
          <a:endParaRPr lang="ja-JP" altLang="ja-JP">
            <a:effectLst/>
          </a:endParaRPr>
        </a:p>
        <a:p>
          <a:pPr eaLnBrk="1" fontAlgn="auto" latinLnBrk="0" hangingPunct="1"/>
          <a:r>
            <a:rPr kumimoji="1" lang="ja-JP" altLang="ja-JP" sz="1100" b="0" i="0" baseline="0">
              <a:solidFill>
                <a:schemeClr val="dk1"/>
              </a:solidFill>
              <a:effectLst/>
              <a:latin typeface="+mn-lt"/>
              <a:ea typeface="+mn-ea"/>
              <a:cs typeface="+mn-cs"/>
            </a:rPr>
            <a:t>　今後４～５年程度の間に大型の普通建設事業が予定されているため、市債の新規発行については適正な管理に努める。</a:t>
          </a:r>
          <a:endParaRPr lang="ja-JP" altLang="ja-JP">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mn-lt"/>
              <a:ea typeface="+mn-ea"/>
              <a:cs typeface="+mn-cs"/>
            </a:rPr>
            <a:t>　満期一括償還地方債の発行をしないため、基金の積立はしていない。</a:t>
          </a:r>
          <a:endParaRPr lang="ja-JP" altLang="ja-JP" sz="1000">
            <a:solidFill>
              <a:sysClr val="windowText" lastClr="000000"/>
            </a:solidFill>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神奈川県三浦市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平成</a:t>
          </a:r>
          <a:r>
            <a:rPr kumimoji="1" lang="en-US" altLang="ja-JP" sz="1100" b="0" i="0" baseline="0">
              <a:solidFill>
                <a:schemeClr val="dk1"/>
              </a:solidFill>
              <a:effectLst/>
              <a:latin typeface="+mn-lt"/>
              <a:ea typeface="+mn-ea"/>
              <a:cs typeface="+mn-cs"/>
            </a:rPr>
            <a:t>22</a:t>
          </a:r>
          <a:r>
            <a:rPr kumimoji="1" lang="ja-JP" altLang="ja-JP" sz="1100" b="0" i="0" baseline="0">
              <a:solidFill>
                <a:schemeClr val="dk1"/>
              </a:solidFill>
              <a:effectLst/>
              <a:latin typeface="+mn-lt"/>
              <a:ea typeface="+mn-ea"/>
              <a:cs typeface="+mn-cs"/>
            </a:rPr>
            <a:t>年度に解散した土地開発公社の負債解消に伴い借り入れた「第三セクター等改革推進債（約</a:t>
          </a:r>
          <a:r>
            <a:rPr kumimoji="1" lang="en-US" altLang="ja-JP" sz="1100" b="0" i="0" baseline="0">
              <a:solidFill>
                <a:schemeClr val="dk1"/>
              </a:solidFill>
              <a:effectLst/>
              <a:latin typeface="+mn-lt"/>
              <a:ea typeface="+mn-ea"/>
              <a:cs typeface="+mn-cs"/>
            </a:rPr>
            <a:t>105</a:t>
          </a:r>
          <a:r>
            <a:rPr kumimoji="1" lang="ja-JP" altLang="ja-JP" sz="1100" b="0" i="0" baseline="0">
              <a:solidFill>
                <a:schemeClr val="dk1"/>
              </a:solidFill>
              <a:effectLst/>
              <a:latin typeface="+mn-lt"/>
              <a:ea typeface="+mn-ea"/>
              <a:cs typeface="+mn-cs"/>
            </a:rPr>
            <a:t>億円）」により、大きく増加した地方債現在高（平成</a:t>
          </a:r>
          <a:r>
            <a:rPr kumimoji="1" lang="en-US" altLang="ja-JP" sz="1100" b="0" i="0" baseline="0">
              <a:solidFill>
                <a:schemeClr val="dk1"/>
              </a:solidFill>
              <a:effectLst/>
              <a:latin typeface="+mn-lt"/>
              <a:ea typeface="+mn-ea"/>
              <a:cs typeface="+mn-cs"/>
            </a:rPr>
            <a:t>22</a:t>
          </a:r>
          <a:r>
            <a:rPr kumimoji="1" lang="ja-JP" altLang="ja-JP" sz="1100" b="0" i="0" baseline="0">
              <a:solidFill>
                <a:schemeClr val="dk1"/>
              </a:solidFill>
              <a:effectLst/>
              <a:latin typeface="+mn-lt"/>
              <a:ea typeface="+mn-ea"/>
              <a:cs typeface="+mn-cs"/>
            </a:rPr>
            <a:t>年度末現在高：</a:t>
          </a:r>
          <a:r>
            <a:rPr kumimoji="1" lang="en-US" altLang="ja-JP" sz="1100" b="0" i="0" baseline="0">
              <a:solidFill>
                <a:schemeClr val="dk1"/>
              </a:solidFill>
              <a:effectLst/>
              <a:latin typeface="+mn-lt"/>
              <a:ea typeface="+mn-ea"/>
              <a:cs typeface="+mn-cs"/>
            </a:rPr>
            <a:t>28,248</a:t>
          </a:r>
          <a:r>
            <a:rPr kumimoji="1" lang="ja-JP" altLang="ja-JP" sz="1100" b="0" i="0" baseline="0">
              <a:solidFill>
                <a:schemeClr val="dk1"/>
              </a:solidFill>
              <a:effectLst/>
              <a:latin typeface="+mn-lt"/>
              <a:ea typeface="+mn-ea"/>
              <a:cs typeface="+mn-cs"/>
            </a:rPr>
            <a:t>百万円）であるが、平成</a:t>
          </a:r>
          <a:r>
            <a:rPr kumimoji="1" lang="en-US" altLang="ja-JP" sz="1100" b="0" i="0" baseline="0">
              <a:solidFill>
                <a:schemeClr val="dk1"/>
              </a:solidFill>
              <a:effectLst/>
              <a:latin typeface="+mn-lt"/>
              <a:ea typeface="+mn-ea"/>
              <a:cs typeface="+mn-cs"/>
            </a:rPr>
            <a:t>23</a:t>
          </a:r>
          <a:r>
            <a:rPr kumimoji="1" lang="ja-JP" altLang="ja-JP" sz="1100" b="0" i="0" baseline="0">
              <a:solidFill>
                <a:schemeClr val="dk1"/>
              </a:solidFill>
              <a:effectLst/>
              <a:latin typeface="+mn-lt"/>
              <a:ea typeface="+mn-ea"/>
              <a:cs typeface="+mn-cs"/>
            </a:rPr>
            <a:t>年度からの元金償還と令和２年度の一部繰り上げ償還した影響により減少した。（第三セクター等改革推進債の令和５年度末現在高：</a:t>
          </a:r>
          <a:r>
            <a:rPr kumimoji="1" lang="en-US" altLang="ja-JP" sz="1100" b="0" i="0" baseline="0">
              <a:solidFill>
                <a:schemeClr val="dk1"/>
              </a:solidFill>
              <a:effectLst/>
              <a:latin typeface="+mn-lt"/>
              <a:ea typeface="+mn-ea"/>
              <a:cs typeface="+mn-cs"/>
            </a:rPr>
            <a:t>4,125</a:t>
          </a:r>
          <a:r>
            <a:rPr kumimoji="1" lang="ja-JP" altLang="ja-JP" sz="1100" b="0" i="0" baseline="0">
              <a:solidFill>
                <a:schemeClr val="dk1"/>
              </a:solidFill>
              <a:effectLst/>
              <a:latin typeface="+mn-lt"/>
              <a:ea typeface="+mn-ea"/>
              <a:cs typeface="+mn-cs"/>
            </a:rPr>
            <a:t>百万円）</a:t>
          </a:r>
          <a:endParaRPr lang="ja-JP" altLang="ja-JP">
            <a:effectLst/>
          </a:endParaRPr>
        </a:p>
        <a:p>
          <a:pPr eaLnBrk="1" fontAlgn="auto" latinLnBrk="0" hangingPunct="1"/>
          <a:r>
            <a:rPr kumimoji="1" lang="ja-JP" altLang="ja-JP" sz="1100" b="0" i="0" baseline="0">
              <a:solidFill>
                <a:schemeClr val="dk1"/>
              </a:solidFill>
              <a:effectLst/>
              <a:latin typeface="+mn-lt"/>
              <a:ea typeface="+mn-ea"/>
              <a:cs typeface="+mn-cs"/>
            </a:rPr>
            <a:t>　しかしながら、令和５年度は、子育て賃貸住宅等整備事業に係る</a:t>
          </a:r>
          <a:r>
            <a:rPr kumimoji="1" lang="en-US" altLang="ja-JP" sz="1100" b="0" i="0" baseline="0">
              <a:solidFill>
                <a:schemeClr val="dk1"/>
              </a:solidFill>
              <a:effectLst/>
              <a:latin typeface="+mn-lt"/>
              <a:ea typeface="+mn-ea"/>
              <a:cs typeface="+mn-cs"/>
            </a:rPr>
            <a:t>PFI</a:t>
          </a:r>
          <a:r>
            <a:rPr kumimoji="1" lang="ja-JP" altLang="ja-JP" sz="1100" b="0" i="0" baseline="0">
              <a:solidFill>
                <a:schemeClr val="dk1"/>
              </a:solidFill>
              <a:effectLst/>
              <a:latin typeface="+mn-lt"/>
              <a:ea typeface="+mn-ea"/>
              <a:cs typeface="+mn-cs"/>
            </a:rPr>
            <a:t>事業費として債務負担行為設定したことに伴い、将来負担比率の分子が増加した。</a:t>
          </a:r>
          <a:endParaRPr lang="ja-JP" altLang="ja-JP">
            <a:effectLst/>
          </a:endParaRPr>
        </a:p>
        <a:p>
          <a:pPr eaLnBrk="1" fontAlgn="auto" latinLnBrk="0" hangingPunct="1"/>
          <a:r>
            <a:rPr kumimoji="1" lang="ja-JP" altLang="ja-JP" sz="1100" b="0" i="0" baseline="0">
              <a:solidFill>
                <a:schemeClr val="dk1"/>
              </a:solidFill>
              <a:effectLst/>
              <a:latin typeface="+mn-lt"/>
              <a:ea typeface="+mn-ea"/>
              <a:cs typeface="+mn-cs"/>
            </a:rPr>
            <a:t>　今後４～５年程度の間に大型の普通建設事業が予定されているため、市債の新規発行については適正な管理に努める。</a:t>
          </a:r>
          <a:endParaRPr lang="ja-JP" altLang="ja-JP">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神奈川県三浦市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・財政調整基金の残高については、決算剰余金約２億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6,700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万円及びふるさと納税寄附金分として約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2,100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万円を積み立てたことにより増加した。また、公共公益施設整備基金について、新庁舎移転に向けて約２億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6,200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万円、地域活性化推進事業基金について、ふるさと納税寄附金分として約２億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6,600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万円を積み立てたことにより全体として増加した。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財政調整基金の残高については、健全な財政運営に資するため、引き続き適正な管理に努める。また、ふるさと納税寄附金の財源については、寄附者の意向を踏まえ、各基金に積立てを行い、基金の目的に沿った有効な施策を行うために取り崩しを行うこととする。　</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ysClr val="windowText" lastClr="000000"/>
              </a:solidFill>
              <a:effectLst/>
              <a:latin typeface="+mn-lt"/>
              <a:ea typeface="+mn-ea"/>
              <a:cs typeface="+mn-cs"/>
            </a:rPr>
            <a:t>・公共公益施設整備基金：公共公益施設の整備促進を図る。</a:t>
          </a:r>
          <a:endParaRPr kumimoji="1" lang="en-US" altLang="ja-JP" sz="1100" b="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・地域活性化推進事業基金：本市の特性を生かしたまちづくり事業を推進する。</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・第三セクター等改革推進債償還事業財政調整基金：第三セクター等改革推進債の償還及び第三セクター等改革推進債償還事業の財源に不足が生じたときの財源とする。</a:t>
          </a:r>
          <a:endParaRPr kumimoji="1" lang="en-US" altLang="ja-JP" sz="1100" b="0" i="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・三浦市まち・ひと・しごと創生基金：地域再生法に規定するまち・ひと・しごと創生寄附活用事業の財源とする。</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・社会福祉基金：社会福祉事業の推進を図る。</a:t>
          </a:r>
          <a:endParaRPr lang="ja-JP" altLang="ja-JP" sz="14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ysClr val="windowText" lastClr="000000"/>
              </a:solidFill>
              <a:effectLst/>
              <a:latin typeface="+mn-lt"/>
              <a:ea typeface="+mn-ea"/>
              <a:cs typeface="+mn-cs"/>
            </a:rPr>
            <a:t>・公共公益施設整備基金について、令和８年度に予定されている新庁舎移転</a:t>
          </a:r>
          <a:r>
            <a:rPr kumimoji="1" lang="ja-JP" altLang="en-US" sz="1100" b="0" i="0" baseline="0">
              <a:solidFill>
                <a:sysClr val="windowText" lastClr="000000"/>
              </a:solidFill>
              <a:effectLst/>
              <a:latin typeface="+mn-lt"/>
              <a:ea typeface="+mn-ea"/>
              <a:cs typeface="+mn-cs"/>
            </a:rPr>
            <a:t>等</a:t>
          </a:r>
          <a:r>
            <a:rPr kumimoji="1" lang="ja-JP" altLang="ja-JP" sz="1100" b="0" i="0" baseline="0">
              <a:solidFill>
                <a:sysClr val="windowText" lastClr="000000"/>
              </a:solidFill>
              <a:effectLst/>
              <a:latin typeface="+mn-lt"/>
              <a:ea typeface="+mn-ea"/>
              <a:cs typeface="+mn-cs"/>
            </a:rPr>
            <a:t>に向け、約</a:t>
          </a:r>
          <a:r>
            <a:rPr kumimoji="1" lang="ja-JP" altLang="en-US" sz="1100" b="0" i="0" baseline="0">
              <a:solidFill>
                <a:sysClr val="windowText" lastClr="000000"/>
              </a:solidFill>
              <a:effectLst/>
              <a:latin typeface="+mn-lt"/>
              <a:ea typeface="+mn-ea"/>
              <a:cs typeface="+mn-cs"/>
            </a:rPr>
            <a:t>２</a:t>
          </a:r>
          <a:r>
            <a:rPr kumimoji="1" lang="ja-JP" altLang="ja-JP" sz="1100" b="0" i="0" baseline="0">
              <a:solidFill>
                <a:sysClr val="windowText" lastClr="000000"/>
              </a:solidFill>
              <a:effectLst/>
              <a:latin typeface="+mn-lt"/>
              <a:ea typeface="+mn-ea"/>
              <a:cs typeface="+mn-cs"/>
            </a:rPr>
            <a:t>億</a:t>
          </a:r>
          <a:r>
            <a:rPr kumimoji="1" lang="en-US" altLang="ja-JP" sz="1100" b="0" i="0" baseline="0">
              <a:solidFill>
                <a:sysClr val="windowText" lastClr="000000"/>
              </a:solidFill>
              <a:effectLst/>
              <a:latin typeface="+mn-lt"/>
              <a:ea typeface="+mn-ea"/>
              <a:cs typeface="+mn-cs"/>
            </a:rPr>
            <a:t>6,200</a:t>
          </a:r>
          <a:r>
            <a:rPr kumimoji="1" lang="ja-JP" altLang="ja-JP" sz="1100" b="0" i="0" baseline="0">
              <a:solidFill>
                <a:sysClr val="windowText" lastClr="000000"/>
              </a:solidFill>
              <a:effectLst/>
              <a:latin typeface="+mn-lt"/>
              <a:ea typeface="+mn-ea"/>
              <a:cs typeface="+mn-cs"/>
            </a:rPr>
            <a:t>万円を積み立てたことに</a:t>
          </a:r>
          <a:r>
            <a:rPr kumimoji="1" lang="ja-JP" altLang="en-US" sz="1100" b="0" i="0" baseline="0">
              <a:solidFill>
                <a:sysClr val="windowText" lastClr="000000"/>
              </a:solidFill>
              <a:effectLst/>
              <a:latin typeface="+mn-lt"/>
              <a:ea typeface="+mn-ea"/>
              <a:cs typeface="+mn-cs"/>
            </a:rPr>
            <a:t>対し、取り崩しは</a:t>
          </a:r>
          <a:r>
            <a:rPr kumimoji="1" lang="en-US" altLang="ja-JP" sz="1100" b="0" i="0" baseline="0">
              <a:solidFill>
                <a:sysClr val="windowText" lastClr="000000"/>
              </a:solidFill>
              <a:effectLst/>
              <a:latin typeface="+mn-lt"/>
              <a:ea typeface="+mn-ea"/>
              <a:cs typeface="+mn-cs"/>
            </a:rPr>
            <a:t>1,200</a:t>
          </a:r>
          <a:r>
            <a:rPr kumimoji="1" lang="ja-JP" altLang="en-US" sz="1100" b="0" i="0" baseline="0">
              <a:solidFill>
                <a:sysClr val="windowText" lastClr="000000"/>
              </a:solidFill>
              <a:effectLst/>
              <a:latin typeface="+mn-lt"/>
              <a:ea typeface="+mn-ea"/>
              <a:cs typeface="+mn-cs"/>
            </a:rPr>
            <a:t>万円に留まったため</a:t>
          </a:r>
          <a:r>
            <a:rPr kumimoji="1" lang="ja-JP" altLang="ja-JP" sz="1100" b="0" i="0" baseline="0">
              <a:solidFill>
                <a:sysClr val="windowText" lastClr="000000"/>
              </a:solidFill>
              <a:effectLst/>
              <a:latin typeface="+mn-lt"/>
              <a:ea typeface="+mn-ea"/>
              <a:cs typeface="+mn-cs"/>
            </a:rPr>
            <a:t>全体として増加した。</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a:t>
          </a:r>
          <a:r>
            <a:rPr kumimoji="1" lang="ja-JP" altLang="en-US" sz="1100" b="0" i="0" baseline="0">
              <a:solidFill>
                <a:sysClr val="windowText" lastClr="000000"/>
              </a:solidFill>
              <a:effectLst/>
              <a:latin typeface="+mn-lt"/>
              <a:ea typeface="+mn-ea"/>
              <a:cs typeface="+mn-cs"/>
            </a:rPr>
            <a:t>三浦市まち・ひと・しごと創生基金について、積立額約１億</a:t>
          </a:r>
          <a:r>
            <a:rPr kumimoji="1" lang="en-US" altLang="ja-JP" sz="1100" b="0" i="0" baseline="0">
              <a:solidFill>
                <a:sysClr val="windowText" lastClr="000000"/>
              </a:solidFill>
              <a:effectLst/>
              <a:latin typeface="+mn-lt"/>
              <a:ea typeface="+mn-ea"/>
              <a:cs typeface="+mn-cs"/>
            </a:rPr>
            <a:t>2,900</a:t>
          </a:r>
          <a:r>
            <a:rPr kumimoji="1" lang="ja-JP" altLang="en-US" sz="1100" b="0" i="0" baseline="0">
              <a:solidFill>
                <a:sysClr val="windowText" lastClr="000000"/>
              </a:solidFill>
              <a:effectLst/>
              <a:latin typeface="+mn-lt"/>
              <a:ea typeface="+mn-ea"/>
              <a:cs typeface="+mn-cs"/>
            </a:rPr>
            <a:t>万円に対し、一部事業の繰り越し等により取り崩しは</a:t>
          </a:r>
          <a:r>
            <a:rPr kumimoji="1" lang="en-US" altLang="ja-JP" sz="1100" b="0" i="0" baseline="0">
              <a:solidFill>
                <a:sysClr val="windowText" lastClr="000000"/>
              </a:solidFill>
              <a:effectLst/>
              <a:latin typeface="+mn-lt"/>
              <a:ea typeface="+mn-ea"/>
              <a:cs typeface="+mn-cs"/>
            </a:rPr>
            <a:t>1,984</a:t>
          </a:r>
          <a:r>
            <a:rPr kumimoji="1" lang="ja-JP" altLang="en-US" sz="1100" b="0" i="0" baseline="0">
              <a:solidFill>
                <a:sysClr val="windowText" lastClr="000000"/>
              </a:solidFill>
              <a:effectLst/>
              <a:latin typeface="+mn-lt"/>
              <a:ea typeface="+mn-ea"/>
              <a:cs typeface="+mn-cs"/>
            </a:rPr>
            <a:t>万円に留まったため増加した</a:t>
          </a:r>
          <a:r>
            <a:rPr kumimoji="1" lang="ja-JP" altLang="ja-JP" sz="1100" b="0" i="0" baseline="0">
              <a:solidFill>
                <a:sysClr val="windowText" lastClr="000000"/>
              </a:solidFill>
              <a:effectLst/>
              <a:latin typeface="+mn-lt"/>
              <a:ea typeface="+mn-ea"/>
              <a:cs typeface="+mn-cs"/>
            </a:rPr>
            <a:t>。</a:t>
          </a:r>
          <a:endParaRPr lang="ja-JP" altLang="ja-JP" sz="14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mn-lt"/>
              <a:ea typeface="+mn-ea"/>
              <a:cs typeface="+mn-cs"/>
            </a:rPr>
            <a:t>・地域活性化推進事業基金：ふるさと納税の財源の積立てを行い、本市の特性を生かしたまちづくり事業に活用していく。</a:t>
          </a:r>
          <a:endParaRPr lang="ja-JP" altLang="ja-JP" sz="14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・決算剰余金約２億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6,700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万円及びふるさと納税寄附金分として約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2,100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万円の積み立てに対し、各事業の財源不足を補うための取り崩しが１億円であったため、増加した。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・基金残高を、標準財政規模の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％程度の水準で維持できるよう財政運営に取り組む。</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・令和５年度普通交付税「臨時財政対策債償還基金費」として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56,848</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千円を積み立てたことにより増加した。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・臨時財政対策債の償還開始に伴い、取り崩しを行う。</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・市債の満期一括返済の償還計画を踏まえた上で必要に応じて積立てを行う。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1ABB6718-896C-43AA-823B-09DD616ED2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176D979F-1F48-42F0-9D44-CEAFB3616B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2F43FF18-8A29-4C6B-9EEF-DE1E91728B45}"/>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D5EC5996-A49F-4411-B93A-1290A1F8EDEB}"/>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E61E616A-044E-4B3A-89ED-6208A1CB76BF}"/>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B6D78ABB-1C60-4FD9-92A2-439779B37469}"/>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神奈川県三浦市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722E65FD-889F-475F-9A7C-3407E4CA371E}"/>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83856D17-328F-44F0-9E66-D29D36EFA689}"/>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FED5A625-A594-4D4E-93DC-C8C2B6424E2B}"/>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DB7DA59E-654E-4CD3-B0EB-808912A5D52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119E2731-0DCF-4D16-97B9-65F84048B1F9}"/>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4F0E2977-3FFD-49B8-85E2-71A151270B25}"/>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40,578
40,130
32.05
19,352,373
18,926,204
270,991
10,611,201
19,834,192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89B6BF51-6121-43FE-8177-7F8B8336D6D4}"/>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95F01351-70BC-411A-8599-0CE8616B83FC}"/>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88249E4F-CF70-4424-8DE2-96BB4EDB8268}"/>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6549010D-0E30-4574-848A-301E5C4A1EBA}"/>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8555B8B6-22D5-4A69-B36E-B9B0CE9E3655}"/>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DE13841A-AAF6-4C0C-9F9E-6AE4B99A54C1}"/>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7159CAB8-609F-4651-B58A-C43C7EA6EA1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E63F3BB6-97C0-4643-9746-1F8031F2455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117B4612-BA45-4FC8-902B-E1A8F891812F}"/>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70AA6E6-3336-41DE-9397-249993A930CC}"/>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4662AF33-F398-466D-80AA-D8F663C8056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4E8DA0F-EF8B-4977-AA3A-9190EF137AC4}"/>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D560F502-3EB8-4001-90D4-155D61C2FDB4}"/>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9F83717F-A7F7-4ED2-92AD-52CBC86DAAFA}"/>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BD1AE84-49E1-401F-80CE-4AF278C378F2}"/>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F316CADA-0C67-40CB-B054-E5C39BF7D89D}"/>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E7CF18E3-7A63-4699-A621-96F1EA708AE8}"/>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6BDA73D9-99C3-4F00-B983-0853907F3997}"/>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761FDCE0-FDD5-44D0-8A48-5007BE4BE77E}"/>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DABE54D5-BF09-47AE-9552-659E7E3DD3FC}"/>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08851363-CE71-457A-92CF-59043F71CBE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AC6A159A-0139-4977-A50B-15C7932466C6}"/>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372672B8-EA56-48A4-90BA-7F265FFD7AE2}"/>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823603A1-CB85-40E9-99B4-3F888645D477}"/>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C0AA53B-DD35-4DCF-BAAE-0584700E9FA3}"/>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8135D528-692A-473B-855C-49DD47F0F87A}"/>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D9E0EF78-5D21-400E-A72B-61F370F42471}"/>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92B8E8B5-EA15-46BF-8C2E-E39B276A5E1B}"/>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9C1294AE-3945-4416-94C9-247016463AE1}"/>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2AA80B8A-4E90-4AE0-9DE5-E11F4A846FDF}"/>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F01D2425-6281-48D3-A225-32BC24D2321C}"/>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6AA2BE2E-62F0-4728-98C0-7BCBC732B9C1}"/>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BDDC58B0-E7B1-44B9-A405-F6228ECAE8B5}"/>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6D5E10D-BAB2-4F9D-AE20-F4A3BA05CD2A}"/>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D4184DE4-85C0-4514-90E4-AC5152B0E32A}"/>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　令和</a:t>
          </a:r>
          <a:r>
            <a:rPr kumimoji="1" lang="ja-JP" altLang="en-US" sz="1050">
              <a:solidFill>
                <a:schemeClr val="dk1"/>
              </a:solidFill>
              <a:effectLst/>
              <a:latin typeface="+mn-lt"/>
              <a:ea typeface="+mn-ea"/>
              <a:cs typeface="+mn-cs"/>
            </a:rPr>
            <a:t>５</a:t>
          </a:r>
          <a:r>
            <a:rPr kumimoji="1" lang="ja-JP" altLang="ja-JP" sz="1050">
              <a:solidFill>
                <a:schemeClr val="dk1"/>
              </a:solidFill>
              <a:effectLst/>
              <a:latin typeface="+mn-lt"/>
              <a:ea typeface="+mn-ea"/>
              <a:cs typeface="+mn-cs"/>
            </a:rPr>
            <a:t>年度については、</a:t>
          </a:r>
          <a:r>
            <a:rPr kumimoji="1" lang="en-US" altLang="ja-JP" sz="1050">
              <a:solidFill>
                <a:schemeClr val="dk1"/>
              </a:solidFill>
              <a:effectLst/>
              <a:latin typeface="+mn-lt"/>
              <a:ea typeface="+mn-ea"/>
              <a:cs typeface="+mn-cs"/>
            </a:rPr>
            <a:t>69.0</a:t>
          </a:r>
          <a:r>
            <a:rPr kumimoji="1" lang="ja-JP" altLang="ja-JP" sz="1050">
              <a:solidFill>
                <a:schemeClr val="dk1"/>
              </a:solidFill>
              <a:effectLst/>
              <a:latin typeface="+mn-lt"/>
              <a:ea typeface="+mn-ea"/>
              <a:cs typeface="+mn-cs"/>
            </a:rPr>
            <a:t>％であり、類似団体平均及び神奈川県平均と比較して高い状況であることから、老朽化対策が至急の課題となっている。</a:t>
          </a:r>
          <a:endParaRPr lang="ja-JP" altLang="ja-JP" sz="1050">
            <a:effectLst/>
          </a:endParaRPr>
        </a:p>
        <a:p>
          <a:r>
            <a:rPr kumimoji="1" lang="ja-JP" altLang="ja-JP" sz="1050">
              <a:solidFill>
                <a:schemeClr val="dk1"/>
              </a:solidFill>
              <a:effectLst/>
              <a:latin typeface="+mn-lt"/>
              <a:ea typeface="+mn-ea"/>
              <a:cs typeface="+mn-cs"/>
            </a:rPr>
            <a:t>　平成</a:t>
          </a:r>
          <a:r>
            <a:rPr kumimoji="1" lang="en-US" altLang="ja-JP" sz="1050">
              <a:solidFill>
                <a:schemeClr val="dk1"/>
              </a:solidFill>
              <a:effectLst/>
              <a:latin typeface="+mn-lt"/>
              <a:ea typeface="+mn-ea"/>
              <a:cs typeface="+mn-cs"/>
            </a:rPr>
            <a:t>29</a:t>
          </a:r>
          <a:r>
            <a:rPr kumimoji="1" lang="ja-JP" altLang="ja-JP" sz="1050">
              <a:solidFill>
                <a:schemeClr val="dk1"/>
              </a:solidFill>
              <a:effectLst/>
              <a:latin typeface="+mn-lt"/>
              <a:ea typeface="+mn-ea"/>
              <a:cs typeface="+mn-cs"/>
            </a:rPr>
            <a:t>年３月に策定した「三浦市公共施設等総合管理計画」を令和６年３月に改訂し、今後の取組として、老朽化した施設の集約化、複合化及び除却を進め、適切な維持管理を行う必要がある。</a:t>
          </a:r>
          <a:endParaRPr lang="ja-JP" altLang="ja-JP" sz="1050">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7F5527E9-F417-46B3-8AA2-CF1BE8E3FE9C}"/>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21389922-9669-440F-89E3-BAE148C3818F}"/>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01CC68F8-DE4B-4E59-B38A-B44722A531B4}"/>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2C8A59AF-C4FD-40D2-B1F0-0F785B216C2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a:extLst>
            <a:ext uri="{FF2B5EF4-FFF2-40B4-BE49-F238E27FC236}">
              <a16:creationId xmlns:a16="http://schemas.microsoft.com/office/drawing/2014/main" id="{783FEBF9-C282-4359-820A-A15C0C44B19D}"/>
            </a:ext>
          </a:extLst>
        </xdr:cNvPr>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794058-D03C-4E17-934C-43B125E9773F}"/>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07F3BEB-9BFA-4ACA-93F6-65F9E2A88D54}"/>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2860D0CF-6931-4BAB-BC64-A9A360A8576C}"/>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1DE303B1-29A6-442F-A539-60A8BC1CAEF3}"/>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A60010F7-290A-47D7-8425-0A27FA762ED5}"/>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7FFF5569-F742-4DA2-9776-C9F297077108}"/>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79DD4E56-E106-489A-8DBA-1EE851BCC1FF}"/>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32C460F7-DDFD-4231-91BA-61C3D6F2220E}"/>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FE0D9EAA-055C-4B2B-A941-6A096DB4B15E}"/>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a:extLst>
            <a:ext uri="{FF2B5EF4-FFF2-40B4-BE49-F238E27FC236}">
              <a16:creationId xmlns:a16="http://schemas.microsoft.com/office/drawing/2014/main" id="{573F7B10-F409-4C72-9858-2D5583274C74}"/>
            </a:ext>
          </a:extLst>
        </xdr:cNvPr>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46571DA-F76C-4628-80E6-4DBB50CE6DFB}"/>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24236</xdr:rowOff>
    </xdr:from>
    <xdr:to>
      <xdr:col>23</xdr:col>
      <xdr:colOff>85090</xdr:colOff>
      <xdr:row>33</xdr:row>
      <xdr:rowOff>81704</xdr:rowOff>
    </xdr:to>
    <xdr:cxnSp macro="">
      <xdr:nvCxnSpPr>
        <xdr:cNvPr id="65" name="直線コネクタ 64">
          <a:extLst>
            <a:ext uri="{FF2B5EF4-FFF2-40B4-BE49-F238E27FC236}">
              <a16:creationId xmlns:a16="http://schemas.microsoft.com/office/drawing/2014/main" id="{5AAF482A-F377-4BEE-87F5-7653DAC8E9F9}"/>
            </a:ext>
          </a:extLst>
        </xdr:cNvPr>
        <xdr:cNvCxnSpPr/>
      </xdr:nvCxnSpPr>
      <xdr:spPr>
        <a:xfrm flipV="1">
          <a:off x="4760595" y="5253461"/>
          <a:ext cx="1270" cy="1257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66" name="有形固定資産減価償却率最小値テキスト">
          <a:extLst>
            <a:ext uri="{FF2B5EF4-FFF2-40B4-BE49-F238E27FC236}">
              <a16:creationId xmlns:a16="http://schemas.microsoft.com/office/drawing/2014/main" id="{6A66099D-13DC-4D3E-BD92-D24985A3A840}"/>
            </a:ext>
          </a:extLst>
        </xdr:cNvPr>
        <xdr:cNvSpPr txBox="1"/>
      </xdr:nvSpPr>
      <xdr:spPr>
        <a:xfrm>
          <a:off x="4813300" y="651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67" name="直線コネクタ 66">
          <a:extLst>
            <a:ext uri="{FF2B5EF4-FFF2-40B4-BE49-F238E27FC236}">
              <a16:creationId xmlns:a16="http://schemas.microsoft.com/office/drawing/2014/main" id="{913E9A64-CE36-4811-82E5-A4ECE9762046}"/>
            </a:ext>
          </a:extLst>
        </xdr:cNvPr>
        <xdr:cNvCxnSpPr/>
      </xdr:nvCxnSpPr>
      <xdr:spPr>
        <a:xfrm>
          <a:off x="4673600" y="6511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142363</xdr:rowOff>
    </xdr:from>
    <xdr:ext cx="405111" cy="259045"/>
    <xdr:sp macro="" textlink="">
      <xdr:nvSpPr>
        <xdr:cNvPr id="68" name="有形固定資産減価償却率最大値テキスト">
          <a:extLst>
            <a:ext uri="{FF2B5EF4-FFF2-40B4-BE49-F238E27FC236}">
              <a16:creationId xmlns:a16="http://schemas.microsoft.com/office/drawing/2014/main" id="{9C054D0E-7BE0-4AE4-B1FF-BA94891B4066}"/>
            </a:ext>
          </a:extLst>
        </xdr:cNvPr>
        <xdr:cNvSpPr txBox="1"/>
      </xdr:nvSpPr>
      <xdr:spPr>
        <a:xfrm>
          <a:off x="4813300" y="5028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24236</xdr:rowOff>
    </xdr:from>
    <xdr:to>
      <xdr:col>23</xdr:col>
      <xdr:colOff>174625</xdr:colOff>
      <xdr:row>26</xdr:row>
      <xdr:rowOff>24236</xdr:rowOff>
    </xdr:to>
    <xdr:cxnSp macro="">
      <xdr:nvCxnSpPr>
        <xdr:cNvPr id="69" name="直線コネクタ 68">
          <a:extLst>
            <a:ext uri="{FF2B5EF4-FFF2-40B4-BE49-F238E27FC236}">
              <a16:creationId xmlns:a16="http://schemas.microsoft.com/office/drawing/2014/main" id="{66BC40CB-C1CE-43A8-9B29-08AF06C4E69A}"/>
            </a:ext>
          </a:extLst>
        </xdr:cNvPr>
        <xdr:cNvCxnSpPr/>
      </xdr:nvCxnSpPr>
      <xdr:spPr>
        <a:xfrm>
          <a:off x="4673600" y="5253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2663</xdr:rowOff>
    </xdr:from>
    <xdr:ext cx="405111" cy="259045"/>
    <xdr:sp macro="" textlink="">
      <xdr:nvSpPr>
        <xdr:cNvPr id="70" name="有形固定資産減価償却率平均値テキスト">
          <a:extLst>
            <a:ext uri="{FF2B5EF4-FFF2-40B4-BE49-F238E27FC236}">
              <a16:creationId xmlns:a16="http://schemas.microsoft.com/office/drawing/2014/main" id="{B59BF813-5C9E-4A46-B8B0-D9468FF27F71}"/>
            </a:ext>
          </a:extLst>
        </xdr:cNvPr>
        <xdr:cNvSpPr txBox="1"/>
      </xdr:nvSpPr>
      <xdr:spPr>
        <a:xfrm>
          <a:off x="4813300" y="59176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151236</xdr:rowOff>
    </xdr:from>
    <xdr:to>
      <xdr:col>23</xdr:col>
      <xdr:colOff>136525</xdr:colOff>
      <xdr:row>31</xdr:row>
      <xdr:rowOff>81386</xdr:rowOff>
    </xdr:to>
    <xdr:sp macro="" textlink="">
      <xdr:nvSpPr>
        <xdr:cNvPr id="71" name="フローチャート: 判断 70">
          <a:extLst>
            <a:ext uri="{FF2B5EF4-FFF2-40B4-BE49-F238E27FC236}">
              <a16:creationId xmlns:a16="http://schemas.microsoft.com/office/drawing/2014/main" id="{F1A1BFFA-1D8F-476E-A647-58365925DD9F}"/>
            </a:ext>
          </a:extLst>
        </xdr:cNvPr>
        <xdr:cNvSpPr/>
      </xdr:nvSpPr>
      <xdr:spPr>
        <a:xfrm>
          <a:off x="4711700" y="606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144039</xdr:rowOff>
    </xdr:from>
    <xdr:to>
      <xdr:col>19</xdr:col>
      <xdr:colOff>187325</xdr:colOff>
      <xdr:row>31</xdr:row>
      <xdr:rowOff>74189</xdr:rowOff>
    </xdr:to>
    <xdr:sp macro="" textlink="">
      <xdr:nvSpPr>
        <xdr:cNvPr id="72" name="フローチャート: 判断 71">
          <a:extLst>
            <a:ext uri="{FF2B5EF4-FFF2-40B4-BE49-F238E27FC236}">
              <a16:creationId xmlns:a16="http://schemas.microsoft.com/office/drawing/2014/main" id="{7C98F4D6-8A64-4C8C-B656-AC39114454B7}"/>
            </a:ext>
          </a:extLst>
        </xdr:cNvPr>
        <xdr:cNvSpPr/>
      </xdr:nvSpPr>
      <xdr:spPr>
        <a:xfrm>
          <a:off x="4000500" y="605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111654</xdr:rowOff>
    </xdr:from>
    <xdr:to>
      <xdr:col>15</xdr:col>
      <xdr:colOff>187325</xdr:colOff>
      <xdr:row>31</xdr:row>
      <xdr:rowOff>41804</xdr:rowOff>
    </xdr:to>
    <xdr:sp macro="" textlink="">
      <xdr:nvSpPr>
        <xdr:cNvPr id="73" name="フローチャート: 判断 72">
          <a:extLst>
            <a:ext uri="{FF2B5EF4-FFF2-40B4-BE49-F238E27FC236}">
              <a16:creationId xmlns:a16="http://schemas.microsoft.com/office/drawing/2014/main" id="{25BAE3C0-4DC8-4A5C-BC8A-14D6AA8BE3CF}"/>
            </a:ext>
          </a:extLst>
        </xdr:cNvPr>
        <xdr:cNvSpPr/>
      </xdr:nvSpPr>
      <xdr:spPr>
        <a:xfrm>
          <a:off x="3238500" y="602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97261</xdr:rowOff>
    </xdr:from>
    <xdr:to>
      <xdr:col>11</xdr:col>
      <xdr:colOff>187325</xdr:colOff>
      <xdr:row>31</xdr:row>
      <xdr:rowOff>27411</xdr:rowOff>
    </xdr:to>
    <xdr:sp macro="" textlink="">
      <xdr:nvSpPr>
        <xdr:cNvPr id="74" name="フローチャート: 判断 73">
          <a:extLst>
            <a:ext uri="{FF2B5EF4-FFF2-40B4-BE49-F238E27FC236}">
              <a16:creationId xmlns:a16="http://schemas.microsoft.com/office/drawing/2014/main" id="{609084B8-ABC4-435B-AB1F-B1A8C21A2425}"/>
            </a:ext>
          </a:extLst>
        </xdr:cNvPr>
        <xdr:cNvSpPr/>
      </xdr:nvSpPr>
      <xdr:spPr>
        <a:xfrm>
          <a:off x="2476500" y="601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84667</xdr:rowOff>
    </xdr:from>
    <xdr:to>
      <xdr:col>7</xdr:col>
      <xdr:colOff>187325</xdr:colOff>
      <xdr:row>31</xdr:row>
      <xdr:rowOff>14817</xdr:rowOff>
    </xdr:to>
    <xdr:sp macro="" textlink="">
      <xdr:nvSpPr>
        <xdr:cNvPr id="75" name="フローチャート: 判断 74">
          <a:extLst>
            <a:ext uri="{FF2B5EF4-FFF2-40B4-BE49-F238E27FC236}">
              <a16:creationId xmlns:a16="http://schemas.microsoft.com/office/drawing/2014/main" id="{2646D285-8716-4365-89BC-1FACE54F100D}"/>
            </a:ext>
          </a:extLst>
        </xdr:cNvPr>
        <xdr:cNvSpPr/>
      </xdr:nvSpPr>
      <xdr:spPr>
        <a:xfrm>
          <a:off x="1714500" y="599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F55C0FE-1C19-485F-BCB1-29B890F9C98F}"/>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77A5BB39-E5E8-4DD2-ACA9-A7D1507F8685}"/>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3BB7BD4A-A8BB-495D-A757-D60817B79913}"/>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D9853F2E-14CF-4A11-BF3C-2BF0A3DA4A4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6C122D50-B4C5-4758-8300-13886F5D7588}"/>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57150</xdr:rowOff>
    </xdr:from>
    <xdr:to>
      <xdr:col>23</xdr:col>
      <xdr:colOff>136525</xdr:colOff>
      <xdr:row>31</xdr:row>
      <xdr:rowOff>158750</xdr:rowOff>
    </xdr:to>
    <xdr:sp macro="" textlink="">
      <xdr:nvSpPr>
        <xdr:cNvPr id="81" name="楕円 80">
          <a:extLst>
            <a:ext uri="{FF2B5EF4-FFF2-40B4-BE49-F238E27FC236}">
              <a16:creationId xmlns:a16="http://schemas.microsoft.com/office/drawing/2014/main" id="{9FEAB2B0-BDF9-46E5-8194-23FD14EEAE59}"/>
            </a:ext>
          </a:extLst>
        </xdr:cNvPr>
        <xdr:cNvSpPr/>
      </xdr:nvSpPr>
      <xdr:spPr>
        <a:xfrm>
          <a:off x="4711700" y="614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35577</xdr:rowOff>
    </xdr:from>
    <xdr:ext cx="405111" cy="259045"/>
    <xdr:sp macro="" textlink="">
      <xdr:nvSpPr>
        <xdr:cNvPr id="82" name="有形固定資産減価償却率該当値テキスト">
          <a:extLst>
            <a:ext uri="{FF2B5EF4-FFF2-40B4-BE49-F238E27FC236}">
              <a16:creationId xmlns:a16="http://schemas.microsoft.com/office/drawing/2014/main" id="{E910531E-C801-4A6B-83C3-740B0A2FCDDF}"/>
            </a:ext>
          </a:extLst>
        </xdr:cNvPr>
        <xdr:cNvSpPr txBox="1"/>
      </xdr:nvSpPr>
      <xdr:spPr>
        <a:xfrm>
          <a:off x="4813300" y="6122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37359</xdr:rowOff>
    </xdr:from>
    <xdr:to>
      <xdr:col>19</xdr:col>
      <xdr:colOff>187325</xdr:colOff>
      <xdr:row>31</xdr:row>
      <xdr:rowOff>138959</xdr:rowOff>
    </xdr:to>
    <xdr:sp macro="" textlink="">
      <xdr:nvSpPr>
        <xdr:cNvPr id="83" name="楕円 82">
          <a:extLst>
            <a:ext uri="{FF2B5EF4-FFF2-40B4-BE49-F238E27FC236}">
              <a16:creationId xmlns:a16="http://schemas.microsoft.com/office/drawing/2014/main" id="{66505ACA-28E9-4849-9CB1-36BBFD4885FF}"/>
            </a:ext>
          </a:extLst>
        </xdr:cNvPr>
        <xdr:cNvSpPr/>
      </xdr:nvSpPr>
      <xdr:spPr>
        <a:xfrm>
          <a:off x="4000500" y="6123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88159</xdr:rowOff>
    </xdr:from>
    <xdr:to>
      <xdr:col>23</xdr:col>
      <xdr:colOff>85725</xdr:colOff>
      <xdr:row>31</xdr:row>
      <xdr:rowOff>107950</xdr:rowOff>
    </xdr:to>
    <xdr:cxnSp macro="">
      <xdr:nvCxnSpPr>
        <xdr:cNvPr id="84" name="直線コネクタ 83">
          <a:extLst>
            <a:ext uri="{FF2B5EF4-FFF2-40B4-BE49-F238E27FC236}">
              <a16:creationId xmlns:a16="http://schemas.microsoft.com/office/drawing/2014/main" id="{9368C9C9-E983-41E1-A999-C83A517EE4B5}"/>
            </a:ext>
          </a:extLst>
        </xdr:cNvPr>
        <xdr:cNvCxnSpPr/>
      </xdr:nvCxnSpPr>
      <xdr:spPr>
        <a:xfrm>
          <a:off x="4051300" y="6174634"/>
          <a:ext cx="711200" cy="19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140441</xdr:rowOff>
    </xdr:from>
    <xdr:to>
      <xdr:col>15</xdr:col>
      <xdr:colOff>187325</xdr:colOff>
      <xdr:row>31</xdr:row>
      <xdr:rowOff>70591</xdr:rowOff>
    </xdr:to>
    <xdr:sp macro="" textlink="">
      <xdr:nvSpPr>
        <xdr:cNvPr id="85" name="楕円 84">
          <a:extLst>
            <a:ext uri="{FF2B5EF4-FFF2-40B4-BE49-F238E27FC236}">
              <a16:creationId xmlns:a16="http://schemas.microsoft.com/office/drawing/2014/main" id="{71AC584C-E4BB-4BC4-BCE1-D6262001BB2D}"/>
            </a:ext>
          </a:extLst>
        </xdr:cNvPr>
        <xdr:cNvSpPr/>
      </xdr:nvSpPr>
      <xdr:spPr>
        <a:xfrm>
          <a:off x="3238500" y="6055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19791</xdr:rowOff>
    </xdr:from>
    <xdr:to>
      <xdr:col>19</xdr:col>
      <xdr:colOff>136525</xdr:colOff>
      <xdr:row>31</xdr:row>
      <xdr:rowOff>88159</xdr:rowOff>
    </xdr:to>
    <xdr:cxnSp macro="">
      <xdr:nvCxnSpPr>
        <xdr:cNvPr id="86" name="直線コネクタ 85">
          <a:extLst>
            <a:ext uri="{FF2B5EF4-FFF2-40B4-BE49-F238E27FC236}">
              <a16:creationId xmlns:a16="http://schemas.microsoft.com/office/drawing/2014/main" id="{E0085760-CA90-4C11-AE77-7377F25659DF}"/>
            </a:ext>
          </a:extLst>
        </xdr:cNvPr>
        <xdr:cNvCxnSpPr/>
      </xdr:nvCxnSpPr>
      <xdr:spPr>
        <a:xfrm>
          <a:off x="3289300" y="6106266"/>
          <a:ext cx="7620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149437</xdr:rowOff>
    </xdr:from>
    <xdr:to>
      <xdr:col>11</xdr:col>
      <xdr:colOff>187325</xdr:colOff>
      <xdr:row>31</xdr:row>
      <xdr:rowOff>79587</xdr:rowOff>
    </xdr:to>
    <xdr:sp macro="" textlink="">
      <xdr:nvSpPr>
        <xdr:cNvPr id="87" name="楕円 86">
          <a:extLst>
            <a:ext uri="{FF2B5EF4-FFF2-40B4-BE49-F238E27FC236}">
              <a16:creationId xmlns:a16="http://schemas.microsoft.com/office/drawing/2014/main" id="{198A68FE-545B-471F-9860-E62A1824F076}"/>
            </a:ext>
          </a:extLst>
        </xdr:cNvPr>
        <xdr:cNvSpPr/>
      </xdr:nvSpPr>
      <xdr:spPr>
        <a:xfrm>
          <a:off x="2476500" y="6064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19791</xdr:rowOff>
    </xdr:from>
    <xdr:to>
      <xdr:col>15</xdr:col>
      <xdr:colOff>136525</xdr:colOff>
      <xdr:row>31</xdr:row>
      <xdr:rowOff>28787</xdr:rowOff>
    </xdr:to>
    <xdr:cxnSp macro="">
      <xdr:nvCxnSpPr>
        <xdr:cNvPr id="88" name="直線コネクタ 87">
          <a:extLst>
            <a:ext uri="{FF2B5EF4-FFF2-40B4-BE49-F238E27FC236}">
              <a16:creationId xmlns:a16="http://schemas.microsoft.com/office/drawing/2014/main" id="{77912A38-321F-4232-A937-8D07524A8762}"/>
            </a:ext>
          </a:extLst>
        </xdr:cNvPr>
        <xdr:cNvCxnSpPr/>
      </xdr:nvCxnSpPr>
      <xdr:spPr>
        <a:xfrm flipV="1">
          <a:off x="2527300" y="6106266"/>
          <a:ext cx="762000" cy="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120650</xdr:rowOff>
    </xdr:from>
    <xdr:to>
      <xdr:col>7</xdr:col>
      <xdr:colOff>187325</xdr:colOff>
      <xdr:row>31</xdr:row>
      <xdr:rowOff>50800</xdr:rowOff>
    </xdr:to>
    <xdr:sp macro="" textlink="">
      <xdr:nvSpPr>
        <xdr:cNvPr id="89" name="楕円 88">
          <a:extLst>
            <a:ext uri="{FF2B5EF4-FFF2-40B4-BE49-F238E27FC236}">
              <a16:creationId xmlns:a16="http://schemas.microsoft.com/office/drawing/2014/main" id="{B0542AC3-C77A-4C0E-AD34-CB1E283A5B03}"/>
            </a:ext>
          </a:extLst>
        </xdr:cNvPr>
        <xdr:cNvSpPr/>
      </xdr:nvSpPr>
      <xdr:spPr>
        <a:xfrm>
          <a:off x="1714500" y="603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0</xdr:rowOff>
    </xdr:from>
    <xdr:to>
      <xdr:col>11</xdr:col>
      <xdr:colOff>136525</xdr:colOff>
      <xdr:row>31</xdr:row>
      <xdr:rowOff>28787</xdr:rowOff>
    </xdr:to>
    <xdr:cxnSp macro="">
      <xdr:nvCxnSpPr>
        <xdr:cNvPr id="90" name="直線コネクタ 89">
          <a:extLst>
            <a:ext uri="{FF2B5EF4-FFF2-40B4-BE49-F238E27FC236}">
              <a16:creationId xmlns:a16="http://schemas.microsoft.com/office/drawing/2014/main" id="{D8C177CC-E185-4E52-A05B-EC13EB292475}"/>
            </a:ext>
          </a:extLst>
        </xdr:cNvPr>
        <xdr:cNvCxnSpPr/>
      </xdr:nvCxnSpPr>
      <xdr:spPr>
        <a:xfrm>
          <a:off x="1765300" y="6086475"/>
          <a:ext cx="7620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90716</xdr:rowOff>
    </xdr:from>
    <xdr:ext cx="405111" cy="259045"/>
    <xdr:sp macro="" textlink="">
      <xdr:nvSpPr>
        <xdr:cNvPr id="91" name="n_1aveValue有形固定資産減価償却率">
          <a:extLst>
            <a:ext uri="{FF2B5EF4-FFF2-40B4-BE49-F238E27FC236}">
              <a16:creationId xmlns:a16="http://schemas.microsoft.com/office/drawing/2014/main" id="{87AF510D-5E73-4EEA-B5E0-F88EC6B2263E}"/>
            </a:ext>
          </a:extLst>
        </xdr:cNvPr>
        <xdr:cNvSpPr txBox="1"/>
      </xdr:nvSpPr>
      <xdr:spPr>
        <a:xfrm>
          <a:off x="3836044" y="583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58331</xdr:rowOff>
    </xdr:from>
    <xdr:ext cx="405111" cy="259045"/>
    <xdr:sp macro="" textlink="">
      <xdr:nvSpPr>
        <xdr:cNvPr id="92" name="n_2aveValue有形固定資産減価償却率">
          <a:extLst>
            <a:ext uri="{FF2B5EF4-FFF2-40B4-BE49-F238E27FC236}">
              <a16:creationId xmlns:a16="http://schemas.microsoft.com/office/drawing/2014/main" id="{894B486F-734C-4826-9291-8B02C6EFB323}"/>
            </a:ext>
          </a:extLst>
        </xdr:cNvPr>
        <xdr:cNvSpPr txBox="1"/>
      </xdr:nvSpPr>
      <xdr:spPr>
        <a:xfrm>
          <a:off x="3086744" y="5801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43938</xdr:rowOff>
    </xdr:from>
    <xdr:ext cx="405111" cy="259045"/>
    <xdr:sp macro="" textlink="">
      <xdr:nvSpPr>
        <xdr:cNvPr id="93" name="n_3aveValue有形固定資産減価償却率">
          <a:extLst>
            <a:ext uri="{FF2B5EF4-FFF2-40B4-BE49-F238E27FC236}">
              <a16:creationId xmlns:a16="http://schemas.microsoft.com/office/drawing/2014/main" id="{79042641-4CC2-4A7A-9C9D-ECD0A41F0FD0}"/>
            </a:ext>
          </a:extLst>
        </xdr:cNvPr>
        <xdr:cNvSpPr txBox="1"/>
      </xdr:nvSpPr>
      <xdr:spPr>
        <a:xfrm>
          <a:off x="2324744" y="578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31344</xdr:rowOff>
    </xdr:from>
    <xdr:ext cx="405111" cy="259045"/>
    <xdr:sp macro="" textlink="">
      <xdr:nvSpPr>
        <xdr:cNvPr id="94" name="n_4aveValue有形固定資産減価償却率">
          <a:extLst>
            <a:ext uri="{FF2B5EF4-FFF2-40B4-BE49-F238E27FC236}">
              <a16:creationId xmlns:a16="http://schemas.microsoft.com/office/drawing/2014/main" id="{27FF161B-B2CD-409E-8961-0F36DB386309}"/>
            </a:ext>
          </a:extLst>
        </xdr:cNvPr>
        <xdr:cNvSpPr txBox="1"/>
      </xdr:nvSpPr>
      <xdr:spPr>
        <a:xfrm>
          <a:off x="1562744" y="5774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130086</xdr:rowOff>
    </xdr:from>
    <xdr:ext cx="405111" cy="259045"/>
    <xdr:sp macro="" textlink="">
      <xdr:nvSpPr>
        <xdr:cNvPr id="95" name="n_1mainValue有形固定資産減価償却率">
          <a:extLst>
            <a:ext uri="{FF2B5EF4-FFF2-40B4-BE49-F238E27FC236}">
              <a16:creationId xmlns:a16="http://schemas.microsoft.com/office/drawing/2014/main" id="{F8800133-FB16-4C21-9EBE-64327D7A882F}"/>
            </a:ext>
          </a:extLst>
        </xdr:cNvPr>
        <xdr:cNvSpPr txBox="1"/>
      </xdr:nvSpPr>
      <xdr:spPr>
        <a:xfrm>
          <a:off x="3836044" y="6216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61718</xdr:rowOff>
    </xdr:from>
    <xdr:ext cx="405111" cy="259045"/>
    <xdr:sp macro="" textlink="">
      <xdr:nvSpPr>
        <xdr:cNvPr id="96" name="n_2mainValue有形固定資産減価償却率">
          <a:extLst>
            <a:ext uri="{FF2B5EF4-FFF2-40B4-BE49-F238E27FC236}">
              <a16:creationId xmlns:a16="http://schemas.microsoft.com/office/drawing/2014/main" id="{0DBED026-C23F-4C21-864B-A06C6A476379}"/>
            </a:ext>
          </a:extLst>
        </xdr:cNvPr>
        <xdr:cNvSpPr txBox="1"/>
      </xdr:nvSpPr>
      <xdr:spPr>
        <a:xfrm>
          <a:off x="3086744" y="6148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70714</xdr:rowOff>
    </xdr:from>
    <xdr:ext cx="405111" cy="259045"/>
    <xdr:sp macro="" textlink="">
      <xdr:nvSpPr>
        <xdr:cNvPr id="97" name="n_3mainValue有形固定資産減価償却率">
          <a:extLst>
            <a:ext uri="{FF2B5EF4-FFF2-40B4-BE49-F238E27FC236}">
              <a16:creationId xmlns:a16="http://schemas.microsoft.com/office/drawing/2014/main" id="{56EB8D1E-B11E-40DA-89CD-53E607380E8F}"/>
            </a:ext>
          </a:extLst>
        </xdr:cNvPr>
        <xdr:cNvSpPr txBox="1"/>
      </xdr:nvSpPr>
      <xdr:spPr>
        <a:xfrm>
          <a:off x="2324744" y="6157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41927</xdr:rowOff>
    </xdr:from>
    <xdr:ext cx="405111" cy="259045"/>
    <xdr:sp macro="" textlink="">
      <xdr:nvSpPr>
        <xdr:cNvPr id="98" name="n_4mainValue有形固定資産減価償却率">
          <a:extLst>
            <a:ext uri="{FF2B5EF4-FFF2-40B4-BE49-F238E27FC236}">
              <a16:creationId xmlns:a16="http://schemas.microsoft.com/office/drawing/2014/main" id="{66A7E682-C209-4494-9E24-6D7FCE5A7ECF}"/>
            </a:ext>
          </a:extLst>
        </xdr:cNvPr>
        <xdr:cNvSpPr txBox="1"/>
      </xdr:nvSpPr>
      <xdr:spPr>
        <a:xfrm>
          <a:off x="1562744" y="6128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2F52768A-DA18-4B36-8A94-67FC604449B3}"/>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2CE083AA-5DFA-4387-BB47-7F4C842F97F6}"/>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F81AFCFB-162D-4630-9ECE-13FFCE842486}"/>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[ 765.0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B9927316-8D84-476D-9B54-609F2C33CDAF}"/>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7C79257-5FEB-4A0B-8425-E3BA1B371413}"/>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3341D68E-F75E-464A-9AEA-BDB5B52E1713}"/>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37CF93C2-1454-4A26-BF49-F424542C30DD}"/>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FE69571A-31CA-46B9-A784-C455BFBC3D02}"/>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2255BDDD-3543-42FF-8B0F-2EDB8958D90A}"/>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BBC648C6-269D-4854-9D9B-879AF8A6280C}"/>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7E6B1587-88FE-40DA-9544-422200C72D72}"/>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2AF4D889-CBE3-4013-AE17-CB0A5A73F429}"/>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FBBF0B3C-CA0F-4F2A-81FA-DD63DA4CF97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債務償還比率は類似団体平均を大きく上回っている。平成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年度に借り入れた「第三セクター等改革推進債」による将来負担額が大きな要因となっている。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2F7A1927-B05E-47E0-ADE1-D9C8D9E99AE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EB1E79AB-EAE4-4F46-8043-760B88FCDC47}"/>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8D60A402-0EFC-4E68-B2A4-7114231322EA}"/>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a16="http://schemas.microsoft.com/office/drawing/2014/main" id="{FA9B0FBA-29C5-48C5-AA12-5B262EA0CDDC}"/>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a16="http://schemas.microsoft.com/office/drawing/2014/main" id="{F35F8CA8-D470-4F8C-9A40-CB8AD9E3FFD7}"/>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a16="http://schemas.microsoft.com/office/drawing/2014/main" id="{DBEBBFAD-75F2-4CF8-9938-C6189E973394}"/>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8" name="テキスト ボックス 117">
          <a:extLst>
            <a:ext uri="{FF2B5EF4-FFF2-40B4-BE49-F238E27FC236}">
              <a16:creationId xmlns:a16="http://schemas.microsoft.com/office/drawing/2014/main" id="{D99EC969-7296-4745-80AE-A87C0DB5AE08}"/>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a16="http://schemas.microsoft.com/office/drawing/2014/main" id="{3086F83B-2FB1-4C0C-8C49-81D4D5D490AD}"/>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a16="http://schemas.microsoft.com/office/drawing/2014/main" id="{2D751E11-820B-4D48-84BD-035732349F8D}"/>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a16="http://schemas.microsoft.com/office/drawing/2014/main" id="{C1CBCD74-9A2D-4F82-BF5D-CAC01DD93993}"/>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a16="http://schemas.microsoft.com/office/drawing/2014/main" id="{EB358FCA-D0B1-44DE-AA3D-D74BAE39DB05}"/>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a16="http://schemas.microsoft.com/office/drawing/2014/main" id="{A24F7550-063A-4003-94EB-0A41849592F9}"/>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a16="http://schemas.microsoft.com/office/drawing/2014/main" id="{398BE634-6331-444D-ACBE-C1ADA466A03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a16="http://schemas.microsoft.com/office/drawing/2014/main" id="{CB60D3CE-E7D1-47E5-B12C-8E2BED66FB49}"/>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a16="http://schemas.microsoft.com/office/drawing/2014/main" id="{0D2C9E03-F796-4B12-838A-0FFBB1CDE70B}"/>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2155EDC1-14CC-4B38-98EE-A1E6CA809245}"/>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3B514D6C-C8A9-4BB0-A063-2DFA1806793A}"/>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33</xdr:row>
      <xdr:rowOff>42225</xdr:rowOff>
    </xdr:to>
    <xdr:cxnSp macro="">
      <xdr:nvCxnSpPr>
        <xdr:cNvPr id="129" name="直線コネクタ 128">
          <a:extLst>
            <a:ext uri="{FF2B5EF4-FFF2-40B4-BE49-F238E27FC236}">
              <a16:creationId xmlns:a16="http://schemas.microsoft.com/office/drawing/2014/main" id="{12986A05-CB2C-4860-A19F-43638591344F}"/>
            </a:ext>
          </a:extLst>
        </xdr:cNvPr>
        <xdr:cNvCxnSpPr/>
      </xdr:nvCxnSpPr>
      <xdr:spPr>
        <a:xfrm flipV="1">
          <a:off x="14793595" y="5261428"/>
          <a:ext cx="1269" cy="1210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46052</xdr:rowOff>
    </xdr:from>
    <xdr:ext cx="560923" cy="259045"/>
    <xdr:sp macro="" textlink="">
      <xdr:nvSpPr>
        <xdr:cNvPr id="130" name="債務償還比率最小値テキスト">
          <a:extLst>
            <a:ext uri="{FF2B5EF4-FFF2-40B4-BE49-F238E27FC236}">
              <a16:creationId xmlns:a16="http://schemas.microsoft.com/office/drawing/2014/main" id="{BCA82C5E-6CD9-473C-9E5D-04F2DD487751}"/>
            </a:ext>
          </a:extLst>
        </xdr:cNvPr>
        <xdr:cNvSpPr txBox="1"/>
      </xdr:nvSpPr>
      <xdr:spPr>
        <a:xfrm>
          <a:off x="14846300" y="647542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42225</xdr:rowOff>
    </xdr:from>
    <xdr:to>
      <xdr:col>76</xdr:col>
      <xdr:colOff>111125</xdr:colOff>
      <xdr:row>33</xdr:row>
      <xdr:rowOff>42225</xdr:rowOff>
    </xdr:to>
    <xdr:cxnSp macro="">
      <xdr:nvCxnSpPr>
        <xdr:cNvPr id="131" name="直線コネクタ 130">
          <a:extLst>
            <a:ext uri="{FF2B5EF4-FFF2-40B4-BE49-F238E27FC236}">
              <a16:creationId xmlns:a16="http://schemas.microsoft.com/office/drawing/2014/main" id="{C6B97785-0394-446C-9440-0131EF2E1DB9}"/>
            </a:ext>
          </a:extLst>
        </xdr:cNvPr>
        <xdr:cNvCxnSpPr/>
      </xdr:nvCxnSpPr>
      <xdr:spPr>
        <a:xfrm>
          <a:off x="14706600" y="6471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a:extLst>
            <a:ext uri="{FF2B5EF4-FFF2-40B4-BE49-F238E27FC236}">
              <a16:creationId xmlns:a16="http://schemas.microsoft.com/office/drawing/2014/main" id="{40174BA6-266D-4A96-B3A5-3191D90AD279}"/>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a:extLst>
            <a:ext uri="{FF2B5EF4-FFF2-40B4-BE49-F238E27FC236}">
              <a16:creationId xmlns:a16="http://schemas.microsoft.com/office/drawing/2014/main" id="{8A5AAD9C-7552-4B01-8E9B-70872C79A29C}"/>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52299</xdr:rowOff>
    </xdr:from>
    <xdr:ext cx="469744" cy="259045"/>
    <xdr:sp macro="" textlink="">
      <xdr:nvSpPr>
        <xdr:cNvPr id="134" name="債務償還比率平均値テキスト">
          <a:extLst>
            <a:ext uri="{FF2B5EF4-FFF2-40B4-BE49-F238E27FC236}">
              <a16:creationId xmlns:a16="http://schemas.microsoft.com/office/drawing/2014/main" id="{A458B8ED-5C03-4E4A-824D-8E484DCF1B7A}"/>
            </a:ext>
          </a:extLst>
        </xdr:cNvPr>
        <xdr:cNvSpPr txBox="1"/>
      </xdr:nvSpPr>
      <xdr:spPr>
        <a:xfrm>
          <a:off x="14846300" y="56244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29422</xdr:rowOff>
    </xdr:from>
    <xdr:to>
      <xdr:col>76</xdr:col>
      <xdr:colOff>73025</xdr:colOff>
      <xdr:row>29</xdr:row>
      <xdr:rowOff>131022</xdr:rowOff>
    </xdr:to>
    <xdr:sp macro="" textlink="">
      <xdr:nvSpPr>
        <xdr:cNvPr id="135" name="フローチャート: 判断 134">
          <a:extLst>
            <a:ext uri="{FF2B5EF4-FFF2-40B4-BE49-F238E27FC236}">
              <a16:creationId xmlns:a16="http://schemas.microsoft.com/office/drawing/2014/main" id="{E0088A2C-07BD-4180-8976-8F93C02417FA}"/>
            </a:ext>
          </a:extLst>
        </xdr:cNvPr>
        <xdr:cNvSpPr/>
      </xdr:nvSpPr>
      <xdr:spPr>
        <a:xfrm>
          <a:off x="14744700" y="577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37338</xdr:rowOff>
    </xdr:from>
    <xdr:to>
      <xdr:col>72</xdr:col>
      <xdr:colOff>123825</xdr:colOff>
      <xdr:row>29</xdr:row>
      <xdr:rowOff>138938</xdr:rowOff>
    </xdr:to>
    <xdr:sp macro="" textlink="">
      <xdr:nvSpPr>
        <xdr:cNvPr id="136" name="フローチャート: 判断 135">
          <a:extLst>
            <a:ext uri="{FF2B5EF4-FFF2-40B4-BE49-F238E27FC236}">
              <a16:creationId xmlns:a16="http://schemas.microsoft.com/office/drawing/2014/main" id="{11E0A630-BB3A-4FA5-AF5D-89F4FBFBA1B1}"/>
            </a:ext>
          </a:extLst>
        </xdr:cNvPr>
        <xdr:cNvSpPr/>
      </xdr:nvSpPr>
      <xdr:spPr>
        <a:xfrm>
          <a:off x="14033500" y="5780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5673</xdr:rowOff>
    </xdr:from>
    <xdr:to>
      <xdr:col>68</xdr:col>
      <xdr:colOff>123825</xdr:colOff>
      <xdr:row>29</xdr:row>
      <xdr:rowOff>107273</xdr:rowOff>
    </xdr:to>
    <xdr:sp macro="" textlink="">
      <xdr:nvSpPr>
        <xdr:cNvPr id="137" name="フローチャート: 判断 136">
          <a:extLst>
            <a:ext uri="{FF2B5EF4-FFF2-40B4-BE49-F238E27FC236}">
              <a16:creationId xmlns:a16="http://schemas.microsoft.com/office/drawing/2014/main" id="{659C9A93-67FF-4648-8199-BAB546248B4B}"/>
            </a:ext>
          </a:extLst>
        </xdr:cNvPr>
        <xdr:cNvSpPr/>
      </xdr:nvSpPr>
      <xdr:spPr>
        <a:xfrm>
          <a:off x="13271500" y="574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153307</xdr:rowOff>
    </xdr:from>
    <xdr:to>
      <xdr:col>64</xdr:col>
      <xdr:colOff>123825</xdr:colOff>
      <xdr:row>30</xdr:row>
      <xdr:rowOff>83457</xdr:rowOff>
    </xdr:to>
    <xdr:sp macro="" textlink="">
      <xdr:nvSpPr>
        <xdr:cNvPr id="138" name="フローチャート: 判断 137">
          <a:extLst>
            <a:ext uri="{FF2B5EF4-FFF2-40B4-BE49-F238E27FC236}">
              <a16:creationId xmlns:a16="http://schemas.microsoft.com/office/drawing/2014/main" id="{38FD13AB-1457-4BCF-A59A-F1745D1AEA67}"/>
            </a:ext>
          </a:extLst>
        </xdr:cNvPr>
        <xdr:cNvSpPr/>
      </xdr:nvSpPr>
      <xdr:spPr>
        <a:xfrm>
          <a:off x="12509500" y="5896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31720</xdr:rowOff>
    </xdr:from>
    <xdr:to>
      <xdr:col>60</xdr:col>
      <xdr:colOff>123825</xdr:colOff>
      <xdr:row>30</xdr:row>
      <xdr:rowOff>133320</xdr:rowOff>
    </xdr:to>
    <xdr:sp macro="" textlink="">
      <xdr:nvSpPr>
        <xdr:cNvPr id="139" name="フローチャート: 判断 138">
          <a:extLst>
            <a:ext uri="{FF2B5EF4-FFF2-40B4-BE49-F238E27FC236}">
              <a16:creationId xmlns:a16="http://schemas.microsoft.com/office/drawing/2014/main" id="{8E89CA14-B8A7-4091-ABB7-EF3FD167F55F}"/>
            </a:ext>
          </a:extLst>
        </xdr:cNvPr>
        <xdr:cNvSpPr/>
      </xdr:nvSpPr>
      <xdr:spPr>
        <a:xfrm>
          <a:off x="11747500" y="594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F1FF1B43-C368-4730-AD10-89D6EA9A8112}"/>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C259C58C-2A7D-4134-9514-B5F49A47309B}"/>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75B9793F-0BF1-47F0-A612-702536F88F39}"/>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FA5113CE-8F85-4244-A254-81954F5A9E2B}"/>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BE78C87-CD03-4310-B3B4-1B31659F936B}"/>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82097</xdr:rowOff>
    </xdr:from>
    <xdr:to>
      <xdr:col>76</xdr:col>
      <xdr:colOff>73025</xdr:colOff>
      <xdr:row>31</xdr:row>
      <xdr:rowOff>12247</xdr:rowOff>
    </xdr:to>
    <xdr:sp macro="" textlink="">
      <xdr:nvSpPr>
        <xdr:cNvPr id="145" name="楕円 144">
          <a:extLst>
            <a:ext uri="{FF2B5EF4-FFF2-40B4-BE49-F238E27FC236}">
              <a16:creationId xmlns:a16="http://schemas.microsoft.com/office/drawing/2014/main" id="{C5AAF599-1371-491C-A3AF-C4B970B19548}"/>
            </a:ext>
          </a:extLst>
        </xdr:cNvPr>
        <xdr:cNvSpPr/>
      </xdr:nvSpPr>
      <xdr:spPr>
        <a:xfrm>
          <a:off x="14744700" y="599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60524</xdr:rowOff>
    </xdr:from>
    <xdr:ext cx="469744" cy="259045"/>
    <xdr:sp macro="" textlink="">
      <xdr:nvSpPr>
        <xdr:cNvPr id="146" name="債務償還比率該当値テキスト">
          <a:extLst>
            <a:ext uri="{FF2B5EF4-FFF2-40B4-BE49-F238E27FC236}">
              <a16:creationId xmlns:a16="http://schemas.microsoft.com/office/drawing/2014/main" id="{05372586-1FA1-4448-8BB7-B77ED1F53E0D}"/>
            </a:ext>
          </a:extLst>
        </xdr:cNvPr>
        <xdr:cNvSpPr txBox="1"/>
      </xdr:nvSpPr>
      <xdr:spPr>
        <a:xfrm>
          <a:off x="14846300" y="5975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150362</xdr:rowOff>
    </xdr:from>
    <xdr:to>
      <xdr:col>72</xdr:col>
      <xdr:colOff>123825</xdr:colOff>
      <xdr:row>31</xdr:row>
      <xdr:rowOff>80512</xdr:rowOff>
    </xdr:to>
    <xdr:sp macro="" textlink="">
      <xdr:nvSpPr>
        <xdr:cNvPr id="147" name="楕円 146">
          <a:extLst>
            <a:ext uri="{FF2B5EF4-FFF2-40B4-BE49-F238E27FC236}">
              <a16:creationId xmlns:a16="http://schemas.microsoft.com/office/drawing/2014/main" id="{2D76200B-11D7-4FA1-AB6D-675998564A12}"/>
            </a:ext>
          </a:extLst>
        </xdr:cNvPr>
        <xdr:cNvSpPr/>
      </xdr:nvSpPr>
      <xdr:spPr>
        <a:xfrm>
          <a:off x="14033500" y="6065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132897</xdr:rowOff>
    </xdr:from>
    <xdr:to>
      <xdr:col>76</xdr:col>
      <xdr:colOff>22225</xdr:colOff>
      <xdr:row>31</xdr:row>
      <xdr:rowOff>29712</xdr:rowOff>
    </xdr:to>
    <xdr:cxnSp macro="">
      <xdr:nvCxnSpPr>
        <xdr:cNvPr id="148" name="直線コネクタ 147">
          <a:extLst>
            <a:ext uri="{FF2B5EF4-FFF2-40B4-BE49-F238E27FC236}">
              <a16:creationId xmlns:a16="http://schemas.microsoft.com/office/drawing/2014/main" id="{6CF5B8F4-2730-40C3-8AFA-FDCAD1E33F0D}"/>
            </a:ext>
          </a:extLst>
        </xdr:cNvPr>
        <xdr:cNvCxnSpPr/>
      </xdr:nvCxnSpPr>
      <xdr:spPr>
        <a:xfrm flipV="1">
          <a:off x="14084300" y="6047922"/>
          <a:ext cx="711200" cy="68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76236</xdr:rowOff>
    </xdr:from>
    <xdr:to>
      <xdr:col>68</xdr:col>
      <xdr:colOff>123825</xdr:colOff>
      <xdr:row>31</xdr:row>
      <xdr:rowOff>6386</xdr:rowOff>
    </xdr:to>
    <xdr:sp macro="" textlink="">
      <xdr:nvSpPr>
        <xdr:cNvPr id="149" name="楕円 148">
          <a:extLst>
            <a:ext uri="{FF2B5EF4-FFF2-40B4-BE49-F238E27FC236}">
              <a16:creationId xmlns:a16="http://schemas.microsoft.com/office/drawing/2014/main" id="{84702293-43DF-4151-BC9C-17679ADA1F03}"/>
            </a:ext>
          </a:extLst>
        </xdr:cNvPr>
        <xdr:cNvSpPr/>
      </xdr:nvSpPr>
      <xdr:spPr>
        <a:xfrm>
          <a:off x="13271500" y="5991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127036</xdr:rowOff>
    </xdr:from>
    <xdr:to>
      <xdr:col>72</xdr:col>
      <xdr:colOff>73025</xdr:colOff>
      <xdr:row>31</xdr:row>
      <xdr:rowOff>29712</xdr:rowOff>
    </xdr:to>
    <xdr:cxnSp macro="">
      <xdr:nvCxnSpPr>
        <xdr:cNvPr id="150" name="直線コネクタ 149">
          <a:extLst>
            <a:ext uri="{FF2B5EF4-FFF2-40B4-BE49-F238E27FC236}">
              <a16:creationId xmlns:a16="http://schemas.microsoft.com/office/drawing/2014/main" id="{C7296220-EC6A-4C28-834A-9F9C559D840C}"/>
            </a:ext>
          </a:extLst>
        </xdr:cNvPr>
        <xdr:cNvCxnSpPr/>
      </xdr:nvCxnSpPr>
      <xdr:spPr>
        <a:xfrm>
          <a:off x="13322300" y="6042061"/>
          <a:ext cx="762000" cy="74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115479</xdr:rowOff>
    </xdr:from>
    <xdr:to>
      <xdr:col>64</xdr:col>
      <xdr:colOff>123825</xdr:colOff>
      <xdr:row>33</xdr:row>
      <xdr:rowOff>45629</xdr:rowOff>
    </xdr:to>
    <xdr:sp macro="" textlink="">
      <xdr:nvSpPr>
        <xdr:cNvPr id="151" name="楕円 150">
          <a:extLst>
            <a:ext uri="{FF2B5EF4-FFF2-40B4-BE49-F238E27FC236}">
              <a16:creationId xmlns:a16="http://schemas.microsoft.com/office/drawing/2014/main" id="{14AE43FD-6FF9-4B9A-926C-7AF72CA90B3F}"/>
            </a:ext>
          </a:extLst>
        </xdr:cNvPr>
        <xdr:cNvSpPr/>
      </xdr:nvSpPr>
      <xdr:spPr>
        <a:xfrm>
          <a:off x="12509500" y="6373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127036</xdr:rowOff>
    </xdr:from>
    <xdr:to>
      <xdr:col>68</xdr:col>
      <xdr:colOff>73025</xdr:colOff>
      <xdr:row>32</xdr:row>
      <xdr:rowOff>166279</xdr:rowOff>
    </xdr:to>
    <xdr:cxnSp macro="">
      <xdr:nvCxnSpPr>
        <xdr:cNvPr id="152" name="直線コネクタ 151">
          <a:extLst>
            <a:ext uri="{FF2B5EF4-FFF2-40B4-BE49-F238E27FC236}">
              <a16:creationId xmlns:a16="http://schemas.microsoft.com/office/drawing/2014/main" id="{C87C168D-A838-4D0B-A011-EB5858210ED0}"/>
            </a:ext>
          </a:extLst>
        </xdr:cNvPr>
        <xdr:cNvCxnSpPr/>
      </xdr:nvCxnSpPr>
      <xdr:spPr>
        <a:xfrm flipV="1">
          <a:off x="12560300" y="6042061"/>
          <a:ext cx="762000" cy="38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91494</xdr:rowOff>
    </xdr:from>
    <xdr:to>
      <xdr:col>60</xdr:col>
      <xdr:colOff>123825</xdr:colOff>
      <xdr:row>35</xdr:row>
      <xdr:rowOff>21644</xdr:rowOff>
    </xdr:to>
    <xdr:sp macro="" textlink="">
      <xdr:nvSpPr>
        <xdr:cNvPr id="153" name="楕円 152">
          <a:extLst>
            <a:ext uri="{FF2B5EF4-FFF2-40B4-BE49-F238E27FC236}">
              <a16:creationId xmlns:a16="http://schemas.microsoft.com/office/drawing/2014/main" id="{42024E7C-461A-498E-BF6A-662185A0050D}"/>
            </a:ext>
          </a:extLst>
        </xdr:cNvPr>
        <xdr:cNvSpPr/>
      </xdr:nvSpPr>
      <xdr:spPr>
        <a:xfrm>
          <a:off x="11747500" y="6692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166279</xdr:rowOff>
    </xdr:from>
    <xdr:to>
      <xdr:col>64</xdr:col>
      <xdr:colOff>73025</xdr:colOff>
      <xdr:row>34</xdr:row>
      <xdr:rowOff>142294</xdr:rowOff>
    </xdr:to>
    <xdr:cxnSp macro="">
      <xdr:nvCxnSpPr>
        <xdr:cNvPr id="154" name="直線コネクタ 153">
          <a:extLst>
            <a:ext uri="{FF2B5EF4-FFF2-40B4-BE49-F238E27FC236}">
              <a16:creationId xmlns:a16="http://schemas.microsoft.com/office/drawing/2014/main" id="{98617564-27B2-40CF-B131-2DF5D3AEA5F5}"/>
            </a:ext>
          </a:extLst>
        </xdr:cNvPr>
        <xdr:cNvCxnSpPr/>
      </xdr:nvCxnSpPr>
      <xdr:spPr>
        <a:xfrm flipV="1">
          <a:off x="11798300" y="6424204"/>
          <a:ext cx="762000" cy="31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155465</xdr:rowOff>
    </xdr:from>
    <xdr:ext cx="469744" cy="259045"/>
    <xdr:sp macro="" textlink="">
      <xdr:nvSpPr>
        <xdr:cNvPr id="155" name="n_1aveValue債務償還比率">
          <a:extLst>
            <a:ext uri="{FF2B5EF4-FFF2-40B4-BE49-F238E27FC236}">
              <a16:creationId xmlns:a16="http://schemas.microsoft.com/office/drawing/2014/main" id="{73CBF32B-8CF5-4C67-98B2-401F514CA6BA}"/>
            </a:ext>
          </a:extLst>
        </xdr:cNvPr>
        <xdr:cNvSpPr txBox="1"/>
      </xdr:nvSpPr>
      <xdr:spPr>
        <a:xfrm>
          <a:off x="13836727" y="5556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123800</xdr:rowOff>
    </xdr:from>
    <xdr:ext cx="469744" cy="259045"/>
    <xdr:sp macro="" textlink="">
      <xdr:nvSpPr>
        <xdr:cNvPr id="156" name="n_2aveValue債務償還比率">
          <a:extLst>
            <a:ext uri="{FF2B5EF4-FFF2-40B4-BE49-F238E27FC236}">
              <a16:creationId xmlns:a16="http://schemas.microsoft.com/office/drawing/2014/main" id="{EAB3B1CA-D581-40B9-B6D3-EDA2CA6753B9}"/>
            </a:ext>
          </a:extLst>
        </xdr:cNvPr>
        <xdr:cNvSpPr txBox="1"/>
      </xdr:nvSpPr>
      <xdr:spPr>
        <a:xfrm>
          <a:off x="13087427" y="5524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99984</xdr:rowOff>
    </xdr:from>
    <xdr:ext cx="469744" cy="259045"/>
    <xdr:sp macro="" textlink="">
      <xdr:nvSpPr>
        <xdr:cNvPr id="157" name="n_3aveValue債務償還比率">
          <a:extLst>
            <a:ext uri="{FF2B5EF4-FFF2-40B4-BE49-F238E27FC236}">
              <a16:creationId xmlns:a16="http://schemas.microsoft.com/office/drawing/2014/main" id="{0B1E882A-60D8-4EC0-95CB-FE7E0AA30A58}"/>
            </a:ext>
          </a:extLst>
        </xdr:cNvPr>
        <xdr:cNvSpPr txBox="1"/>
      </xdr:nvSpPr>
      <xdr:spPr>
        <a:xfrm>
          <a:off x="12325427" y="5672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149847</xdr:rowOff>
    </xdr:from>
    <xdr:ext cx="469744" cy="259045"/>
    <xdr:sp macro="" textlink="">
      <xdr:nvSpPr>
        <xdr:cNvPr id="158" name="n_4aveValue債務償還比率">
          <a:extLst>
            <a:ext uri="{FF2B5EF4-FFF2-40B4-BE49-F238E27FC236}">
              <a16:creationId xmlns:a16="http://schemas.microsoft.com/office/drawing/2014/main" id="{BC7E069D-138C-490F-B001-11A78C4F48B0}"/>
            </a:ext>
          </a:extLst>
        </xdr:cNvPr>
        <xdr:cNvSpPr txBox="1"/>
      </xdr:nvSpPr>
      <xdr:spPr>
        <a:xfrm>
          <a:off x="11563427" y="5721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71639</xdr:rowOff>
    </xdr:from>
    <xdr:ext cx="469744" cy="259045"/>
    <xdr:sp macro="" textlink="">
      <xdr:nvSpPr>
        <xdr:cNvPr id="159" name="n_1mainValue債務償還比率">
          <a:extLst>
            <a:ext uri="{FF2B5EF4-FFF2-40B4-BE49-F238E27FC236}">
              <a16:creationId xmlns:a16="http://schemas.microsoft.com/office/drawing/2014/main" id="{A38B5AE0-BDC1-4E05-81ED-FEFE8A2F0B7D}"/>
            </a:ext>
          </a:extLst>
        </xdr:cNvPr>
        <xdr:cNvSpPr txBox="1"/>
      </xdr:nvSpPr>
      <xdr:spPr>
        <a:xfrm>
          <a:off x="13836727" y="6158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168963</xdr:rowOff>
    </xdr:from>
    <xdr:ext cx="469744" cy="259045"/>
    <xdr:sp macro="" textlink="">
      <xdr:nvSpPr>
        <xdr:cNvPr id="160" name="n_2mainValue債務償還比率">
          <a:extLst>
            <a:ext uri="{FF2B5EF4-FFF2-40B4-BE49-F238E27FC236}">
              <a16:creationId xmlns:a16="http://schemas.microsoft.com/office/drawing/2014/main" id="{1FDCAC2C-9D8F-4481-A491-92FE5F42A2FB}"/>
            </a:ext>
          </a:extLst>
        </xdr:cNvPr>
        <xdr:cNvSpPr txBox="1"/>
      </xdr:nvSpPr>
      <xdr:spPr>
        <a:xfrm>
          <a:off x="13087427" y="6083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33</xdr:row>
      <xdr:rowOff>36756</xdr:rowOff>
    </xdr:from>
    <xdr:ext cx="560923" cy="259045"/>
    <xdr:sp macro="" textlink="">
      <xdr:nvSpPr>
        <xdr:cNvPr id="161" name="n_3mainValue債務償還比率">
          <a:extLst>
            <a:ext uri="{FF2B5EF4-FFF2-40B4-BE49-F238E27FC236}">
              <a16:creationId xmlns:a16="http://schemas.microsoft.com/office/drawing/2014/main" id="{67A16D0D-EDFA-43AC-95C0-CCF7F1125B1B}"/>
            </a:ext>
          </a:extLst>
        </xdr:cNvPr>
        <xdr:cNvSpPr txBox="1"/>
      </xdr:nvSpPr>
      <xdr:spPr>
        <a:xfrm>
          <a:off x="12279838" y="646613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35</xdr:row>
      <xdr:rowOff>12771</xdr:rowOff>
    </xdr:from>
    <xdr:ext cx="560923" cy="259045"/>
    <xdr:sp macro="" textlink="">
      <xdr:nvSpPr>
        <xdr:cNvPr id="162" name="n_4mainValue債務償還比率">
          <a:extLst>
            <a:ext uri="{FF2B5EF4-FFF2-40B4-BE49-F238E27FC236}">
              <a16:creationId xmlns:a16="http://schemas.microsoft.com/office/drawing/2014/main" id="{6915B500-163D-4BB4-9535-8AFE7AA1EBA6}"/>
            </a:ext>
          </a:extLst>
        </xdr:cNvPr>
        <xdr:cNvSpPr txBox="1"/>
      </xdr:nvSpPr>
      <xdr:spPr>
        <a:xfrm>
          <a:off x="11517838" y="678504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F04975A8-8C36-4F1B-8BE1-4C645D086407}"/>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9289A4BC-47C1-45C5-9AEE-34E6B755B61C}"/>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9FE97991-617A-4C81-A643-2D78C2014742}"/>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CFEFA15D-3E24-4DB2-AAE5-8EBA3C8FE0D8}"/>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E49054B9-5F23-46E7-8F4A-C0067272EEC3}"/>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C9804F98-BBD4-4374-87C2-4A1774E59363}"/>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B751366-D48E-4716-9D49-3DDF2BDE590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A186834-C637-4E6E-9337-D63544C4762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1926D88-C582-4C00-88E0-237909506653}"/>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40C1050-0BF9-46CB-AD39-C2F1150A4D7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神奈川県三浦市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E48A9FE-FBAE-4875-86FC-BCA730608DD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14C93C5-236E-4EA8-A8AA-E1864750C048}"/>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8B57D33-027B-47E4-9468-06EE2BEF471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6F2BCBB-5909-4C5E-9210-514BF5C2466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CDEC0A9-1745-4C10-A396-B2E1BBEF068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1C74658-13EC-45E2-AACF-BA0AE172D5BB}"/>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40,578
40,130
32.05
19,352,373
18,926,204
270,991
10,611,201
19,834,192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D8D7111-1454-400A-946D-8123D687DB4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B4207B3-23E5-42C3-A317-99E58CF4B32F}"/>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A0B35BA-E820-41B6-B613-6B9DA87270DD}"/>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897DE93-A403-43CF-A617-DC2085327884}"/>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649AB3D-DE6C-4605-A2F6-BF131C6DDD7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DF0C89B-1C09-41E6-8A87-C95F3F83F15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EF745CD-2686-46B9-93CD-A8B1007E516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C258C57-3822-447E-8F88-C4867482FE7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F463A40-C2FD-4F2A-87FA-25A230BF7864}"/>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1E2DB6D-B568-489A-9904-6F5863A720F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D03EB91-3DAC-4C8D-B0C1-C18AF5F5F24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80D2CD2-53C2-4A10-B81D-6F9911A17002}"/>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051D4AF-D69F-46F3-A824-FF2794708D8E}"/>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D6ADA46-3A50-4DFA-84E3-96FDABCD0126}"/>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93FE6D7-7755-4627-8E85-2E02A628F2A9}"/>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C31C03B-828A-4A19-B2EB-B4DE8A30090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58C2472-7F45-41DA-BB88-5192F1888AC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973DDEE-C232-4C5E-A757-C32A9EFA08F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A47CECA-6337-454D-B4C4-66B5BD665CE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7EC1688-BD8D-4035-BDFC-2B71A8E0067B}"/>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4B4973A-406B-4F82-AAAD-0CC56F1B5B1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628D6DB-BA10-4AC6-95DF-3A2D1ECDA66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CAFEE49-8192-4EC7-8395-E3F15A2E741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9859A37-71D9-4698-8C53-4C3220C8767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A5CE5DB-DBBF-4C36-844B-58A60334E2F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18F251A-6190-41D5-B295-E36211B3946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74AF8BC-6655-4221-8731-F4C915AA7155}"/>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20323EE-F233-428E-ADE0-15F54366FFE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6A763F9-D6C4-491E-A586-7D22A93EEAE1}"/>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3CD2B5B-9795-438B-A9B8-575296457864}"/>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B831E47-9E13-4519-A4A0-3F64850F31CA}"/>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5CA501B-CD48-42DC-946A-35451702B0B6}"/>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89EA8821-8EC7-4A24-8D6F-D438AAE3EE3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10D95633-E5C1-49FB-A8E3-E0CA618A06BA}"/>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A57CD7B0-8A0C-42A3-97B3-5A323F608784}"/>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72C870BF-823C-4F49-9B37-28362B53012B}"/>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12AB9131-75FB-4131-B5BD-833518B489DB}"/>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FE14987F-E748-4A70-8BCF-AD332D9A20A4}"/>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D4DB83DF-D479-4F76-9BEE-9C8267D9272E}"/>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9C92DA9-8855-4FF5-B337-F72A6D4EBEE8}"/>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8B8FEBD-275C-4488-94E3-E3B2FDA53459}"/>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3B1D83AE-FEE6-4191-992E-523B694F2A2B}"/>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C383FD3-8882-482D-846D-60BB6D0BEED9}"/>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6E125AF3-2AEE-4A47-B515-91FAC0B1BF61}"/>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CAE773E1-20AC-47E3-B889-688189C659BE}"/>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140970</xdr:rowOff>
    </xdr:from>
    <xdr:to>
      <xdr:col>24</xdr:col>
      <xdr:colOff>62865</xdr:colOff>
      <xdr:row>41</xdr:row>
      <xdr:rowOff>154305</xdr:rowOff>
    </xdr:to>
    <xdr:cxnSp macro="">
      <xdr:nvCxnSpPr>
        <xdr:cNvPr id="57" name="直線コネクタ 56">
          <a:extLst>
            <a:ext uri="{FF2B5EF4-FFF2-40B4-BE49-F238E27FC236}">
              <a16:creationId xmlns:a16="http://schemas.microsoft.com/office/drawing/2014/main" id="{7B06871F-50AE-493F-83D4-EC7EBE4B9975}"/>
            </a:ext>
          </a:extLst>
        </xdr:cNvPr>
        <xdr:cNvCxnSpPr/>
      </xdr:nvCxnSpPr>
      <xdr:spPr>
        <a:xfrm flipV="1">
          <a:off x="4634865" y="5798820"/>
          <a:ext cx="0" cy="1384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158132</xdr:rowOff>
    </xdr:from>
    <xdr:ext cx="405111" cy="259045"/>
    <xdr:sp macro="" textlink="">
      <xdr:nvSpPr>
        <xdr:cNvPr id="58" name="【道路】&#10;有形固定資産減価償却率最小値テキスト">
          <a:extLst>
            <a:ext uri="{FF2B5EF4-FFF2-40B4-BE49-F238E27FC236}">
              <a16:creationId xmlns:a16="http://schemas.microsoft.com/office/drawing/2014/main" id="{09696613-B6B0-422B-8FC9-74ED9FBF7ABC}"/>
            </a:ext>
          </a:extLst>
        </xdr:cNvPr>
        <xdr:cNvSpPr txBox="1"/>
      </xdr:nvSpPr>
      <xdr:spPr>
        <a:xfrm>
          <a:off x="4673600" y="718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154305</xdr:rowOff>
    </xdr:from>
    <xdr:to>
      <xdr:col>24</xdr:col>
      <xdr:colOff>152400</xdr:colOff>
      <xdr:row>41</xdr:row>
      <xdr:rowOff>154305</xdr:rowOff>
    </xdr:to>
    <xdr:cxnSp macro="">
      <xdr:nvCxnSpPr>
        <xdr:cNvPr id="59" name="直線コネクタ 58">
          <a:extLst>
            <a:ext uri="{FF2B5EF4-FFF2-40B4-BE49-F238E27FC236}">
              <a16:creationId xmlns:a16="http://schemas.microsoft.com/office/drawing/2014/main" id="{783DC90F-34B7-417B-98E2-1C9A2DE1D9E1}"/>
            </a:ext>
          </a:extLst>
        </xdr:cNvPr>
        <xdr:cNvCxnSpPr/>
      </xdr:nvCxnSpPr>
      <xdr:spPr>
        <a:xfrm>
          <a:off x="4546600" y="718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87647</xdr:rowOff>
    </xdr:from>
    <xdr:ext cx="405111" cy="259045"/>
    <xdr:sp macro="" textlink="">
      <xdr:nvSpPr>
        <xdr:cNvPr id="60" name="【道路】&#10;有形固定資産減価償却率最大値テキスト">
          <a:extLst>
            <a:ext uri="{FF2B5EF4-FFF2-40B4-BE49-F238E27FC236}">
              <a16:creationId xmlns:a16="http://schemas.microsoft.com/office/drawing/2014/main" id="{33C41D9D-B67A-41B0-8572-0636B297D1DB}"/>
            </a:ext>
          </a:extLst>
        </xdr:cNvPr>
        <xdr:cNvSpPr txBox="1"/>
      </xdr:nvSpPr>
      <xdr:spPr>
        <a:xfrm>
          <a:off x="4673600" y="557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140970</xdr:rowOff>
    </xdr:from>
    <xdr:to>
      <xdr:col>24</xdr:col>
      <xdr:colOff>152400</xdr:colOff>
      <xdr:row>33</xdr:row>
      <xdr:rowOff>140970</xdr:rowOff>
    </xdr:to>
    <xdr:cxnSp macro="">
      <xdr:nvCxnSpPr>
        <xdr:cNvPr id="61" name="直線コネクタ 60">
          <a:extLst>
            <a:ext uri="{FF2B5EF4-FFF2-40B4-BE49-F238E27FC236}">
              <a16:creationId xmlns:a16="http://schemas.microsoft.com/office/drawing/2014/main" id="{3BC5F7AF-7E12-423C-91E0-9F8950F9F5C8}"/>
            </a:ext>
          </a:extLst>
        </xdr:cNvPr>
        <xdr:cNvCxnSpPr/>
      </xdr:nvCxnSpPr>
      <xdr:spPr>
        <a:xfrm>
          <a:off x="4546600" y="579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44467</xdr:rowOff>
    </xdr:from>
    <xdr:ext cx="405111" cy="259045"/>
    <xdr:sp macro="" textlink="">
      <xdr:nvSpPr>
        <xdr:cNvPr id="62" name="【道路】&#10;有形固定資産減価償却率平均値テキスト">
          <a:extLst>
            <a:ext uri="{FF2B5EF4-FFF2-40B4-BE49-F238E27FC236}">
              <a16:creationId xmlns:a16="http://schemas.microsoft.com/office/drawing/2014/main" id="{660E28B3-7516-459A-90C8-8D5206297719}"/>
            </a:ext>
          </a:extLst>
        </xdr:cNvPr>
        <xdr:cNvSpPr txBox="1"/>
      </xdr:nvSpPr>
      <xdr:spPr>
        <a:xfrm>
          <a:off x="4673600" y="63881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21590</xdr:rowOff>
    </xdr:from>
    <xdr:to>
      <xdr:col>24</xdr:col>
      <xdr:colOff>114300</xdr:colOff>
      <xdr:row>38</xdr:row>
      <xdr:rowOff>123190</xdr:rowOff>
    </xdr:to>
    <xdr:sp macro="" textlink="">
      <xdr:nvSpPr>
        <xdr:cNvPr id="63" name="フローチャート: 判断 62">
          <a:extLst>
            <a:ext uri="{FF2B5EF4-FFF2-40B4-BE49-F238E27FC236}">
              <a16:creationId xmlns:a16="http://schemas.microsoft.com/office/drawing/2014/main" id="{80A051F0-22EB-479C-AEF5-7C1C32803818}"/>
            </a:ext>
          </a:extLst>
        </xdr:cNvPr>
        <xdr:cNvSpPr/>
      </xdr:nvSpPr>
      <xdr:spPr>
        <a:xfrm>
          <a:off x="4584700" y="65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17780</xdr:rowOff>
    </xdr:from>
    <xdr:to>
      <xdr:col>20</xdr:col>
      <xdr:colOff>38100</xdr:colOff>
      <xdr:row>38</xdr:row>
      <xdr:rowOff>119380</xdr:rowOff>
    </xdr:to>
    <xdr:sp macro="" textlink="">
      <xdr:nvSpPr>
        <xdr:cNvPr id="64" name="フローチャート: 判断 63">
          <a:extLst>
            <a:ext uri="{FF2B5EF4-FFF2-40B4-BE49-F238E27FC236}">
              <a16:creationId xmlns:a16="http://schemas.microsoft.com/office/drawing/2014/main" id="{BDFF4C0D-BC04-44CB-84AD-D8A3D322000F}"/>
            </a:ext>
          </a:extLst>
        </xdr:cNvPr>
        <xdr:cNvSpPr/>
      </xdr:nvSpPr>
      <xdr:spPr>
        <a:xfrm>
          <a:off x="37465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6350</xdr:rowOff>
    </xdr:from>
    <xdr:to>
      <xdr:col>15</xdr:col>
      <xdr:colOff>101600</xdr:colOff>
      <xdr:row>38</xdr:row>
      <xdr:rowOff>107950</xdr:rowOff>
    </xdr:to>
    <xdr:sp macro="" textlink="">
      <xdr:nvSpPr>
        <xdr:cNvPr id="65" name="フローチャート: 判断 64">
          <a:extLst>
            <a:ext uri="{FF2B5EF4-FFF2-40B4-BE49-F238E27FC236}">
              <a16:creationId xmlns:a16="http://schemas.microsoft.com/office/drawing/2014/main" id="{12E93788-7543-4275-AAD1-2A356EB19721}"/>
            </a:ext>
          </a:extLst>
        </xdr:cNvPr>
        <xdr:cNvSpPr/>
      </xdr:nvSpPr>
      <xdr:spPr>
        <a:xfrm>
          <a:off x="2857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133985</xdr:rowOff>
    </xdr:from>
    <xdr:to>
      <xdr:col>10</xdr:col>
      <xdr:colOff>165100</xdr:colOff>
      <xdr:row>38</xdr:row>
      <xdr:rowOff>64135</xdr:rowOff>
    </xdr:to>
    <xdr:sp macro="" textlink="">
      <xdr:nvSpPr>
        <xdr:cNvPr id="66" name="フローチャート: 判断 65">
          <a:extLst>
            <a:ext uri="{FF2B5EF4-FFF2-40B4-BE49-F238E27FC236}">
              <a16:creationId xmlns:a16="http://schemas.microsoft.com/office/drawing/2014/main" id="{56B46DF2-F856-476F-A91C-5628132A934C}"/>
            </a:ext>
          </a:extLst>
        </xdr:cNvPr>
        <xdr:cNvSpPr/>
      </xdr:nvSpPr>
      <xdr:spPr>
        <a:xfrm>
          <a:off x="1968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113030</xdr:rowOff>
    </xdr:from>
    <xdr:to>
      <xdr:col>6</xdr:col>
      <xdr:colOff>38100</xdr:colOff>
      <xdr:row>38</xdr:row>
      <xdr:rowOff>43180</xdr:rowOff>
    </xdr:to>
    <xdr:sp macro="" textlink="">
      <xdr:nvSpPr>
        <xdr:cNvPr id="67" name="フローチャート: 判断 66">
          <a:extLst>
            <a:ext uri="{FF2B5EF4-FFF2-40B4-BE49-F238E27FC236}">
              <a16:creationId xmlns:a16="http://schemas.microsoft.com/office/drawing/2014/main" id="{1B080FF2-4529-420D-BF48-46C3855944A7}"/>
            </a:ext>
          </a:extLst>
        </xdr:cNvPr>
        <xdr:cNvSpPr/>
      </xdr:nvSpPr>
      <xdr:spPr>
        <a:xfrm>
          <a:off x="1079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9980424-A1BF-4D94-9A66-47818024C429}"/>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02B2FBD-104B-47AF-9DD1-D4BBFED08B2E}"/>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C7D1952-4046-4486-90A9-338A1D39312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6459727-ABED-440A-8BD5-C31C4A497755}"/>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D830452-F2C0-4564-9A42-09A9784B810C}"/>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36830</xdr:rowOff>
    </xdr:from>
    <xdr:to>
      <xdr:col>24</xdr:col>
      <xdr:colOff>114300</xdr:colOff>
      <xdr:row>39</xdr:row>
      <xdr:rowOff>138430</xdr:rowOff>
    </xdr:to>
    <xdr:sp macro="" textlink="">
      <xdr:nvSpPr>
        <xdr:cNvPr id="73" name="楕円 72">
          <a:extLst>
            <a:ext uri="{FF2B5EF4-FFF2-40B4-BE49-F238E27FC236}">
              <a16:creationId xmlns:a16="http://schemas.microsoft.com/office/drawing/2014/main" id="{AFF44F19-ADDA-4F96-AA74-1D84C58F021A}"/>
            </a:ext>
          </a:extLst>
        </xdr:cNvPr>
        <xdr:cNvSpPr/>
      </xdr:nvSpPr>
      <xdr:spPr>
        <a:xfrm>
          <a:off x="45847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15257</xdr:rowOff>
    </xdr:from>
    <xdr:ext cx="405111" cy="259045"/>
    <xdr:sp macro="" textlink="">
      <xdr:nvSpPr>
        <xdr:cNvPr id="74" name="【道路】&#10;有形固定資産減価償却率該当値テキスト">
          <a:extLst>
            <a:ext uri="{FF2B5EF4-FFF2-40B4-BE49-F238E27FC236}">
              <a16:creationId xmlns:a16="http://schemas.microsoft.com/office/drawing/2014/main" id="{5EB99F22-E55A-46BA-AC0E-26EFA1A770D8}"/>
            </a:ext>
          </a:extLst>
        </xdr:cNvPr>
        <xdr:cNvSpPr txBox="1"/>
      </xdr:nvSpPr>
      <xdr:spPr>
        <a:xfrm>
          <a:off x="4673600"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4445</xdr:rowOff>
    </xdr:from>
    <xdr:to>
      <xdr:col>20</xdr:col>
      <xdr:colOff>38100</xdr:colOff>
      <xdr:row>39</xdr:row>
      <xdr:rowOff>106045</xdr:rowOff>
    </xdr:to>
    <xdr:sp macro="" textlink="">
      <xdr:nvSpPr>
        <xdr:cNvPr id="75" name="楕円 74">
          <a:extLst>
            <a:ext uri="{FF2B5EF4-FFF2-40B4-BE49-F238E27FC236}">
              <a16:creationId xmlns:a16="http://schemas.microsoft.com/office/drawing/2014/main" id="{CECEEC08-96BB-4BAD-A93E-8292E0CAD23E}"/>
            </a:ext>
          </a:extLst>
        </xdr:cNvPr>
        <xdr:cNvSpPr/>
      </xdr:nvSpPr>
      <xdr:spPr>
        <a:xfrm>
          <a:off x="3746500" y="669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55245</xdr:rowOff>
    </xdr:from>
    <xdr:to>
      <xdr:col>24</xdr:col>
      <xdr:colOff>63500</xdr:colOff>
      <xdr:row>39</xdr:row>
      <xdr:rowOff>87630</xdr:rowOff>
    </xdr:to>
    <xdr:cxnSp macro="">
      <xdr:nvCxnSpPr>
        <xdr:cNvPr id="76" name="直線コネクタ 75">
          <a:extLst>
            <a:ext uri="{FF2B5EF4-FFF2-40B4-BE49-F238E27FC236}">
              <a16:creationId xmlns:a16="http://schemas.microsoft.com/office/drawing/2014/main" id="{0796F8E0-5713-476C-A769-C2D6BCB72B97}"/>
            </a:ext>
          </a:extLst>
        </xdr:cNvPr>
        <xdr:cNvCxnSpPr/>
      </xdr:nvCxnSpPr>
      <xdr:spPr>
        <a:xfrm>
          <a:off x="3797300" y="674179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97790</xdr:rowOff>
    </xdr:from>
    <xdr:to>
      <xdr:col>15</xdr:col>
      <xdr:colOff>101600</xdr:colOff>
      <xdr:row>39</xdr:row>
      <xdr:rowOff>27940</xdr:rowOff>
    </xdr:to>
    <xdr:sp macro="" textlink="">
      <xdr:nvSpPr>
        <xdr:cNvPr id="77" name="楕円 76">
          <a:extLst>
            <a:ext uri="{FF2B5EF4-FFF2-40B4-BE49-F238E27FC236}">
              <a16:creationId xmlns:a16="http://schemas.microsoft.com/office/drawing/2014/main" id="{BAA84548-65A6-405F-8C13-E9001E7FEE7B}"/>
            </a:ext>
          </a:extLst>
        </xdr:cNvPr>
        <xdr:cNvSpPr/>
      </xdr:nvSpPr>
      <xdr:spPr>
        <a:xfrm>
          <a:off x="2857500" y="661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148590</xdr:rowOff>
    </xdr:from>
    <xdr:to>
      <xdr:col>19</xdr:col>
      <xdr:colOff>177800</xdr:colOff>
      <xdr:row>39</xdr:row>
      <xdr:rowOff>55245</xdr:rowOff>
    </xdr:to>
    <xdr:cxnSp macro="">
      <xdr:nvCxnSpPr>
        <xdr:cNvPr id="78" name="直線コネクタ 77">
          <a:extLst>
            <a:ext uri="{FF2B5EF4-FFF2-40B4-BE49-F238E27FC236}">
              <a16:creationId xmlns:a16="http://schemas.microsoft.com/office/drawing/2014/main" id="{9362EEB2-192B-411D-9109-874867E017CC}"/>
            </a:ext>
          </a:extLst>
        </xdr:cNvPr>
        <xdr:cNvCxnSpPr/>
      </xdr:nvCxnSpPr>
      <xdr:spPr>
        <a:xfrm>
          <a:off x="2908300" y="6663690"/>
          <a:ext cx="8890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107315</xdr:rowOff>
    </xdr:from>
    <xdr:to>
      <xdr:col>10</xdr:col>
      <xdr:colOff>165100</xdr:colOff>
      <xdr:row>39</xdr:row>
      <xdr:rowOff>37465</xdr:rowOff>
    </xdr:to>
    <xdr:sp macro="" textlink="">
      <xdr:nvSpPr>
        <xdr:cNvPr id="79" name="楕円 78">
          <a:extLst>
            <a:ext uri="{FF2B5EF4-FFF2-40B4-BE49-F238E27FC236}">
              <a16:creationId xmlns:a16="http://schemas.microsoft.com/office/drawing/2014/main" id="{1F5BA3E1-1351-478E-8B6F-EC7A9C5F265F}"/>
            </a:ext>
          </a:extLst>
        </xdr:cNvPr>
        <xdr:cNvSpPr/>
      </xdr:nvSpPr>
      <xdr:spPr>
        <a:xfrm>
          <a:off x="1968500" y="662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148590</xdr:rowOff>
    </xdr:from>
    <xdr:to>
      <xdr:col>15</xdr:col>
      <xdr:colOff>50800</xdr:colOff>
      <xdr:row>38</xdr:row>
      <xdr:rowOff>158115</xdr:rowOff>
    </xdr:to>
    <xdr:cxnSp macro="">
      <xdr:nvCxnSpPr>
        <xdr:cNvPr id="80" name="直線コネクタ 79">
          <a:extLst>
            <a:ext uri="{FF2B5EF4-FFF2-40B4-BE49-F238E27FC236}">
              <a16:creationId xmlns:a16="http://schemas.microsoft.com/office/drawing/2014/main" id="{3333D909-B8F8-469D-A5C9-1205AF9B2AC5}"/>
            </a:ext>
          </a:extLst>
        </xdr:cNvPr>
        <xdr:cNvCxnSpPr/>
      </xdr:nvCxnSpPr>
      <xdr:spPr>
        <a:xfrm flipV="1">
          <a:off x="2019300" y="666369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76835</xdr:rowOff>
    </xdr:from>
    <xdr:to>
      <xdr:col>6</xdr:col>
      <xdr:colOff>38100</xdr:colOff>
      <xdr:row>39</xdr:row>
      <xdr:rowOff>6985</xdr:rowOff>
    </xdr:to>
    <xdr:sp macro="" textlink="">
      <xdr:nvSpPr>
        <xdr:cNvPr id="81" name="楕円 80">
          <a:extLst>
            <a:ext uri="{FF2B5EF4-FFF2-40B4-BE49-F238E27FC236}">
              <a16:creationId xmlns:a16="http://schemas.microsoft.com/office/drawing/2014/main" id="{F0524AD0-F5D6-4B42-916B-62599AAC88B9}"/>
            </a:ext>
          </a:extLst>
        </xdr:cNvPr>
        <xdr:cNvSpPr/>
      </xdr:nvSpPr>
      <xdr:spPr>
        <a:xfrm>
          <a:off x="1079500" y="659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127635</xdr:rowOff>
    </xdr:from>
    <xdr:to>
      <xdr:col>10</xdr:col>
      <xdr:colOff>114300</xdr:colOff>
      <xdr:row>38</xdr:row>
      <xdr:rowOff>158115</xdr:rowOff>
    </xdr:to>
    <xdr:cxnSp macro="">
      <xdr:nvCxnSpPr>
        <xdr:cNvPr id="82" name="直線コネクタ 81">
          <a:extLst>
            <a:ext uri="{FF2B5EF4-FFF2-40B4-BE49-F238E27FC236}">
              <a16:creationId xmlns:a16="http://schemas.microsoft.com/office/drawing/2014/main" id="{3771264B-2C01-4524-981F-B0D3CDFC0315}"/>
            </a:ext>
          </a:extLst>
        </xdr:cNvPr>
        <xdr:cNvCxnSpPr/>
      </xdr:nvCxnSpPr>
      <xdr:spPr>
        <a:xfrm>
          <a:off x="1130300" y="664273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135907</xdr:rowOff>
    </xdr:from>
    <xdr:ext cx="405111" cy="259045"/>
    <xdr:sp macro="" textlink="">
      <xdr:nvSpPr>
        <xdr:cNvPr id="83" name="n_1aveValue【道路】&#10;有形固定資産減価償却率">
          <a:extLst>
            <a:ext uri="{FF2B5EF4-FFF2-40B4-BE49-F238E27FC236}">
              <a16:creationId xmlns:a16="http://schemas.microsoft.com/office/drawing/2014/main" id="{55F897D1-B999-475F-9C16-714F2B4172AD}"/>
            </a:ext>
          </a:extLst>
        </xdr:cNvPr>
        <xdr:cNvSpPr txBox="1"/>
      </xdr:nvSpPr>
      <xdr:spPr>
        <a:xfrm>
          <a:off x="3582044" y="630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124477</xdr:rowOff>
    </xdr:from>
    <xdr:ext cx="405111" cy="259045"/>
    <xdr:sp macro="" textlink="">
      <xdr:nvSpPr>
        <xdr:cNvPr id="84" name="n_2aveValue【道路】&#10;有形固定資産減価償却率">
          <a:extLst>
            <a:ext uri="{FF2B5EF4-FFF2-40B4-BE49-F238E27FC236}">
              <a16:creationId xmlns:a16="http://schemas.microsoft.com/office/drawing/2014/main" id="{2B5BA393-C4E1-4C19-B65D-7A71DC592D36}"/>
            </a:ext>
          </a:extLst>
        </xdr:cNvPr>
        <xdr:cNvSpPr txBox="1"/>
      </xdr:nvSpPr>
      <xdr:spPr>
        <a:xfrm>
          <a:off x="2705744" y="629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80662</xdr:rowOff>
    </xdr:from>
    <xdr:ext cx="405111" cy="259045"/>
    <xdr:sp macro="" textlink="">
      <xdr:nvSpPr>
        <xdr:cNvPr id="85" name="n_3aveValue【道路】&#10;有形固定資産減価償却率">
          <a:extLst>
            <a:ext uri="{FF2B5EF4-FFF2-40B4-BE49-F238E27FC236}">
              <a16:creationId xmlns:a16="http://schemas.microsoft.com/office/drawing/2014/main" id="{B209C910-D441-4EE4-B1D6-BB8E530427B6}"/>
            </a:ext>
          </a:extLst>
        </xdr:cNvPr>
        <xdr:cNvSpPr txBox="1"/>
      </xdr:nvSpPr>
      <xdr:spPr>
        <a:xfrm>
          <a:off x="1816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59707</xdr:rowOff>
    </xdr:from>
    <xdr:ext cx="405111" cy="259045"/>
    <xdr:sp macro="" textlink="">
      <xdr:nvSpPr>
        <xdr:cNvPr id="86" name="n_4aveValue【道路】&#10;有形固定資産減価償却率">
          <a:extLst>
            <a:ext uri="{FF2B5EF4-FFF2-40B4-BE49-F238E27FC236}">
              <a16:creationId xmlns:a16="http://schemas.microsoft.com/office/drawing/2014/main" id="{2872A980-9494-4461-8D76-72C77F25151C}"/>
            </a:ext>
          </a:extLst>
        </xdr:cNvPr>
        <xdr:cNvSpPr txBox="1"/>
      </xdr:nvSpPr>
      <xdr:spPr>
        <a:xfrm>
          <a:off x="927744" y="623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97172</xdr:rowOff>
    </xdr:from>
    <xdr:ext cx="405111" cy="259045"/>
    <xdr:sp macro="" textlink="">
      <xdr:nvSpPr>
        <xdr:cNvPr id="87" name="n_1mainValue【道路】&#10;有形固定資産減価償却率">
          <a:extLst>
            <a:ext uri="{FF2B5EF4-FFF2-40B4-BE49-F238E27FC236}">
              <a16:creationId xmlns:a16="http://schemas.microsoft.com/office/drawing/2014/main" id="{C3DEDD19-7493-4F89-BCA0-A80E0B2FC346}"/>
            </a:ext>
          </a:extLst>
        </xdr:cNvPr>
        <xdr:cNvSpPr txBox="1"/>
      </xdr:nvSpPr>
      <xdr:spPr>
        <a:xfrm>
          <a:off x="3582044" y="678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19067</xdr:rowOff>
    </xdr:from>
    <xdr:ext cx="405111" cy="259045"/>
    <xdr:sp macro="" textlink="">
      <xdr:nvSpPr>
        <xdr:cNvPr id="88" name="n_2mainValue【道路】&#10;有形固定資産減価償却率">
          <a:extLst>
            <a:ext uri="{FF2B5EF4-FFF2-40B4-BE49-F238E27FC236}">
              <a16:creationId xmlns:a16="http://schemas.microsoft.com/office/drawing/2014/main" id="{8969F4BC-8112-4475-976D-D4FF8D753097}"/>
            </a:ext>
          </a:extLst>
        </xdr:cNvPr>
        <xdr:cNvSpPr txBox="1"/>
      </xdr:nvSpPr>
      <xdr:spPr>
        <a:xfrm>
          <a:off x="2705744" y="670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28592</xdr:rowOff>
    </xdr:from>
    <xdr:ext cx="405111" cy="259045"/>
    <xdr:sp macro="" textlink="">
      <xdr:nvSpPr>
        <xdr:cNvPr id="89" name="n_3mainValue【道路】&#10;有形固定資産減価償却率">
          <a:extLst>
            <a:ext uri="{FF2B5EF4-FFF2-40B4-BE49-F238E27FC236}">
              <a16:creationId xmlns:a16="http://schemas.microsoft.com/office/drawing/2014/main" id="{EB506D41-B7B2-47E7-988C-5B55C3859C54}"/>
            </a:ext>
          </a:extLst>
        </xdr:cNvPr>
        <xdr:cNvSpPr txBox="1"/>
      </xdr:nvSpPr>
      <xdr:spPr>
        <a:xfrm>
          <a:off x="1816744" y="671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169562</xdr:rowOff>
    </xdr:from>
    <xdr:ext cx="405111" cy="259045"/>
    <xdr:sp macro="" textlink="">
      <xdr:nvSpPr>
        <xdr:cNvPr id="90" name="n_4mainValue【道路】&#10;有形固定資産減価償却率">
          <a:extLst>
            <a:ext uri="{FF2B5EF4-FFF2-40B4-BE49-F238E27FC236}">
              <a16:creationId xmlns:a16="http://schemas.microsoft.com/office/drawing/2014/main" id="{F29E9B68-1ABC-4515-BE67-D884E8807514}"/>
            </a:ext>
          </a:extLst>
        </xdr:cNvPr>
        <xdr:cNvSpPr txBox="1"/>
      </xdr:nvSpPr>
      <xdr:spPr>
        <a:xfrm>
          <a:off x="927744" y="668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170A2283-5CE1-41C2-974B-4C085BB2A773}"/>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3629FC5F-11A4-4DE8-A5AE-1B6F60EAFB3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D369105D-590F-4EA3-94F7-18BA536D944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750EBDEC-4928-49AC-AE82-B97CBC39300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EEE7843B-B72D-4F6A-A6BD-5670CA13A11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493E937D-61D8-46C4-B577-40313D59462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5EA0E0B6-4026-4F27-86F2-7BC3495ED08D}"/>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9A179A58-BC0F-49B2-9A7C-EE1A49F60AF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7145EDE2-AD3A-4337-9577-4C6A2C4D099E}"/>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5CA49219-B8B8-4F18-A342-3D1AE88AEBA7}"/>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9F0E9EE3-3FF4-49D1-AD27-D686F6CCC5DC}"/>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F25A9E8A-834D-48E0-B095-42496F0EE207}"/>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A00D7AF8-636B-4D66-9870-BC1AED524BFC}"/>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8F3B67B2-F0FE-4C26-BBF1-A0FFDCBE5DA1}"/>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B6B05A8C-A036-461A-B9E7-9B9CC5EA20A5}"/>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92D223C4-9572-4039-9F3D-2ED06D43951E}"/>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A0CB1C43-BAD3-473B-ACE4-24804101501D}"/>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3D435F49-0D8A-4FAA-8848-F5415F0A44A3}"/>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EA65D736-6A24-4F01-8A6C-9D8BDAC913DA}"/>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DEF1BBB4-03E2-4000-BDF9-B84968B4CF3B}"/>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F7FEECC4-A921-45AA-ABE3-DD0AA3DA3D44}"/>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6DFC2772-A26C-4CB1-B3D4-8653F717DAD4}"/>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DCBAA296-2618-4A56-A772-AFED1341DC3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110223</xdr:rowOff>
    </xdr:from>
    <xdr:to>
      <xdr:col>54</xdr:col>
      <xdr:colOff>189865</xdr:colOff>
      <xdr:row>42</xdr:row>
      <xdr:rowOff>28232</xdr:rowOff>
    </xdr:to>
    <xdr:cxnSp macro="">
      <xdr:nvCxnSpPr>
        <xdr:cNvPr id="114" name="直線コネクタ 113">
          <a:extLst>
            <a:ext uri="{FF2B5EF4-FFF2-40B4-BE49-F238E27FC236}">
              <a16:creationId xmlns:a16="http://schemas.microsoft.com/office/drawing/2014/main" id="{E29AA722-9874-461A-86F5-61E8BDD99721}"/>
            </a:ext>
          </a:extLst>
        </xdr:cNvPr>
        <xdr:cNvCxnSpPr/>
      </xdr:nvCxnSpPr>
      <xdr:spPr>
        <a:xfrm flipV="1">
          <a:off x="10476865" y="5768073"/>
          <a:ext cx="0" cy="1461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32059</xdr:rowOff>
    </xdr:from>
    <xdr:ext cx="469744" cy="259045"/>
    <xdr:sp macro="" textlink="">
      <xdr:nvSpPr>
        <xdr:cNvPr id="115" name="【道路】&#10;一人当たり延長最小値テキスト">
          <a:extLst>
            <a:ext uri="{FF2B5EF4-FFF2-40B4-BE49-F238E27FC236}">
              <a16:creationId xmlns:a16="http://schemas.microsoft.com/office/drawing/2014/main" id="{FC34731C-D66E-4176-A848-B71B43AE5CBF}"/>
            </a:ext>
          </a:extLst>
        </xdr:cNvPr>
        <xdr:cNvSpPr txBox="1"/>
      </xdr:nvSpPr>
      <xdr:spPr>
        <a:xfrm>
          <a:off x="10515600" y="7232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28232</xdr:rowOff>
    </xdr:from>
    <xdr:to>
      <xdr:col>55</xdr:col>
      <xdr:colOff>88900</xdr:colOff>
      <xdr:row>42</xdr:row>
      <xdr:rowOff>28232</xdr:rowOff>
    </xdr:to>
    <xdr:cxnSp macro="">
      <xdr:nvCxnSpPr>
        <xdr:cNvPr id="116" name="直線コネクタ 115">
          <a:extLst>
            <a:ext uri="{FF2B5EF4-FFF2-40B4-BE49-F238E27FC236}">
              <a16:creationId xmlns:a16="http://schemas.microsoft.com/office/drawing/2014/main" id="{8ED90AFB-9634-4EF2-B04D-F070A1A687DD}"/>
            </a:ext>
          </a:extLst>
        </xdr:cNvPr>
        <xdr:cNvCxnSpPr/>
      </xdr:nvCxnSpPr>
      <xdr:spPr>
        <a:xfrm>
          <a:off x="10388600" y="7229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56900</xdr:rowOff>
    </xdr:from>
    <xdr:ext cx="534377" cy="259045"/>
    <xdr:sp macro="" textlink="">
      <xdr:nvSpPr>
        <xdr:cNvPr id="117" name="【道路】&#10;一人当たり延長最大値テキスト">
          <a:extLst>
            <a:ext uri="{FF2B5EF4-FFF2-40B4-BE49-F238E27FC236}">
              <a16:creationId xmlns:a16="http://schemas.microsoft.com/office/drawing/2014/main" id="{E7A1BE88-D1E5-46C5-AE1F-8F06E814DEE4}"/>
            </a:ext>
          </a:extLst>
        </xdr:cNvPr>
        <xdr:cNvSpPr txBox="1"/>
      </xdr:nvSpPr>
      <xdr:spPr>
        <a:xfrm>
          <a:off x="10515600" y="5543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110223</xdr:rowOff>
    </xdr:from>
    <xdr:to>
      <xdr:col>55</xdr:col>
      <xdr:colOff>88900</xdr:colOff>
      <xdr:row>33</xdr:row>
      <xdr:rowOff>110223</xdr:rowOff>
    </xdr:to>
    <xdr:cxnSp macro="">
      <xdr:nvCxnSpPr>
        <xdr:cNvPr id="118" name="直線コネクタ 117">
          <a:extLst>
            <a:ext uri="{FF2B5EF4-FFF2-40B4-BE49-F238E27FC236}">
              <a16:creationId xmlns:a16="http://schemas.microsoft.com/office/drawing/2014/main" id="{2F3F3413-1F00-4A46-9E7B-5730A964437A}"/>
            </a:ext>
          </a:extLst>
        </xdr:cNvPr>
        <xdr:cNvCxnSpPr/>
      </xdr:nvCxnSpPr>
      <xdr:spPr>
        <a:xfrm>
          <a:off x="10388600" y="5768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162824</xdr:rowOff>
    </xdr:from>
    <xdr:ext cx="534377" cy="259045"/>
    <xdr:sp macro="" textlink="">
      <xdr:nvSpPr>
        <xdr:cNvPr id="119" name="【道路】&#10;一人当たり延長平均値テキスト">
          <a:extLst>
            <a:ext uri="{FF2B5EF4-FFF2-40B4-BE49-F238E27FC236}">
              <a16:creationId xmlns:a16="http://schemas.microsoft.com/office/drawing/2014/main" id="{D2400E63-9E64-4A5B-9A04-E597B08B0127}"/>
            </a:ext>
          </a:extLst>
        </xdr:cNvPr>
        <xdr:cNvSpPr txBox="1"/>
      </xdr:nvSpPr>
      <xdr:spPr>
        <a:xfrm>
          <a:off x="10515600" y="65064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139947</xdr:rowOff>
    </xdr:from>
    <xdr:to>
      <xdr:col>55</xdr:col>
      <xdr:colOff>50800</xdr:colOff>
      <xdr:row>39</xdr:row>
      <xdr:rowOff>70097</xdr:rowOff>
    </xdr:to>
    <xdr:sp macro="" textlink="">
      <xdr:nvSpPr>
        <xdr:cNvPr id="120" name="フローチャート: 判断 119">
          <a:extLst>
            <a:ext uri="{FF2B5EF4-FFF2-40B4-BE49-F238E27FC236}">
              <a16:creationId xmlns:a16="http://schemas.microsoft.com/office/drawing/2014/main" id="{A1C2946A-62F4-43B0-A037-B3CBF740F829}"/>
            </a:ext>
          </a:extLst>
        </xdr:cNvPr>
        <xdr:cNvSpPr/>
      </xdr:nvSpPr>
      <xdr:spPr>
        <a:xfrm>
          <a:off x="10426700" y="665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149778</xdr:rowOff>
    </xdr:from>
    <xdr:to>
      <xdr:col>50</xdr:col>
      <xdr:colOff>165100</xdr:colOff>
      <xdr:row>39</xdr:row>
      <xdr:rowOff>79928</xdr:rowOff>
    </xdr:to>
    <xdr:sp macro="" textlink="">
      <xdr:nvSpPr>
        <xdr:cNvPr id="121" name="フローチャート: 判断 120">
          <a:extLst>
            <a:ext uri="{FF2B5EF4-FFF2-40B4-BE49-F238E27FC236}">
              <a16:creationId xmlns:a16="http://schemas.microsoft.com/office/drawing/2014/main" id="{76E46B74-94C4-4206-9E5D-94CE3B9840F6}"/>
            </a:ext>
          </a:extLst>
        </xdr:cNvPr>
        <xdr:cNvSpPr/>
      </xdr:nvSpPr>
      <xdr:spPr>
        <a:xfrm>
          <a:off x="9588500" y="666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163113</xdr:rowOff>
    </xdr:from>
    <xdr:to>
      <xdr:col>46</xdr:col>
      <xdr:colOff>38100</xdr:colOff>
      <xdr:row>39</xdr:row>
      <xdr:rowOff>93263</xdr:rowOff>
    </xdr:to>
    <xdr:sp macro="" textlink="">
      <xdr:nvSpPr>
        <xdr:cNvPr id="122" name="フローチャート: 判断 121">
          <a:extLst>
            <a:ext uri="{FF2B5EF4-FFF2-40B4-BE49-F238E27FC236}">
              <a16:creationId xmlns:a16="http://schemas.microsoft.com/office/drawing/2014/main" id="{6C47198B-10F0-4563-9350-673F869D0B87}"/>
            </a:ext>
          </a:extLst>
        </xdr:cNvPr>
        <xdr:cNvSpPr/>
      </xdr:nvSpPr>
      <xdr:spPr>
        <a:xfrm>
          <a:off x="8699500" y="6678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21457</xdr:rowOff>
    </xdr:from>
    <xdr:to>
      <xdr:col>41</xdr:col>
      <xdr:colOff>101600</xdr:colOff>
      <xdr:row>39</xdr:row>
      <xdr:rowOff>123057</xdr:rowOff>
    </xdr:to>
    <xdr:sp macro="" textlink="">
      <xdr:nvSpPr>
        <xdr:cNvPr id="123" name="フローチャート: 判断 122">
          <a:extLst>
            <a:ext uri="{FF2B5EF4-FFF2-40B4-BE49-F238E27FC236}">
              <a16:creationId xmlns:a16="http://schemas.microsoft.com/office/drawing/2014/main" id="{AC33E34D-0BAD-4F50-82EF-03C43A05863A}"/>
            </a:ext>
          </a:extLst>
        </xdr:cNvPr>
        <xdr:cNvSpPr/>
      </xdr:nvSpPr>
      <xdr:spPr>
        <a:xfrm>
          <a:off x="7810500" y="6708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32258</xdr:rowOff>
    </xdr:from>
    <xdr:to>
      <xdr:col>36</xdr:col>
      <xdr:colOff>165100</xdr:colOff>
      <xdr:row>39</xdr:row>
      <xdr:rowOff>133858</xdr:rowOff>
    </xdr:to>
    <xdr:sp macro="" textlink="">
      <xdr:nvSpPr>
        <xdr:cNvPr id="124" name="フローチャート: 判断 123">
          <a:extLst>
            <a:ext uri="{FF2B5EF4-FFF2-40B4-BE49-F238E27FC236}">
              <a16:creationId xmlns:a16="http://schemas.microsoft.com/office/drawing/2014/main" id="{B4902656-3806-4A10-8799-56D462ED3457}"/>
            </a:ext>
          </a:extLst>
        </xdr:cNvPr>
        <xdr:cNvSpPr/>
      </xdr:nvSpPr>
      <xdr:spPr>
        <a:xfrm>
          <a:off x="6921500" y="671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8B02ED07-B9D9-4017-B8CF-AB98B31084EB}"/>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724413F-63F7-48AD-A1F7-23603757543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F704B2F-27E8-437E-A54D-2B8C0B8BEB33}"/>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B368D4D5-41FD-46C2-9992-8AC98AC4D3F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A408A219-F13A-4726-8862-D1F1CF7EDC2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119697</xdr:rowOff>
    </xdr:from>
    <xdr:to>
      <xdr:col>55</xdr:col>
      <xdr:colOff>50800</xdr:colOff>
      <xdr:row>41</xdr:row>
      <xdr:rowOff>49847</xdr:rowOff>
    </xdr:to>
    <xdr:sp macro="" textlink="">
      <xdr:nvSpPr>
        <xdr:cNvPr id="130" name="楕円 129">
          <a:extLst>
            <a:ext uri="{FF2B5EF4-FFF2-40B4-BE49-F238E27FC236}">
              <a16:creationId xmlns:a16="http://schemas.microsoft.com/office/drawing/2014/main" id="{DD3F1D25-DF55-461C-85BC-55D90DCE3FB1}"/>
            </a:ext>
          </a:extLst>
        </xdr:cNvPr>
        <xdr:cNvSpPr/>
      </xdr:nvSpPr>
      <xdr:spPr>
        <a:xfrm>
          <a:off x="10426700" y="6977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98124</xdr:rowOff>
    </xdr:from>
    <xdr:ext cx="534377" cy="259045"/>
    <xdr:sp macro="" textlink="">
      <xdr:nvSpPr>
        <xdr:cNvPr id="131" name="【道路】&#10;一人当たり延長該当値テキスト">
          <a:extLst>
            <a:ext uri="{FF2B5EF4-FFF2-40B4-BE49-F238E27FC236}">
              <a16:creationId xmlns:a16="http://schemas.microsoft.com/office/drawing/2014/main" id="{FE5462FB-1030-40C2-AA8D-97E2EBCBE9D8}"/>
            </a:ext>
          </a:extLst>
        </xdr:cNvPr>
        <xdr:cNvSpPr txBox="1"/>
      </xdr:nvSpPr>
      <xdr:spPr>
        <a:xfrm>
          <a:off x="10515600" y="6956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123965</xdr:rowOff>
    </xdr:from>
    <xdr:to>
      <xdr:col>50</xdr:col>
      <xdr:colOff>165100</xdr:colOff>
      <xdr:row>41</xdr:row>
      <xdr:rowOff>54115</xdr:rowOff>
    </xdr:to>
    <xdr:sp macro="" textlink="">
      <xdr:nvSpPr>
        <xdr:cNvPr id="132" name="楕円 131">
          <a:extLst>
            <a:ext uri="{FF2B5EF4-FFF2-40B4-BE49-F238E27FC236}">
              <a16:creationId xmlns:a16="http://schemas.microsoft.com/office/drawing/2014/main" id="{29C81E78-7DE0-4305-A516-872CC39C757E}"/>
            </a:ext>
          </a:extLst>
        </xdr:cNvPr>
        <xdr:cNvSpPr/>
      </xdr:nvSpPr>
      <xdr:spPr>
        <a:xfrm>
          <a:off x="9588500" y="6981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170497</xdr:rowOff>
    </xdr:from>
    <xdr:to>
      <xdr:col>55</xdr:col>
      <xdr:colOff>0</xdr:colOff>
      <xdr:row>41</xdr:row>
      <xdr:rowOff>3315</xdr:rowOff>
    </xdr:to>
    <xdr:cxnSp macro="">
      <xdr:nvCxnSpPr>
        <xdr:cNvPr id="133" name="直線コネクタ 132">
          <a:extLst>
            <a:ext uri="{FF2B5EF4-FFF2-40B4-BE49-F238E27FC236}">
              <a16:creationId xmlns:a16="http://schemas.microsoft.com/office/drawing/2014/main" id="{BF1AF28F-B4C4-4858-8E27-2A9E81520FCE}"/>
            </a:ext>
          </a:extLst>
        </xdr:cNvPr>
        <xdr:cNvCxnSpPr/>
      </xdr:nvCxnSpPr>
      <xdr:spPr>
        <a:xfrm flipV="1">
          <a:off x="9639300" y="7028497"/>
          <a:ext cx="838200" cy="4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126517</xdr:rowOff>
    </xdr:from>
    <xdr:to>
      <xdr:col>46</xdr:col>
      <xdr:colOff>38100</xdr:colOff>
      <xdr:row>41</xdr:row>
      <xdr:rowOff>56667</xdr:rowOff>
    </xdr:to>
    <xdr:sp macro="" textlink="">
      <xdr:nvSpPr>
        <xdr:cNvPr id="134" name="楕円 133">
          <a:extLst>
            <a:ext uri="{FF2B5EF4-FFF2-40B4-BE49-F238E27FC236}">
              <a16:creationId xmlns:a16="http://schemas.microsoft.com/office/drawing/2014/main" id="{286C9768-1A20-4F95-A844-749AE0E888FD}"/>
            </a:ext>
          </a:extLst>
        </xdr:cNvPr>
        <xdr:cNvSpPr/>
      </xdr:nvSpPr>
      <xdr:spPr>
        <a:xfrm>
          <a:off x="8699500" y="698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3315</xdr:rowOff>
    </xdr:from>
    <xdr:to>
      <xdr:col>50</xdr:col>
      <xdr:colOff>114300</xdr:colOff>
      <xdr:row>41</xdr:row>
      <xdr:rowOff>5867</xdr:rowOff>
    </xdr:to>
    <xdr:cxnSp macro="">
      <xdr:nvCxnSpPr>
        <xdr:cNvPr id="135" name="直線コネクタ 134">
          <a:extLst>
            <a:ext uri="{FF2B5EF4-FFF2-40B4-BE49-F238E27FC236}">
              <a16:creationId xmlns:a16="http://schemas.microsoft.com/office/drawing/2014/main" id="{55DB11D7-FB3B-4C4B-8888-61D4C6C6255D}"/>
            </a:ext>
          </a:extLst>
        </xdr:cNvPr>
        <xdr:cNvCxnSpPr/>
      </xdr:nvCxnSpPr>
      <xdr:spPr>
        <a:xfrm flipV="1">
          <a:off x="8750300" y="7032765"/>
          <a:ext cx="889000" cy="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130137</xdr:rowOff>
    </xdr:from>
    <xdr:to>
      <xdr:col>41</xdr:col>
      <xdr:colOff>101600</xdr:colOff>
      <xdr:row>41</xdr:row>
      <xdr:rowOff>60287</xdr:rowOff>
    </xdr:to>
    <xdr:sp macro="" textlink="">
      <xdr:nvSpPr>
        <xdr:cNvPr id="136" name="楕円 135">
          <a:extLst>
            <a:ext uri="{FF2B5EF4-FFF2-40B4-BE49-F238E27FC236}">
              <a16:creationId xmlns:a16="http://schemas.microsoft.com/office/drawing/2014/main" id="{7386A43B-591C-4DA4-8F8B-D631EB93FCDD}"/>
            </a:ext>
          </a:extLst>
        </xdr:cNvPr>
        <xdr:cNvSpPr/>
      </xdr:nvSpPr>
      <xdr:spPr>
        <a:xfrm>
          <a:off x="7810500" y="6988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5867</xdr:rowOff>
    </xdr:from>
    <xdr:to>
      <xdr:col>45</xdr:col>
      <xdr:colOff>177800</xdr:colOff>
      <xdr:row>41</xdr:row>
      <xdr:rowOff>9487</xdr:rowOff>
    </xdr:to>
    <xdr:cxnSp macro="">
      <xdr:nvCxnSpPr>
        <xdr:cNvPr id="137" name="直線コネクタ 136">
          <a:extLst>
            <a:ext uri="{FF2B5EF4-FFF2-40B4-BE49-F238E27FC236}">
              <a16:creationId xmlns:a16="http://schemas.microsoft.com/office/drawing/2014/main" id="{BD03A1E7-9290-4F04-8A99-AA833E826B70}"/>
            </a:ext>
          </a:extLst>
        </xdr:cNvPr>
        <xdr:cNvCxnSpPr/>
      </xdr:nvCxnSpPr>
      <xdr:spPr>
        <a:xfrm flipV="1">
          <a:off x="7861300" y="7035317"/>
          <a:ext cx="8890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133471</xdr:rowOff>
    </xdr:from>
    <xdr:to>
      <xdr:col>36</xdr:col>
      <xdr:colOff>165100</xdr:colOff>
      <xdr:row>41</xdr:row>
      <xdr:rowOff>63621</xdr:rowOff>
    </xdr:to>
    <xdr:sp macro="" textlink="">
      <xdr:nvSpPr>
        <xdr:cNvPr id="138" name="楕円 137">
          <a:extLst>
            <a:ext uri="{FF2B5EF4-FFF2-40B4-BE49-F238E27FC236}">
              <a16:creationId xmlns:a16="http://schemas.microsoft.com/office/drawing/2014/main" id="{6082C48D-A15A-4BA1-87D7-ECD0B29850F4}"/>
            </a:ext>
          </a:extLst>
        </xdr:cNvPr>
        <xdr:cNvSpPr/>
      </xdr:nvSpPr>
      <xdr:spPr>
        <a:xfrm>
          <a:off x="6921500" y="6991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9487</xdr:rowOff>
    </xdr:from>
    <xdr:to>
      <xdr:col>41</xdr:col>
      <xdr:colOff>50800</xdr:colOff>
      <xdr:row>41</xdr:row>
      <xdr:rowOff>12821</xdr:rowOff>
    </xdr:to>
    <xdr:cxnSp macro="">
      <xdr:nvCxnSpPr>
        <xdr:cNvPr id="139" name="直線コネクタ 138">
          <a:extLst>
            <a:ext uri="{FF2B5EF4-FFF2-40B4-BE49-F238E27FC236}">
              <a16:creationId xmlns:a16="http://schemas.microsoft.com/office/drawing/2014/main" id="{5289A929-7320-44EA-87F5-8714CD66C9ED}"/>
            </a:ext>
          </a:extLst>
        </xdr:cNvPr>
        <xdr:cNvCxnSpPr/>
      </xdr:nvCxnSpPr>
      <xdr:spPr>
        <a:xfrm flipV="1">
          <a:off x="6972300" y="7038937"/>
          <a:ext cx="889000" cy="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96454</xdr:rowOff>
    </xdr:from>
    <xdr:ext cx="534377" cy="259045"/>
    <xdr:sp macro="" textlink="">
      <xdr:nvSpPr>
        <xdr:cNvPr id="140" name="n_1aveValue【道路】&#10;一人当たり延長">
          <a:extLst>
            <a:ext uri="{FF2B5EF4-FFF2-40B4-BE49-F238E27FC236}">
              <a16:creationId xmlns:a16="http://schemas.microsoft.com/office/drawing/2014/main" id="{E43373C7-3C4C-4CF5-B84E-30C4A3F8F42D}"/>
            </a:ext>
          </a:extLst>
        </xdr:cNvPr>
        <xdr:cNvSpPr txBox="1"/>
      </xdr:nvSpPr>
      <xdr:spPr>
        <a:xfrm>
          <a:off x="9359411" y="6440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109790</xdr:rowOff>
    </xdr:from>
    <xdr:ext cx="534377" cy="259045"/>
    <xdr:sp macro="" textlink="">
      <xdr:nvSpPr>
        <xdr:cNvPr id="141" name="n_2aveValue【道路】&#10;一人当たり延長">
          <a:extLst>
            <a:ext uri="{FF2B5EF4-FFF2-40B4-BE49-F238E27FC236}">
              <a16:creationId xmlns:a16="http://schemas.microsoft.com/office/drawing/2014/main" id="{B7B7A686-4D9C-4695-B0B4-58CCF960766B}"/>
            </a:ext>
          </a:extLst>
        </xdr:cNvPr>
        <xdr:cNvSpPr txBox="1"/>
      </xdr:nvSpPr>
      <xdr:spPr>
        <a:xfrm>
          <a:off x="8483111" y="645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139584</xdr:rowOff>
    </xdr:from>
    <xdr:ext cx="534377" cy="259045"/>
    <xdr:sp macro="" textlink="">
      <xdr:nvSpPr>
        <xdr:cNvPr id="142" name="n_3aveValue【道路】&#10;一人当たり延長">
          <a:extLst>
            <a:ext uri="{FF2B5EF4-FFF2-40B4-BE49-F238E27FC236}">
              <a16:creationId xmlns:a16="http://schemas.microsoft.com/office/drawing/2014/main" id="{BF9F5F53-3F7B-456C-915D-9BE70BA63912}"/>
            </a:ext>
          </a:extLst>
        </xdr:cNvPr>
        <xdr:cNvSpPr txBox="1"/>
      </xdr:nvSpPr>
      <xdr:spPr>
        <a:xfrm>
          <a:off x="7594111" y="6483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150385</xdr:rowOff>
    </xdr:from>
    <xdr:ext cx="534377" cy="259045"/>
    <xdr:sp macro="" textlink="">
      <xdr:nvSpPr>
        <xdr:cNvPr id="143" name="n_4aveValue【道路】&#10;一人当たり延長">
          <a:extLst>
            <a:ext uri="{FF2B5EF4-FFF2-40B4-BE49-F238E27FC236}">
              <a16:creationId xmlns:a16="http://schemas.microsoft.com/office/drawing/2014/main" id="{BE392277-72D4-4C0A-BF76-1D3D6F9D4553}"/>
            </a:ext>
          </a:extLst>
        </xdr:cNvPr>
        <xdr:cNvSpPr txBox="1"/>
      </xdr:nvSpPr>
      <xdr:spPr>
        <a:xfrm>
          <a:off x="6705111" y="6494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45242</xdr:rowOff>
    </xdr:from>
    <xdr:ext cx="534377" cy="259045"/>
    <xdr:sp macro="" textlink="">
      <xdr:nvSpPr>
        <xdr:cNvPr id="144" name="n_1mainValue【道路】&#10;一人当たり延長">
          <a:extLst>
            <a:ext uri="{FF2B5EF4-FFF2-40B4-BE49-F238E27FC236}">
              <a16:creationId xmlns:a16="http://schemas.microsoft.com/office/drawing/2014/main" id="{DF23FC56-6D1C-4A82-8F66-C18C56B9E64D}"/>
            </a:ext>
          </a:extLst>
        </xdr:cNvPr>
        <xdr:cNvSpPr txBox="1"/>
      </xdr:nvSpPr>
      <xdr:spPr>
        <a:xfrm>
          <a:off x="9359411" y="7074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47794</xdr:rowOff>
    </xdr:from>
    <xdr:ext cx="534377" cy="259045"/>
    <xdr:sp macro="" textlink="">
      <xdr:nvSpPr>
        <xdr:cNvPr id="145" name="n_2mainValue【道路】&#10;一人当たり延長">
          <a:extLst>
            <a:ext uri="{FF2B5EF4-FFF2-40B4-BE49-F238E27FC236}">
              <a16:creationId xmlns:a16="http://schemas.microsoft.com/office/drawing/2014/main" id="{8A7787ED-D808-467E-A39F-C7EDEE553C2B}"/>
            </a:ext>
          </a:extLst>
        </xdr:cNvPr>
        <xdr:cNvSpPr txBox="1"/>
      </xdr:nvSpPr>
      <xdr:spPr>
        <a:xfrm>
          <a:off x="8483111" y="7077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51414</xdr:rowOff>
    </xdr:from>
    <xdr:ext cx="534377" cy="259045"/>
    <xdr:sp macro="" textlink="">
      <xdr:nvSpPr>
        <xdr:cNvPr id="146" name="n_3mainValue【道路】&#10;一人当たり延長">
          <a:extLst>
            <a:ext uri="{FF2B5EF4-FFF2-40B4-BE49-F238E27FC236}">
              <a16:creationId xmlns:a16="http://schemas.microsoft.com/office/drawing/2014/main" id="{08C764A9-4401-46D5-8CAA-EAAF9637BAE2}"/>
            </a:ext>
          </a:extLst>
        </xdr:cNvPr>
        <xdr:cNvSpPr txBox="1"/>
      </xdr:nvSpPr>
      <xdr:spPr>
        <a:xfrm>
          <a:off x="7594111" y="7080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54748</xdr:rowOff>
    </xdr:from>
    <xdr:ext cx="534377" cy="259045"/>
    <xdr:sp macro="" textlink="">
      <xdr:nvSpPr>
        <xdr:cNvPr id="147" name="n_4mainValue【道路】&#10;一人当たり延長">
          <a:extLst>
            <a:ext uri="{FF2B5EF4-FFF2-40B4-BE49-F238E27FC236}">
              <a16:creationId xmlns:a16="http://schemas.microsoft.com/office/drawing/2014/main" id="{E7FE4C3B-D09B-49C6-86DA-A94261BD3F53}"/>
            </a:ext>
          </a:extLst>
        </xdr:cNvPr>
        <xdr:cNvSpPr txBox="1"/>
      </xdr:nvSpPr>
      <xdr:spPr>
        <a:xfrm>
          <a:off x="6705111" y="7084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B70FE93A-4F28-481C-B9D0-D92D05D0E34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57A5DB17-58B7-410A-A047-90BACCC7B916}"/>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5DDDB22-B603-4840-84C9-4556252EF246}"/>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F8563C33-67F1-422C-8F82-9D4864FDD775}"/>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26B72733-0E94-41D8-9EC1-08C6455BFBE8}"/>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B9BE527D-FD9A-483D-904A-A23B576CFE59}"/>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F637D304-D9A0-4F37-AED8-66F552B7087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B82BCDB1-74FE-4AB2-95CD-F58F117145F9}"/>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92ECCCF5-97F2-4626-85A2-BEF427C5A275}"/>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DC33C7A2-9BF3-45E2-B9D1-694AA07DA0C8}"/>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D5557289-C8B2-483F-9FA3-DA2CE02AC25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77594051-2FF9-48F1-B75F-339BC2E787FD}"/>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95DC9AA8-01B6-453C-B0F0-353AB9F7763B}"/>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38ED294F-6D0D-4FEF-A8BC-656492F85CEB}"/>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31E339BD-1E63-4D08-A60F-447536D64E81}"/>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68F46280-C799-43C8-B096-E724ADE91B27}"/>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4FC9D6F4-9B1E-4F65-83FB-E05E928FF83B}"/>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237F8203-913A-45CE-8545-9E292F8BB582}"/>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D53F2F43-44E0-4FB9-9E48-36B5B42AA50C}"/>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C765DBDC-B7F7-4B71-BF1C-A55042A2E28F}"/>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958CA402-EB12-49BB-A709-F6CD6720783A}"/>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98653B15-7A20-49B3-96D9-786AF7CCE574}"/>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8E0D9CE4-94BB-424A-A198-B47F7DB55DE8}"/>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D38549D1-E480-4502-9976-551D7CEA8828}"/>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57BBEBC1-E1F6-40B0-9C58-E372D29CEC71}"/>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122465</xdr:rowOff>
    </xdr:from>
    <xdr:to>
      <xdr:col>24</xdr:col>
      <xdr:colOff>62865</xdr:colOff>
      <xdr:row>64</xdr:row>
      <xdr:rowOff>29391</xdr:rowOff>
    </xdr:to>
    <xdr:cxnSp macro="">
      <xdr:nvCxnSpPr>
        <xdr:cNvPr id="173" name="直線コネクタ 172">
          <a:extLst>
            <a:ext uri="{FF2B5EF4-FFF2-40B4-BE49-F238E27FC236}">
              <a16:creationId xmlns:a16="http://schemas.microsoft.com/office/drawing/2014/main" id="{2EDD85C9-AD82-4197-BDBE-DD6BB8803F81}"/>
            </a:ext>
          </a:extLst>
        </xdr:cNvPr>
        <xdr:cNvCxnSpPr/>
      </xdr:nvCxnSpPr>
      <xdr:spPr>
        <a:xfrm flipV="1">
          <a:off x="4634865" y="9552215"/>
          <a:ext cx="0" cy="1449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33218</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65C8CC59-758B-49AE-8B2F-BBEC5456DC67}"/>
            </a:ext>
          </a:extLst>
        </xdr:cNvPr>
        <xdr:cNvSpPr txBox="1"/>
      </xdr:nvSpPr>
      <xdr:spPr>
        <a:xfrm>
          <a:off x="4673600" y="11006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29391</xdr:rowOff>
    </xdr:from>
    <xdr:to>
      <xdr:col>24</xdr:col>
      <xdr:colOff>152400</xdr:colOff>
      <xdr:row>64</xdr:row>
      <xdr:rowOff>29391</xdr:rowOff>
    </xdr:to>
    <xdr:cxnSp macro="">
      <xdr:nvCxnSpPr>
        <xdr:cNvPr id="175" name="直線コネクタ 174">
          <a:extLst>
            <a:ext uri="{FF2B5EF4-FFF2-40B4-BE49-F238E27FC236}">
              <a16:creationId xmlns:a16="http://schemas.microsoft.com/office/drawing/2014/main" id="{0F10D9AD-29A1-448B-9939-AD4C64448EB4}"/>
            </a:ext>
          </a:extLst>
        </xdr:cNvPr>
        <xdr:cNvCxnSpPr/>
      </xdr:nvCxnSpPr>
      <xdr:spPr>
        <a:xfrm>
          <a:off x="4546600" y="11002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69142</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1E7E3D41-5991-4121-915C-33F2CB500C85}"/>
            </a:ext>
          </a:extLst>
        </xdr:cNvPr>
        <xdr:cNvSpPr txBox="1"/>
      </xdr:nvSpPr>
      <xdr:spPr>
        <a:xfrm>
          <a:off x="4673600" y="93274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122465</xdr:rowOff>
    </xdr:from>
    <xdr:to>
      <xdr:col>24</xdr:col>
      <xdr:colOff>152400</xdr:colOff>
      <xdr:row>55</xdr:row>
      <xdr:rowOff>122465</xdr:rowOff>
    </xdr:to>
    <xdr:cxnSp macro="">
      <xdr:nvCxnSpPr>
        <xdr:cNvPr id="177" name="直線コネクタ 176">
          <a:extLst>
            <a:ext uri="{FF2B5EF4-FFF2-40B4-BE49-F238E27FC236}">
              <a16:creationId xmlns:a16="http://schemas.microsoft.com/office/drawing/2014/main" id="{ED4A4DCF-6D63-4BD1-8708-B5601ED72B3C}"/>
            </a:ext>
          </a:extLst>
        </xdr:cNvPr>
        <xdr:cNvCxnSpPr/>
      </xdr:nvCxnSpPr>
      <xdr:spPr>
        <a:xfrm>
          <a:off x="4546600" y="9552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162758</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CA98A33-0362-4E68-A15D-542380C3C3FD}"/>
            </a:ext>
          </a:extLst>
        </xdr:cNvPr>
        <xdr:cNvSpPr txBox="1"/>
      </xdr:nvSpPr>
      <xdr:spPr>
        <a:xfrm>
          <a:off x="4673600" y="104497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12881</xdr:rowOff>
    </xdr:from>
    <xdr:to>
      <xdr:col>24</xdr:col>
      <xdr:colOff>114300</xdr:colOff>
      <xdr:row>61</xdr:row>
      <xdr:rowOff>114481</xdr:rowOff>
    </xdr:to>
    <xdr:sp macro="" textlink="">
      <xdr:nvSpPr>
        <xdr:cNvPr id="179" name="フローチャート: 判断 178">
          <a:extLst>
            <a:ext uri="{FF2B5EF4-FFF2-40B4-BE49-F238E27FC236}">
              <a16:creationId xmlns:a16="http://schemas.microsoft.com/office/drawing/2014/main" id="{E1093995-5BE2-4747-B071-A5675CF5EFB2}"/>
            </a:ext>
          </a:extLst>
        </xdr:cNvPr>
        <xdr:cNvSpPr/>
      </xdr:nvSpPr>
      <xdr:spPr>
        <a:xfrm>
          <a:off x="4584700" y="10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168003</xdr:rowOff>
    </xdr:from>
    <xdr:to>
      <xdr:col>20</xdr:col>
      <xdr:colOff>38100</xdr:colOff>
      <xdr:row>61</xdr:row>
      <xdr:rowOff>98153</xdr:rowOff>
    </xdr:to>
    <xdr:sp macro="" textlink="">
      <xdr:nvSpPr>
        <xdr:cNvPr id="180" name="フローチャート: 判断 179">
          <a:extLst>
            <a:ext uri="{FF2B5EF4-FFF2-40B4-BE49-F238E27FC236}">
              <a16:creationId xmlns:a16="http://schemas.microsoft.com/office/drawing/2014/main" id="{FE3D0AA0-35E2-4F86-85B1-00D92EF02241}"/>
            </a:ext>
          </a:extLst>
        </xdr:cNvPr>
        <xdr:cNvSpPr/>
      </xdr:nvSpPr>
      <xdr:spPr>
        <a:xfrm>
          <a:off x="37465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148409</xdr:rowOff>
    </xdr:from>
    <xdr:to>
      <xdr:col>15</xdr:col>
      <xdr:colOff>101600</xdr:colOff>
      <xdr:row>61</xdr:row>
      <xdr:rowOff>78559</xdr:rowOff>
    </xdr:to>
    <xdr:sp macro="" textlink="">
      <xdr:nvSpPr>
        <xdr:cNvPr id="181" name="フローチャート: 判断 180">
          <a:extLst>
            <a:ext uri="{FF2B5EF4-FFF2-40B4-BE49-F238E27FC236}">
              <a16:creationId xmlns:a16="http://schemas.microsoft.com/office/drawing/2014/main" id="{7ECB2DF5-A39D-4170-823A-2BA28DD96200}"/>
            </a:ext>
          </a:extLst>
        </xdr:cNvPr>
        <xdr:cNvSpPr/>
      </xdr:nvSpPr>
      <xdr:spPr>
        <a:xfrm>
          <a:off x="2857500" y="1043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115751</xdr:rowOff>
    </xdr:from>
    <xdr:to>
      <xdr:col>10</xdr:col>
      <xdr:colOff>165100</xdr:colOff>
      <xdr:row>61</xdr:row>
      <xdr:rowOff>45901</xdr:rowOff>
    </xdr:to>
    <xdr:sp macro="" textlink="">
      <xdr:nvSpPr>
        <xdr:cNvPr id="182" name="フローチャート: 判断 181">
          <a:extLst>
            <a:ext uri="{FF2B5EF4-FFF2-40B4-BE49-F238E27FC236}">
              <a16:creationId xmlns:a16="http://schemas.microsoft.com/office/drawing/2014/main" id="{8E245FF6-33C4-40C0-8A3A-8375BD8BDE4B}"/>
            </a:ext>
          </a:extLst>
        </xdr:cNvPr>
        <xdr:cNvSpPr/>
      </xdr:nvSpPr>
      <xdr:spPr>
        <a:xfrm>
          <a:off x="1968500" y="1040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110853</xdr:rowOff>
    </xdr:from>
    <xdr:to>
      <xdr:col>6</xdr:col>
      <xdr:colOff>38100</xdr:colOff>
      <xdr:row>61</xdr:row>
      <xdr:rowOff>41003</xdr:rowOff>
    </xdr:to>
    <xdr:sp macro="" textlink="">
      <xdr:nvSpPr>
        <xdr:cNvPr id="183" name="フローチャート: 判断 182">
          <a:extLst>
            <a:ext uri="{FF2B5EF4-FFF2-40B4-BE49-F238E27FC236}">
              <a16:creationId xmlns:a16="http://schemas.microsoft.com/office/drawing/2014/main" id="{34586E92-FEA0-49BF-AD11-8D24FA5764C8}"/>
            </a:ext>
          </a:extLst>
        </xdr:cNvPr>
        <xdr:cNvSpPr/>
      </xdr:nvSpPr>
      <xdr:spPr>
        <a:xfrm>
          <a:off x="1079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4F5B10F7-4726-423B-94A4-B1CF0651181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CF0EB219-E925-4D84-9372-DD6CC8F3ADA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CA6AF86F-FF78-43AE-9C6D-DB43D50F8558}"/>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3A222F1D-FD7F-4112-AB7A-A663492C1E0E}"/>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5AF92A30-63ED-4EFA-B94D-77F1952ECF6A}"/>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30843</xdr:rowOff>
    </xdr:from>
    <xdr:to>
      <xdr:col>24</xdr:col>
      <xdr:colOff>114300</xdr:colOff>
      <xdr:row>60</xdr:row>
      <xdr:rowOff>132443</xdr:rowOff>
    </xdr:to>
    <xdr:sp macro="" textlink="">
      <xdr:nvSpPr>
        <xdr:cNvPr id="189" name="楕円 188">
          <a:extLst>
            <a:ext uri="{FF2B5EF4-FFF2-40B4-BE49-F238E27FC236}">
              <a16:creationId xmlns:a16="http://schemas.microsoft.com/office/drawing/2014/main" id="{C852487E-B0A4-4460-A5E5-99BC2E30052D}"/>
            </a:ext>
          </a:extLst>
        </xdr:cNvPr>
        <xdr:cNvSpPr/>
      </xdr:nvSpPr>
      <xdr:spPr>
        <a:xfrm>
          <a:off x="4584700" y="1031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53720</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62E810A6-2E5F-4DC9-B49A-7E7E5A03646A}"/>
            </a:ext>
          </a:extLst>
        </xdr:cNvPr>
        <xdr:cNvSpPr txBox="1"/>
      </xdr:nvSpPr>
      <xdr:spPr>
        <a:xfrm>
          <a:off x="4673600" y="10169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3084</xdr:rowOff>
    </xdr:from>
    <xdr:to>
      <xdr:col>20</xdr:col>
      <xdr:colOff>38100</xdr:colOff>
      <xdr:row>60</xdr:row>
      <xdr:rowOff>104684</xdr:rowOff>
    </xdr:to>
    <xdr:sp macro="" textlink="">
      <xdr:nvSpPr>
        <xdr:cNvPr id="191" name="楕円 190">
          <a:extLst>
            <a:ext uri="{FF2B5EF4-FFF2-40B4-BE49-F238E27FC236}">
              <a16:creationId xmlns:a16="http://schemas.microsoft.com/office/drawing/2014/main" id="{577F28A3-F158-46D9-AE5E-F9B316476EA4}"/>
            </a:ext>
          </a:extLst>
        </xdr:cNvPr>
        <xdr:cNvSpPr/>
      </xdr:nvSpPr>
      <xdr:spPr>
        <a:xfrm>
          <a:off x="3746500" y="1029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53884</xdr:rowOff>
    </xdr:from>
    <xdr:to>
      <xdr:col>24</xdr:col>
      <xdr:colOff>63500</xdr:colOff>
      <xdr:row>60</xdr:row>
      <xdr:rowOff>81643</xdr:rowOff>
    </xdr:to>
    <xdr:cxnSp macro="">
      <xdr:nvCxnSpPr>
        <xdr:cNvPr id="192" name="直線コネクタ 191">
          <a:extLst>
            <a:ext uri="{FF2B5EF4-FFF2-40B4-BE49-F238E27FC236}">
              <a16:creationId xmlns:a16="http://schemas.microsoft.com/office/drawing/2014/main" id="{EA0B7998-02D4-4BD1-82FF-3E83859CA0CA}"/>
            </a:ext>
          </a:extLst>
        </xdr:cNvPr>
        <xdr:cNvCxnSpPr/>
      </xdr:nvCxnSpPr>
      <xdr:spPr>
        <a:xfrm>
          <a:off x="3797300" y="10340884"/>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130447</xdr:rowOff>
    </xdr:from>
    <xdr:to>
      <xdr:col>15</xdr:col>
      <xdr:colOff>101600</xdr:colOff>
      <xdr:row>60</xdr:row>
      <xdr:rowOff>60597</xdr:rowOff>
    </xdr:to>
    <xdr:sp macro="" textlink="">
      <xdr:nvSpPr>
        <xdr:cNvPr id="193" name="楕円 192">
          <a:extLst>
            <a:ext uri="{FF2B5EF4-FFF2-40B4-BE49-F238E27FC236}">
              <a16:creationId xmlns:a16="http://schemas.microsoft.com/office/drawing/2014/main" id="{968568E5-9072-434C-88E8-675C061A2242}"/>
            </a:ext>
          </a:extLst>
        </xdr:cNvPr>
        <xdr:cNvSpPr/>
      </xdr:nvSpPr>
      <xdr:spPr>
        <a:xfrm>
          <a:off x="2857500" y="1024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9797</xdr:rowOff>
    </xdr:from>
    <xdr:to>
      <xdr:col>19</xdr:col>
      <xdr:colOff>177800</xdr:colOff>
      <xdr:row>60</xdr:row>
      <xdr:rowOff>53884</xdr:rowOff>
    </xdr:to>
    <xdr:cxnSp macro="">
      <xdr:nvCxnSpPr>
        <xdr:cNvPr id="194" name="直線コネクタ 193">
          <a:extLst>
            <a:ext uri="{FF2B5EF4-FFF2-40B4-BE49-F238E27FC236}">
              <a16:creationId xmlns:a16="http://schemas.microsoft.com/office/drawing/2014/main" id="{13140769-1B9B-484E-A3EB-3CE8BA4AE046}"/>
            </a:ext>
          </a:extLst>
        </xdr:cNvPr>
        <xdr:cNvCxnSpPr/>
      </xdr:nvCxnSpPr>
      <xdr:spPr>
        <a:xfrm>
          <a:off x="2908300" y="10296797"/>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45538</xdr:rowOff>
    </xdr:from>
    <xdr:to>
      <xdr:col>10</xdr:col>
      <xdr:colOff>165100</xdr:colOff>
      <xdr:row>60</xdr:row>
      <xdr:rowOff>147138</xdr:rowOff>
    </xdr:to>
    <xdr:sp macro="" textlink="">
      <xdr:nvSpPr>
        <xdr:cNvPr id="195" name="楕円 194">
          <a:extLst>
            <a:ext uri="{FF2B5EF4-FFF2-40B4-BE49-F238E27FC236}">
              <a16:creationId xmlns:a16="http://schemas.microsoft.com/office/drawing/2014/main" id="{8FE6AFB5-753D-4BB2-AB3A-5D60D614965F}"/>
            </a:ext>
          </a:extLst>
        </xdr:cNvPr>
        <xdr:cNvSpPr/>
      </xdr:nvSpPr>
      <xdr:spPr>
        <a:xfrm>
          <a:off x="1968500" y="1033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9797</xdr:rowOff>
    </xdr:from>
    <xdr:to>
      <xdr:col>15</xdr:col>
      <xdr:colOff>50800</xdr:colOff>
      <xdr:row>60</xdr:row>
      <xdr:rowOff>96338</xdr:rowOff>
    </xdr:to>
    <xdr:cxnSp macro="">
      <xdr:nvCxnSpPr>
        <xdr:cNvPr id="196" name="直線コネクタ 195">
          <a:extLst>
            <a:ext uri="{FF2B5EF4-FFF2-40B4-BE49-F238E27FC236}">
              <a16:creationId xmlns:a16="http://schemas.microsoft.com/office/drawing/2014/main" id="{DF1467C4-1E21-4F1A-9D11-0D51F898D768}"/>
            </a:ext>
          </a:extLst>
        </xdr:cNvPr>
        <xdr:cNvCxnSpPr/>
      </xdr:nvCxnSpPr>
      <xdr:spPr>
        <a:xfrm flipV="1">
          <a:off x="2019300" y="10296797"/>
          <a:ext cx="889000" cy="86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53703</xdr:rowOff>
    </xdr:from>
    <xdr:to>
      <xdr:col>6</xdr:col>
      <xdr:colOff>38100</xdr:colOff>
      <xdr:row>60</xdr:row>
      <xdr:rowOff>155303</xdr:rowOff>
    </xdr:to>
    <xdr:sp macro="" textlink="">
      <xdr:nvSpPr>
        <xdr:cNvPr id="197" name="楕円 196">
          <a:extLst>
            <a:ext uri="{FF2B5EF4-FFF2-40B4-BE49-F238E27FC236}">
              <a16:creationId xmlns:a16="http://schemas.microsoft.com/office/drawing/2014/main" id="{779B214C-FA6F-49E4-A0C6-ECF780CCB774}"/>
            </a:ext>
          </a:extLst>
        </xdr:cNvPr>
        <xdr:cNvSpPr/>
      </xdr:nvSpPr>
      <xdr:spPr>
        <a:xfrm>
          <a:off x="1079500" y="1034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96338</xdr:rowOff>
    </xdr:from>
    <xdr:to>
      <xdr:col>10</xdr:col>
      <xdr:colOff>114300</xdr:colOff>
      <xdr:row>60</xdr:row>
      <xdr:rowOff>104503</xdr:rowOff>
    </xdr:to>
    <xdr:cxnSp macro="">
      <xdr:nvCxnSpPr>
        <xdr:cNvPr id="198" name="直線コネクタ 197">
          <a:extLst>
            <a:ext uri="{FF2B5EF4-FFF2-40B4-BE49-F238E27FC236}">
              <a16:creationId xmlns:a16="http://schemas.microsoft.com/office/drawing/2014/main" id="{64B1FE6F-8B2A-4BDD-80E1-B6C97A6AF845}"/>
            </a:ext>
          </a:extLst>
        </xdr:cNvPr>
        <xdr:cNvCxnSpPr/>
      </xdr:nvCxnSpPr>
      <xdr:spPr>
        <a:xfrm flipV="1">
          <a:off x="1130300" y="10383338"/>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89280</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3009E071-8150-4DC8-8AAB-2E58742AD59F}"/>
            </a:ext>
          </a:extLst>
        </xdr:cNvPr>
        <xdr:cNvSpPr txBox="1"/>
      </xdr:nvSpPr>
      <xdr:spPr>
        <a:xfrm>
          <a:off x="3582044" y="1054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69686</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B46617BE-A90C-4C96-B46D-E9C85C6C66A6}"/>
            </a:ext>
          </a:extLst>
        </xdr:cNvPr>
        <xdr:cNvSpPr txBox="1"/>
      </xdr:nvSpPr>
      <xdr:spPr>
        <a:xfrm>
          <a:off x="2705744" y="10528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37028</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90315D10-C725-4400-BFBF-64DE22BE83F2}"/>
            </a:ext>
          </a:extLst>
        </xdr:cNvPr>
        <xdr:cNvSpPr txBox="1"/>
      </xdr:nvSpPr>
      <xdr:spPr>
        <a:xfrm>
          <a:off x="1816744" y="1049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32130</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45D30583-33FA-468C-A3C6-C04FEE79193F}"/>
            </a:ext>
          </a:extLst>
        </xdr:cNvPr>
        <xdr:cNvSpPr txBox="1"/>
      </xdr:nvSpPr>
      <xdr:spPr>
        <a:xfrm>
          <a:off x="927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121211</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C93B635F-66AB-418F-BE97-751F198BD6F1}"/>
            </a:ext>
          </a:extLst>
        </xdr:cNvPr>
        <xdr:cNvSpPr txBox="1"/>
      </xdr:nvSpPr>
      <xdr:spPr>
        <a:xfrm>
          <a:off x="3582044" y="1006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77124</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DDD72D76-4648-45A8-9001-AF83B00796C0}"/>
            </a:ext>
          </a:extLst>
        </xdr:cNvPr>
        <xdr:cNvSpPr txBox="1"/>
      </xdr:nvSpPr>
      <xdr:spPr>
        <a:xfrm>
          <a:off x="2705744" y="10021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163665</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D2274E95-E984-4EAC-819A-A89F157152B7}"/>
            </a:ext>
          </a:extLst>
        </xdr:cNvPr>
        <xdr:cNvSpPr txBox="1"/>
      </xdr:nvSpPr>
      <xdr:spPr>
        <a:xfrm>
          <a:off x="1816744" y="10107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380</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249C6908-6054-4BF8-A996-6D831452769B}"/>
            </a:ext>
          </a:extLst>
        </xdr:cNvPr>
        <xdr:cNvSpPr txBox="1"/>
      </xdr:nvSpPr>
      <xdr:spPr>
        <a:xfrm>
          <a:off x="927744" y="1011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8A559DAA-DF8A-4200-928E-0F7A57BBE86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56EE76A9-7284-4029-A838-3DB9AF027B1B}"/>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8BAD1C8A-3D37-4839-B4F7-96085716E89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E0E96273-DA0E-44CB-B340-2CD8F9AAE17D}"/>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14D61518-5E39-4587-A5DA-AE26D9E8614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9533E31D-5A17-448B-8E8C-EFE33D6D383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778007C8-1F3C-40B4-B479-433CA5C9C834}"/>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DF78FCF1-A961-4AF3-BA79-FFFA2702BEB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301A738E-F6D4-472B-AF28-D72521D9D9F4}"/>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59E99642-E224-43DF-B1E6-3641AFA08AF4}"/>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3E69FA0A-2D33-452B-A75B-C1FCF05EC069}"/>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852E2D8D-D3FC-4A59-9E9E-4B568EFE4128}"/>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AE0DD675-6F70-4B28-B3BC-EC6F62317B6F}"/>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D63FF8AA-24C1-4EED-8409-F3BC61000E6A}"/>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F477DFE1-6C54-49FA-BB80-AE33BA100B4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7BF4D719-F930-43A1-AE89-034A35510784}"/>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FE80CCF9-F045-4592-8E8B-A08A4243F8CA}"/>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B5493297-74FB-45F2-83F5-04E0A0117D42}"/>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65F2AE66-069D-4A3B-9BFB-14989D5BB358}"/>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F065B13C-68C2-4691-94D2-12D89ADD2A7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A363AE9-61F6-4197-8EBB-8198046BFCF2}"/>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44121562-8550-408F-AB71-309F3EA3819F}"/>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81B15755-27B6-4FB6-A37B-2E3FD43CFBA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112571</xdr:rowOff>
    </xdr:from>
    <xdr:to>
      <xdr:col>54</xdr:col>
      <xdr:colOff>189865</xdr:colOff>
      <xdr:row>64</xdr:row>
      <xdr:rowOff>68273</xdr:rowOff>
    </xdr:to>
    <xdr:cxnSp macro="">
      <xdr:nvCxnSpPr>
        <xdr:cNvPr id="230" name="直線コネクタ 229">
          <a:extLst>
            <a:ext uri="{FF2B5EF4-FFF2-40B4-BE49-F238E27FC236}">
              <a16:creationId xmlns:a16="http://schemas.microsoft.com/office/drawing/2014/main" id="{BC053D93-3D39-4279-87EE-CBCE5B6D33B3}"/>
            </a:ext>
          </a:extLst>
        </xdr:cNvPr>
        <xdr:cNvCxnSpPr/>
      </xdr:nvCxnSpPr>
      <xdr:spPr>
        <a:xfrm flipV="1">
          <a:off x="10476865" y="9713771"/>
          <a:ext cx="0" cy="1327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72100</xdr:rowOff>
    </xdr:from>
    <xdr:ext cx="534377" cy="259045"/>
    <xdr:sp macro="" textlink="">
      <xdr:nvSpPr>
        <xdr:cNvPr id="231" name="【橋りょう・トンネル】&#10;一人当たり有形固定資産（償却資産）額最小値テキスト">
          <a:extLst>
            <a:ext uri="{FF2B5EF4-FFF2-40B4-BE49-F238E27FC236}">
              <a16:creationId xmlns:a16="http://schemas.microsoft.com/office/drawing/2014/main" id="{795F7D98-5134-4F3F-8F82-7AF5EE2BD2B7}"/>
            </a:ext>
          </a:extLst>
        </xdr:cNvPr>
        <xdr:cNvSpPr txBox="1"/>
      </xdr:nvSpPr>
      <xdr:spPr>
        <a:xfrm>
          <a:off x="10515600" y="11044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68273</xdr:rowOff>
    </xdr:from>
    <xdr:to>
      <xdr:col>55</xdr:col>
      <xdr:colOff>88900</xdr:colOff>
      <xdr:row>64</xdr:row>
      <xdr:rowOff>68273</xdr:rowOff>
    </xdr:to>
    <xdr:cxnSp macro="">
      <xdr:nvCxnSpPr>
        <xdr:cNvPr id="232" name="直線コネクタ 231">
          <a:extLst>
            <a:ext uri="{FF2B5EF4-FFF2-40B4-BE49-F238E27FC236}">
              <a16:creationId xmlns:a16="http://schemas.microsoft.com/office/drawing/2014/main" id="{55FA6782-B454-430C-B463-382C2429B880}"/>
            </a:ext>
          </a:extLst>
        </xdr:cNvPr>
        <xdr:cNvCxnSpPr/>
      </xdr:nvCxnSpPr>
      <xdr:spPr>
        <a:xfrm>
          <a:off x="10388600" y="1104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59248</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B41D579C-1955-44D1-A00A-1D027967AB8A}"/>
            </a:ext>
          </a:extLst>
        </xdr:cNvPr>
        <xdr:cNvSpPr txBox="1"/>
      </xdr:nvSpPr>
      <xdr:spPr>
        <a:xfrm>
          <a:off x="10515600" y="94889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1,752,269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112571</xdr:rowOff>
    </xdr:from>
    <xdr:to>
      <xdr:col>55</xdr:col>
      <xdr:colOff>88900</xdr:colOff>
      <xdr:row>56</xdr:row>
      <xdr:rowOff>112571</xdr:rowOff>
    </xdr:to>
    <xdr:cxnSp macro="">
      <xdr:nvCxnSpPr>
        <xdr:cNvPr id="234" name="直線コネクタ 233">
          <a:extLst>
            <a:ext uri="{FF2B5EF4-FFF2-40B4-BE49-F238E27FC236}">
              <a16:creationId xmlns:a16="http://schemas.microsoft.com/office/drawing/2014/main" id="{66E69F96-5E64-4513-8612-399D22A49760}"/>
            </a:ext>
          </a:extLst>
        </xdr:cNvPr>
        <xdr:cNvCxnSpPr/>
      </xdr:nvCxnSpPr>
      <xdr:spPr>
        <a:xfrm>
          <a:off x="10388600" y="9713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85976</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E39E3332-CE2F-4383-BB1A-67117BDA139F}"/>
            </a:ext>
          </a:extLst>
        </xdr:cNvPr>
        <xdr:cNvSpPr txBox="1"/>
      </xdr:nvSpPr>
      <xdr:spPr>
        <a:xfrm>
          <a:off x="10515600" y="105444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63099</xdr:rowOff>
    </xdr:from>
    <xdr:to>
      <xdr:col>55</xdr:col>
      <xdr:colOff>50800</xdr:colOff>
      <xdr:row>62</xdr:row>
      <xdr:rowOff>164699</xdr:rowOff>
    </xdr:to>
    <xdr:sp macro="" textlink="">
      <xdr:nvSpPr>
        <xdr:cNvPr id="236" name="フローチャート: 判断 235">
          <a:extLst>
            <a:ext uri="{FF2B5EF4-FFF2-40B4-BE49-F238E27FC236}">
              <a16:creationId xmlns:a16="http://schemas.microsoft.com/office/drawing/2014/main" id="{217B2D6C-94FA-4B98-8E21-917D943B6A1F}"/>
            </a:ext>
          </a:extLst>
        </xdr:cNvPr>
        <xdr:cNvSpPr/>
      </xdr:nvSpPr>
      <xdr:spPr>
        <a:xfrm>
          <a:off x="10426700" y="1069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70929</xdr:rowOff>
    </xdr:from>
    <xdr:to>
      <xdr:col>50</xdr:col>
      <xdr:colOff>165100</xdr:colOff>
      <xdr:row>63</xdr:row>
      <xdr:rowOff>1079</xdr:rowOff>
    </xdr:to>
    <xdr:sp macro="" textlink="">
      <xdr:nvSpPr>
        <xdr:cNvPr id="237" name="フローチャート: 判断 236">
          <a:extLst>
            <a:ext uri="{FF2B5EF4-FFF2-40B4-BE49-F238E27FC236}">
              <a16:creationId xmlns:a16="http://schemas.microsoft.com/office/drawing/2014/main" id="{E13D5FE8-C232-4F6E-BBF4-1F2A8C1D1924}"/>
            </a:ext>
          </a:extLst>
        </xdr:cNvPr>
        <xdr:cNvSpPr/>
      </xdr:nvSpPr>
      <xdr:spPr>
        <a:xfrm>
          <a:off x="9588500" y="10700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79854</xdr:rowOff>
    </xdr:from>
    <xdr:to>
      <xdr:col>46</xdr:col>
      <xdr:colOff>38100</xdr:colOff>
      <xdr:row>63</xdr:row>
      <xdr:rowOff>10004</xdr:rowOff>
    </xdr:to>
    <xdr:sp macro="" textlink="">
      <xdr:nvSpPr>
        <xdr:cNvPr id="238" name="フローチャート: 判断 237">
          <a:extLst>
            <a:ext uri="{FF2B5EF4-FFF2-40B4-BE49-F238E27FC236}">
              <a16:creationId xmlns:a16="http://schemas.microsoft.com/office/drawing/2014/main" id="{827F1D1C-F124-432F-ACC2-20722360AB86}"/>
            </a:ext>
          </a:extLst>
        </xdr:cNvPr>
        <xdr:cNvSpPr/>
      </xdr:nvSpPr>
      <xdr:spPr>
        <a:xfrm>
          <a:off x="8699500" y="1070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90446</xdr:rowOff>
    </xdr:from>
    <xdr:to>
      <xdr:col>41</xdr:col>
      <xdr:colOff>101600</xdr:colOff>
      <xdr:row>63</xdr:row>
      <xdr:rowOff>20596</xdr:rowOff>
    </xdr:to>
    <xdr:sp macro="" textlink="">
      <xdr:nvSpPr>
        <xdr:cNvPr id="239" name="フローチャート: 判断 238">
          <a:extLst>
            <a:ext uri="{FF2B5EF4-FFF2-40B4-BE49-F238E27FC236}">
              <a16:creationId xmlns:a16="http://schemas.microsoft.com/office/drawing/2014/main" id="{B83D3151-0945-4577-828E-F9B1D57E859D}"/>
            </a:ext>
          </a:extLst>
        </xdr:cNvPr>
        <xdr:cNvSpPr/>
      </xdr:nvSpPr>
      <xdr:spPr>
        <a:xfrm>
          <a:off x="7810500" y="10720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90906</xdr:rowOff>
    </xdr:from>
    <xdr:to>
      <xdr:col>36</xdr:col>
      <xdr:colOff>165100</xdr:colOff>
      <xdr:row>63</xdr:row>
      <xdr:rowOff>21056</xdr:rowOff>
    </xdr:to>
    <xdr:sp macro="" textlink="">
      <xdr:nvSpPr>
        <xdr:cNvPr id="240" name="フローチャート: 判断 239">
          <a:extLst>
            <a:ext uri="{FF2B5EF4-FFF2-40B4-BE49-F238E27FC236}">
              <a16:creationId xmlns:a16="http://schemas.microsoft.com/office/drawing/2014/main" id="{1A851B82-8154-41C9-9A29-6E5120CEFACE}"/>
            </a:ext>
          </a:extLst>
        </xdr:cNvPr>
        <xdr:cNvSpPr/>
      </xdr:nvSpPr>
      <xdr:spPr>
        <a:xfrm>
          <a:off x="6921500" y="1072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86BFEA24-04FA-4838-B884-55794ED8681B}"/>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E7FB44F8-2A39-4814-BEE0-90F70AC36E0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3E63D1C-820A-4166-B785-2E596124E9E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4DB5111B-B946-41A1-B9DE-655FBBC270D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8C50371F-DD31-4FF4-881F-7331CFA11EE8}"/>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8861</xdr:rowOff>
    </xdr:from>
    <xdr:to>
      <xdr:col>55</xdr:col>
      <xdr:colOff>50800</xdr:colOff>
      <xdr:row>64</xdr:row>
      <xdr:rowOff>110461</xdr:rowOff>
    </xdr:to>
    <xdr:sp macro="" textlink="">
      <xdr:nvSpPr>
        <xdr:cNvPr id="246" name="楕円 245">
          <a:extLst>
            <a:ext uri="{FF2B5EF4-FFF2-40B4-BE49-F238E27FC236}">
              <a16:creationId xmlns:a16="http://schemas.microsoft.com/office/drawing/2014/main" id="{FDF5E45C-F276-4BE0-948E-CD55D26025B2}"/>
            </a:ext>
          </a:extLst>
        </xdr:cNvPr>
        <xdr:cNvSpPr/>
      </xdr:nvSpPr>
      <xdr:spPr>
        <a:xfrm>
          <a:off x="10426700" y="109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95238</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5722F7A3-888F-403B-88A2-3FBAF590C95D}"/>
            </a:ext>
          </a:extLst>
        </xdr:cNvPr>
        <xdr:cNvSpPr txBox="1"/>
      </xdr:nvSpPr>
      <xdr:spPr>
        <a:xfrm>
          <a:off x="10515600" y="10896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9150</xdr:rowOff>
    </xdr:from>
    <xdr:to>
      <xdr:col>50</xdr:col>
      <xdr:colOff>165100</xdr:colOff>
      <xdr:row>64</xdr:row>
      <xdr:rowOff>110750</xdr:rowOff>
    </xdr:to>
    <xdr:sp macro="" textlink="">
      <xdr:nvSpPr>
        <xdr:cNvPr id="248" name="楕円 247">
          <a:extLst>
            <a:ext uri="{FF2B5EF4-FFF2-40B4-BE49-F238E27FC236}">
              <a16:creationId xmlns:a16="http://schemas.microsoft.com/office/drawing/2014/main" id="{D940A277-1A27-476C-B061-05AD6E0109E7}"/>
            </a:ext>
          </a:extLst>
        </xdr:cNvPr>
        <xdr:cNvSpPr/>
      </xdr:nvSpPr>
      <xdr:spPr>
        <a:xfrm>
          <a:off x="9588500" y="1098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59661</xdr:rowOff>
    </xdr:from>
    <xdr:to>
      <xdr:col>55</xdr:col>
      <xdr:colOff>0</xdr:colOff>
      <xdr:row>64</xdr:row>
      <xdr:rowOff>59950</xdr:rowOff>
    </xdr:to>
    <xdr:cxnSp macro="">
      <xdr:nvCxnSpPr>
        <xdr:cNvPr id="249" name="直線コネクタ 248">
          <a:extLst>
            <a:ext uri="{FF2B5EF4-FFF2-40B4-BE49-F238E27FC236}">
              <a16:creationId xmlns:a16="http://schemas.microsoft.com/office/drawing/2014/main" id="{9D920EB1-22EF-44E8-A4A0-D53146FE150A}"/>
            </a:ext>
          </a:extLst>
        </xdr:cNvPr>
        <xdr:cNvCxnSpPr/>
      </xdr:nvCxnSpPr>
      <xdr:spPr>
        <a:xfrm flipV="1">
          <a:off x="9639300" y="11032461"/>
          <a:ext cx="838200" cy="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9461</xdr:rowOff>
    </xdr:from>
    <xdr:to>
      <xdr:col>46</xdr:col>
      <xdr:colOff>38100</xdr:colOff>
      <xdr:row>64</xdr:row>
      <xdr:rowOff>111061</xdr:rowOff>
    </xdr:to>
    <xdr:sp macro="" textlink="">
      <xdr:nvSpPr>
        <xdr:cNvPr id="250" name="楕円 249">
          <a:extLst>
            <a:ext uri="{FF2B5EF4-FFF2-40B4-BE49-F238E27FC236}">
              <a16:creationId xmlns:a16="http://schemas.microsoft.com/office/drawing/2014/main" id="{23684152-F955-4632-8E41-57C18BDB39AE}"/>
            </a:ext>
          </a:extLst>
        </xdr:cNvPr>
        <xdr:cNvSpPr/>
      </xdr:nvSpPr>
      <xdr:spPr>
        <a:xfrm>
          <a:off x="8699500" y="10982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59950</xdr:rowOff>
    </xdr:from>
    <xdr:to>
      <xdr:col>50</xdr:col>
      <xdr:colOff>114300</xdr:colOff>
      <xdr:row>64</xdr:row>
      <xdr:rowOff>60261</xdr:rowOff>
    </xdr:to>
    <xdr:cxnSp macro="">
      <xdr:nvCxnSpPr>
        <xdr:cNvPr id="251" name="直線コネクタ 250">
          <a:extLst>
            <a:ext uri="{FF2B5EF4-FFF2-40B4-BE49-F238E27FC236}">
              <a16:creationId xmlns:a16="http://schemas.microsoft.com/office/drawing/2014/main" id="{5F2E0882-1A09-4F31-A75E-B64DDD5CDFB1}"/>
            </a:ext>
          </a:extLst>
        </xdr:cNvPr>
        <xdr:cNvCxnSpPr/>
      </xdr:nvCxnSpPr>
      <xdr:spPr>
        <a:xfrm flipV="1">
          <a:off x="8750300" y="11032750"/>
          <a:ext cx="889000" cy="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11204</xdr:rowOff>
    </xdr:from>
    <xdr:to>
      <xdr:col>41</xdr:col>
      <xdr:colOff>101600</xdr:colOff>
      <xdr:row>64</xdr:row>
      <xdr:rowOff>112804</xdr:rowOff>
    </xdr:to>
    <xdr:sp macro="" textlink="">
      <xdr:nvSpPr>
        <xdr:cNvPr id="252" name="楕円 251">
          <a:extLst>
            <a:ext uri="{FF2B5EF4-FFF2-40B4-BE49-F238E27FC236}">
              <a16:creationId xmlns:a16="http://schemas.microsoft.com/office/drawing/2014/main" id="{B5C8AF24-9C63-46CD-891B-4E9A44EB576B}"/>
            </a:ext>
          </a:extLst>
        </xdr:cNvPr>
        <xdr:cNvSpPr/>
      </xdr:nvSpPr>
      <xdr:spPr>
        <a:xfrm>
          <a:off x="7810500" y="1098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60261</xdr:rowOff>
    </xdr:from>
    <xdr:to>
      <xdr:col>45</xdr:col>
      <xdr:colOff>177800</xdr:colOff>
      <xdr:row>64</xdr:row>
      <xdr:rowOff>62004</xdr:rowOff>
    </xdr:to>
    <xdr:cxnSp macro="">
      <xdr:nvCxnSpPr>
        <xdr:cNvPr id="253" name="直線コネクタ 252">
          <a:extLst>
            <a:ext uri="{FF2B5EF4-FFF2-40B4-BE49-F238E27FC236}">
              <a16:creationId xmlns:a16="http://schemas.microsoft.com/office/drawing/2014/main" id="{7386EC18-57D4-4D5B-BFE3-C87B890E556F}"/>
            </a:ext>
          </a:extLst>
        </xdr:cNvPr>
        <xdr:cNvCxnSpPr/>
      </xdr:nvCxnSpPr>
      <xdr:spPr>
        <a:xfrm flipV="1">
          <a:off x="7861300" y="11033061"/>
          <a:ext cx="889000" cy="1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11903</xdr:rowOff>
    </xdr:from>
    <xdr:to>
      <xdr:col>36</xdr:col>
      <xdr:colOff>165100</xdr:colOff>
      <xdr:row>64</xdr:row>
      <xdr:rowOff>113503</xdr:rowOff>
    </xdr:to>
    <xdr:sp macro="" textlink="">
      <xdr:nvSpPr>
        <xdr:cNvPr id="254" name="楕円 253">
          <a:extLst>
            <a:ext uri="{FF2B5EF4-FFF2-40B4-BE49-F238E27FC236}">
              <a16:creationId xmlns:a16="http://schemas.microsoft.com/office/drawing/2014/main" id="{092F3E09-7D71-42C1-B2E6-36F0E58E14A8}"/>
            </a:ext>
          </a:extLst>
        </xdr:cNvPr>
        <xdr:cNvSpPr/>
      </xdr:nvSpPr>
      <xdr:spPr>
        <a:xfrm>
          <a:off x="6921500" y="10984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62004</xdr:rowOff>
    </xdr:from>
    <xdr:to>
      <xdr:col>41</xdr:col>
      <xdr:colOff>50800</xdr:colOff>
      <xdr:row>64</xdr:row>
      <xdr:rowOff>62703</xdr:rowOff>
    </xdr:to>
    <xdr:cxnSp macro="">
      <xdr:nvCxnSpPr>
        <xdr:cNvPr id="255" name="直線コネクタ 254">
          <a:extLst>
            <a:ext uri="{FF2B5EF4-FFF2-40B4-BE49-F238E27FC236}">
              <a16:creationId xmlns:a16="http://schemas.microsoft.com/office/drawing/2014/main" id="{3060BFDB-B953-4238-9F58-C78D208ECDFE}"/>
            </a:ext>
          </a:extLst>
        </xdr:cNvPr>
        <xdr:cNvCxnSpPr/>
      </xdr:nvCxnSpPr>
      <xdr:spPr>
        <a:xfrm flipV="1">
          <a:off x="6972300" y="11034804"/>
          <a:ext cx="889000" cy="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17606</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5D77859C-302B-4F0D-A511-1715F7E2157B}"/>
            </a:ext>
          </a:extLst>
        </xdr:cNvPr>
        <xdr:cNvSpPr txBox="1"/>
      </xdr:nvSpPr>
      <xdr:spPr>
        <a:xfrm>
          <a:off x="9327095" y="10476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26531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667F5224-E6DA-4A4D-AEE6-F7CC966B4610}"/>
            </a:ext>
          </a:extLst>
        </xdr:cNvPr>
        <xdr:cNvSpPr txBox="1"/>
      </xdr:nvSpPr>
      <xdr:spPr>
        <a:xfrm>
          <a:off x="8450795" y="10484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37123</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1E908E19-EF81-4698-AC49-8163492D7043}"/>
            </a:ext>
          </a:extLst>
        </xdr:cNvPr>
        <xdr:cNvSpPr txBox="1"/>
      </xdr:nvSpPr>
      <xdr:spPr>
        <a:xfrm>
          <a:off x="7561795" y="10495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37583</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9C0266AF-2CB6-4BCF-B02A-8F1EF184D89E}"/>
            </a:ext>
          </a:extLst>
        </xdr:cNvPr>
        <xdr:cNvSpPr txBox="1"/>
      </xdr:nvSpPr>
      <xdr:spPr>
        <a:xfrm>
          <a:off x="6672795" y="10496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101877</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776E78CC-CEC7-43BE-9ACE-F9AB7A32EC77}"/>
            </a:ext>
          </a:extLst>
        </xdr:cNvPr>
        <xdr:cNvSpPr txBox="1"/>
      </xdr:nvSpPr>
      <xdr:spPr>
        <a:xfrm>
          <a:off x="9359411" y="11074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102188</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1C0E758C-7337-4A60-A441-DC23FFF543CB}"/>
            </a:ext>
          </a:extLst>
        </xdr:cNvPr>
        <xdr:cNvSpPr txBox="1"/>
      </xdr:nvSpPr>
      <xdr:spPr>
        <a:xfrm>
          <a:off x="8483111" y="11074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103931</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6FC73E24-999C-421A-998A-888A310D67F3}"/>
            </a:ext>
          </a:extLst>
        </xdr:cNvPr>
        <xdr:cNvSpPr txBox="1"/>
      </xdr:nvSpPr>
      <xdr:spPr>
        <a:xfrm>
          <a:off x="7594111" y="1107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104630</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63EB2493-BABC-4F4E-81FE-5FF3278D505B}"/>
            </a:ext>
          </a:extLst>
        </xdr:cNvPr>
        <xdr:cNvSpPr txBox="1"/>
      </xdr:nvSpPr>
      <xdr:spPr>
        <a:xfrm>
          <a:off x="6705111" y="11077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9C4F57CF-4670-4393-9068-693B0E7DC1C4}"/>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B68EA9C6-9AC5-47A7-8132-ABEA7A032A88}"/>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1E80F34C-8D6A-4C1C-82B7-6044BF94B63C}"/>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98DF5EE2-42E1-485E-85AF-0A26AFC4B07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578FA98B-3E1D-43EB-AD6E-A9826A975FC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37278C99-D5E4-4157-9060-A81F65AD293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F25B6DA1-ECBB-4076-A763-CE695F527DA4}"/>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E4E254FC-664C-470A-B9AB-CE8897AD2F08}"/>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7533D1F1-846A-4B31-AF58-76A0C7ED3B2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F040EA78-BE50-46CF-83A8-907EAEAC9D9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7A9868CD-6A62-4C35-8F82-D758EA240B16}"/>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A6EA4EEC-3C53-4177-98D7-3B5EFFE08745}"/>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98772BFD-846A-4E87-A141-655A564A471A}"/>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651A4399-80E0-4365-BBFC-0D2E49F433B8}"/>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22EC5F5F-A736-4E4A-BCCE-8077788918DE}"/>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3A6D58EB-6B78-461B-86F3-326620282B1B}"/>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E6D9ACDA-37E0-49E0-9689-CAFF82D5693F}"/>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B8B80CA5-856F-4B15-A828-FDDD2B035981}"/>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E94223EC-2949-418A-901D-A2CDFF51E70A}"/>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D31C3B2D-2E9A-4476-905A-C89C810D3EF4}"/>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CE8AC0D5-A459-4401-AE4C-78201867252A}"/>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D8EA7101-B396-46C6-BD4D-91910C2AE8CF}"/>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1106F357-BF90-4636-AB56-ABCEE4D739CE}"/>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B0F32A84-1183-425E-82C4-DFFD5A84C599}"/>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154305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EA8C1C7F-8525-44A8-98A5-062CBCA9B975}"/>
            </a:ext>
          </a:extLst>
        </xdr:cNvPr>
        <xdr:cNvCxnSpPr/>
      </xdr:nvCxnSpPr>
      <xdr:spPr>
        <a:xfrm flipV="1">
          <a:off x="4634865" y="13527405"/>
          <a:ext cx="0" cy="13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DD505F53-5D17-4E94-9EDE-E4BAB6EB1FCF}"/>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9650759D-016E-49C0-A84F-BBFCD71E172D}"/>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100982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F55ECB26-4194-43D4-BBB3-17669BA1A483}"/>
            </a:ext>
          </a:extLst>
        </xdr:cNvPr>
        <xdr:cNvSpPr txBox="1"/>
      </xdr:nvSpPr>
      <xdr:spPr>
        <a:xfrm>
          <a:off x="4673600" y="13302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154305</xdr:rowOff>
    </xdr:from>
    <xdr:to>
      <xdr:col>24</xdr:col>
      <xdr:colOff>152400</xdr:colOff>
      <xdr:row>78</xdr:row>
      <xdr:rowOff>154305</xdr:rowOff>
    </xdr:to>
    <xdr:cxnSp macro="">
      <xdr:nvCxnSpPr>
        <xdr:cNvPr id="292" name="直線コネクタ 291">
          <a:extLst>
            <a:ext uri="{FF2B5EF4-FFF2-40B4-BE49-F238E27FC236}">
              <a16:creationId xmlns:a16="http://schemas.microsoft.com/office/drawing/2014/main" id="{2F5F0F5E-AF2B-4B39-AAAC-22CFC0D66B8D}"/>
            </a:ext>
          </a:extLst>
        </xdr:cNvPr>
        <xdr:cNvCxnSpPr/>
      </xdr:nvCxnSpPr>
      <xdr:spPr>
        <a:xfrm>
          <a:off x="4546600" y="1352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59707</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FA5B078E-091A-44E2-9AC9-D582D0BEEF86}"/>
            </a:ext>
          </a:extLst>
        </xdr:cNvPr>
        <xdr:cNvSpPr txBox="1"/>
      </xdr:nvSpPr>
      <xdr:spPr>
        <a:xfrm>
          <a:off x="4673600" y="14118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36830</xdr:rowOff>
    </xdr:from>
    <xdr:to>
      <xdr:col>24</xdr:col>
      <xdr:colOff>114300</xdr:colOff>
      <xdr:row>83</xdr:row>
      <xdr:rowOff>138430</xdr:rowOff>
    </xdr:to>
    <xdr:sp macro="" textlink="">
      <xdr:nvSpPr>
        <xdr:cNvPr id="294" name="フローチャート: 判断 293">
          <a:extLst>
            <a:ext uri="{FF2B5EF4-FFF2-40B4-BE49-F238E27FC236}">
              <a16:creationId xmlns:a16="http://schemas.microsoft.com/office/drawing/2014/main" id="{25C1F19F-62C9-47C4-8F2A-750B8A039C2F}"/>
            </a:ext>
          </a:extLst>
        </xdr:cNvPr>
        <xdr:cNvSpPr/>
      </xdr:nvSpPr>
      <xdr:spPr>
        <a:xfrm>
          <a:off x="4584700" y="1426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17780</xdr:rowOff>
    </xdr:from>
    <xdr:to>
      <xdr:col>20</xdr:col>
      <xdr:colOff>38100</xdr:colOff>
      <xdr:row>83</xdr:row>
      <xdr:rowOff>119380</xdr:rowOff>
    </xdr:to>
    <xdr:sp macro="" textlink="">
      <xdr:nvSpPr>
        <xdr:cNvPr id="295" name="フローチャート: 判断 294">
          <a:extLst>
            <a:ext uri="{FF2B5EF4-FFF2-40B4-BE49-F238E27FC236}">
              <a16:creationId xmlns:a16="http://schemas.microsoft.com/office/drawing/2014/main" id="{89D4AF23-E02D-47A8-B187-0D9F2F5638EF}"/>
            </a:ext>
          </a:extLst>
        </xdr:cNvPr>
        <xdr:cNvSpPr/>
      </xdr:nvSpPr>
      <xdr:spPr>
        <a:xfrm>
          <a:off x="3746500" y="142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151130</xdr:rowOff>
    </xdr:from>
    <xdr:to>
      <xdr:col>15</xdr:col>
      <xdr:colOff>101600</xdr:colOff>
      <xdr:row>83</xdr:row>
      <xdr:rowOff>81280</xdr:rowOff>
    </xdr:to>
    <xdr:sp macro="" textlink="">
      <xdr:nvSpPr>
        <xdr:cNvPr id="296" name="フローチャート: 判断 295">
          <a:extLst>
            <a:ext uri="{FF2B5EF4-FFF2-40B4-BE49-F238E27FC236}">
              <a16:creationId xmlns:a16="http://schemas.microsoft.com/office/drawing/2014/main" id="{8D12CC2C-135C-49AB-88BE-98696F306370}"/>
            </a:ext>
          </a:extLst>
        </xdr:cNvPr>
        <xdr:cNvSpPr/>
      </xdr:nvSpPr>
      <xdr:spPr>
        <a:xfrm>
          <a:off x="28575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141605</xdr:rowOff>
    </xdr:from>
    <xdr:to>
      <xdr:col>10</xdr:col>
      <xdr:colOff>165100</xdr:colOff>
      <xdr:row>83</xdr:row>
      <xdr:rowOff>71755</xdr:rowOff>
    </xdr:to>
    <xdr:sp macro="" textlink="">
      <xdr:nvSpPr>
        <xdr:cNvPr id="297" name="フローチャート: 判断 296">
          <a:extLst>
            <a:ext uri="{FF2B5EF4-FFF2-40B4-BE49-F238E27FC236}">
              <a16:creationId xmlns:a16="http://schemas.microsoft.com/office/drawing/2014/main" id="{32652C8A-4B56-4770-93CC-270AB8F50F64}"/>
            </a:ext>
          </a:extLst>
        </xdr:cNvPr>
        <xdr:cNvSpPr/>
      </xdr:nvSpPr>
      <xdr:spPr>
        <a:xfrm>
          <a:off x="19685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128270</xdr:rowOff>
    </xdr:from>
    <xdr:to>
      <xdr:col>6</xdr:col>
      <xdr:colOff>38100</xdr:colOff>
      <xdr:row>83</xdr:row>
      <xdr:rowOff>58420</xdr:rowOff>
    </xdr:to>
    <xdr:sp macro="" textlink="">
      <xdr:nvSpPr>
        <xdr:cNvPr id="298" name="フローチャート: 判断 297">
          <a:extLst>
            <a:ext uri="{FF2B5EF4-FFF2-40B4-BE49-F238E27FC236}">
              <a16:creationId xmlns:a16="http://schemas.microsoft.com/office/drawing/2014/main" id="{02208F19-5211-46B6-AFB1-5B275A9BF338}"/>
            </a:ext>
          </a:extLst>
        </xdr:cNvPr>
        <xdr:cNvSpPr/>
      </xdr:nvSpPr>
      <xdr:spPr>
        <a:xfrm>
          <a:off x="1079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EE05252F-87BF-4EAE-9628-20F740FD36BE}"/>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9AC70780-FEDE-47EC-BBEC-31C8391DDBD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8335E7D-89ED-4886-B30F-CC5882E3862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4A1418E8-6408-4FDA-8E2E-824EF94BCF52}"/>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DE850D1C-BB60-4E85-A4BF-A4BBCBE1C936}"/>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63500</xdr:rowOff>
    </xdr:from>
    <xdr:to>
      <xdr:col>24</xdr:col>
      <xdr:colOff>114300</xdr:colOff>
      <xdr:row>86</xdr:row>
      <xdr:rowOff>165100</xdr:rowOff>
    </xdr:to>
    <xdr:sp macro="" textlink="">
      <xdr:nvSpPr>
        <xdr:cNvPr id="304" name="楕円 303">
          <a:extLst>
            <a:ext uri="{FF2B5EF4-FFF2-40B4-BE49-F238E27FC236}">
              <a16:creationId xmlns:a16="http://schemas.microsoft.com/office/drawing/2014/main" id="{F87A21E4-8E9D-414D-9AD0-C04DFED9B124}"/>
            </a:ext>
          </a:extLst>
        </xdr:cNvPr>
        <xdr:cNvSpPr/>
      </xdr:nvSpPr>
      <xdr:spPr>
        <a:xfrm>
          <a:off x="45847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149877</xdr:rowOff>
    </xdr:from>
    <xdr:ext cx="469744" cy="259045"/>
    <xdr:sp macro="" textlink="">
      <xdr:nvSpPr>
        <xdr:cNvPr id="305" name="【公営住宅】&#10;有形固定資産減価償却率該当値テキスト">
          <a:extLst>
            <a:ext uri="{FF2B5EF4-FFF2-40B4-BE49-F238E27FC236}">
              <a16:creationId xmlns:a16="http://schemas.microsoft.com/office/drawing/2014/main" id="{1A9E894F-47B7-4244-8567-4D120A1C9CD2}"/>
            </a:ext>
          </a:extLst>
        </xdr:cNvPr>
        <xdr:cNvSpPr txBox="1"/>
      </xdr:nvSpPr>
      <xdr:spPr>
        <a:xfrm>
          <a:off x="4673600" y="1472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63500</xdr:rowOff>
    </xdr:from>
    <xdr:to>
      <xdr:col>20</xdr:col>
      <xdr:colOff>38100</xdr:colOff>
      <xdr:row>86</xdr:row>
      <xdr:rowOff>165100</xdr:rowOff>
    </xdr:to>
    <xdr:sp macro="" textlink="">
      <xdr:nvSpPr>
        <xdr:cNvPr id="306" name="楕円 305">
          <a:extLst>
            <a:ext uri="{FF2B5EF4-FFF2-40B4-BE49-F238E27FC236}">
              <a16:creationId xmlns:a16="http://schemas.microsoft.com/office/drawing/2014/main" id="{D59EC51D-D405-4EA4-B9CC-51FEC9240487}"/>
            </a:ext>
          </a:extLst>
        </xdr:cNvPr>
        <xdr:cNvSpPr/>
      </xdr:nvSpPr>
      <xdr:spPr>
        <a:xfrm>
          <a:off x="3746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114300</xdr:rowOff>
    </xdr:from>
    <xdr:to>
      <xdr:col>24</xdr:col>
      <xdr:colOff>63500</xdr:colOff>
      <xdr:row>86</xdr:row>
      <xdr:rowOff>114300</xdr:rowOff>
    </xdr:to>
    <xdr:cxnSp macro="">
      <xdr:nvCxnSpPr>
        <xdr:cNvPr id="307" name="直線コネクタ 306">
          <a:extLst>
            <a:ext uri="{FF2B5EF4-FFF2-40B4-BE49-F238E27FC236}">
              <a16:creationId xmlns:a16="http://schemas.microsoft.com/office/drawing/2014/main" id="{CD8E1AF4-6CD7-4265-B331-8C39BE1E4D99}"/>
            </a:ext>
          </a:extLst>
        </xdr:cNvPr>
        <xdr:cNvCxnSpPr/>
      </xdr:nvCxnSpPr>
      <xdr:spPr>
        <a:xfrm>
          <a:off x="3797300" y="1485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63500</xdr:rowOff>
    </xdr:from>
    <xdr:to>
      <xdr:col>15</xdr:col>
      <xdr:colOff>101600</xdr:colOff>
      <xdr:row>86</xdr:row>
      <xdr:rowOff>165100</xdr:rowOff>
    </xdr:to>
    <xdr:sp macro="" textlink="">
      <xdr:nvSpPr>
        <xdr:cNvPr id="308" name="楕円 307">
          <a:extLst>
            <a:ext uri="{FF2B5EF4-FFF2-40B4-BE49-F238E27FC236}">
              <a16:creationId xmlns:a16="http://schemas.microsoft.com/office/drawing/2014/main" id="{0534416E-56BF-4167-B426-F5458850A740}"/>
            </a:ext>
          </a:extLst>
        </xdr:cNvPr>
        <xdr:cNvSpPr/>
      </xdr:nvSpPr>
      <xdr:spPr>
        <a:xfrm>
          <a:off x="2857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114300</xdr:rowOff>
    </xdr:from>
    <xdr:to>
      <xdr:col>19</xdr:col>
      <xdr:colOff>177800</xdr:colOff>
      <xdr:row>86</xdr:row>
      <xdr:rowOff>114300</xdr:rowOff>
    </xdr:to>
    <xdr:cxnSp macro="">
      <xdr:nvCxnSpPr>
        <xdr:cNvPr id="309" name="直線コネクタ 308">
          <a:extLst>
            <a:ext uri="{FF2B5EF4-FFF2-40B4-BE49-F238E27FC236}">
              <a16:creationId xmlns:a16="http://schemas.microsoft.com/office/drawing/2014/main" id="{512E56DD-D41B-49A4-8BCA-078690761D9B}"/>
            </a:ext>
          </a:extLst>
        </xdr:cNvPr>
        <xdr:cNvCxnSpPr/>
      </xdr:nvCxnSpPr>
      <xdr:spPr>
        <a:xfrm>
          <a:off x="2908300" y="1485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63500</xdr:rowOff>
    </xdr:from>
    <xdr:to>
      <xdr:col>10</xdr:col>
      <xdr:colOff>165100</xdr:colOff>
      <xdr:row>86</xdr:row>
      <xdr:rowOff>165100</xdr:rowOff>
    </xdr:to>
    <xdr:sp macro="" textlink="">
      <xdr:nvSpPr>
        <xdr:cNvPr id="310" name="楕円 309">
          <a:extLst>
            <a:ext uri="{FF2B5EF4-FFF2-40B4-BE49-F238E27FC236}">
              <a16:creationId xmlns:a16="http://schemas.microsoft.com/office/drawing/2014/main" id="{FC024AC0-B6DF-4544-9465-77786A021ED1}"/>
            </a:ext>
          </a:extLst>
        </xdr:cNvPr>
        <xdr:cNvSpPr/>
      </xdr:nvSpPr>
      <xdr:spPr>
        <a:xfrm>
          <a:off x="1968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114300</xdr:rowOff>
    </xdr:from>
    <xdr:to>
      <xdr:col>15</xdr:col>
      <xdr:colOff>50800</xdr:colOff>
      <xdr:row>86</xdr:row>
      <xdr:rowOff>114300</xdr:rowOff>
    </xdr:to>
    <xdr:cxnSp macro="">
      <xdr:nvCxnSpPr>
        <xdr:cNvPr id="311" name="直線コネクタ 310">
          <a:extLst>
            <a:ext uri="{FF2B5EF4-FFF2-40B4-BE49-F238E27FC236}">
              <a16:creationId xmlns:a16="http://schemas.microsoft.com/office/drawing/2014/main" id="{335568DE-049E-4F4C-B3C8-318235E19751}"/>
            </a:ext>
          </a:extLst>
        </xdr:cNvPr>
        <xdr:cNvCxnSpPr/>
      </xdr:nvCxnSpPr>
      <xdr:spPr>
        <a:xfrm>
          <a:off x="2019300" y="1485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63500</xdr:rowOff>
    </xdr:from>
    <xdr:to>
      <xdr:col>6</xdr:col>
      <xdr:colOff>38100</xdr:colOff>
      <xdr:row>86</xdr:row>
      <xdr:rowOff>165100</xdr:rowOff>
    </xdr:to>
    <xdr:sp macro="" textlink="">
      <xdr:nvSpPr>
        <xdr:cNvPr id="312" name="楕円 311">
          <a:extLst>
            <a:ext uri="{FF2B5EF4-FFF2-40B4-BE49-F238E27FC236}">
              <a16:creationId xmlns:a16="http://schemas.microsoft.com/office/drawing/2014/main" id="{9CF97FAE-A256-4D22-9553-D26250242AD6}"/>
            </a:ext>
          </a:extLst>
        </xdr:cNvPr>
        <xdr:cNvSpPr/>
      </xdr:nvSpPr>
      <xdr:spPr>
        <a:xfrm>
          <a:off x="1079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114300</xdr:rowOff>
    </xdr:from>
    <xdr:to>
      <xdr:col>10</xdr:col>
      <xdr:colOff>114300</xdr:colOff>
      <xdr:row>86</xdr:row>
      <xdr:rowOff>114300</xdr:rowOff>
    </xdr:to>
    <xdr:cxnSp macro="">
      <xdr:nvCxnSpPr>
        <xdr:cNvPr id="313" name="直線コネクタ 312">
          <a:extLst>
            <a:ext uri="{FF2B5EF4-FFF2-40B4-BE49-F238E27FC236}">
              <a16:creationId xmlns:a16="http://schemas.microsoft.com/office/drawing/2014/main" id="{3371B755-2587-48FC-9EE5-CDC15237470B}"/>
            </a:ext>
          </a:extLst>
        </xdr:cNvPr>
        <xdr:cNvCxnSpPr/>
      </xdr:nvCxnSpPr>
      <xdr:spPr>
        <a:xfrm>
          <a:off x="1130300" y="1485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135907</xdr:rowOff>
    </xdr:from>
    <xdr:ext cx="405111" cy="259045"/>
    <xdr:sp macro="" textlink="">
      <xdr:nvSpPr>
        <xdr:cNvPr id="314" name="n_1aveValue【公営住宅】&#10;有形固定資産減価償却率">
          <a:extLst>
            <a:ext uri="{FF2B5EF4-FFF2-40B4-BE49-F238E27FC236}">
              <a16:creationId xmlns:a16="http://schemas.microsoft.com/office/drawing/2014/main" id="{C8A0B7A3-EC53-435A-89EC-F56ECF554494}"/>
            </a:ext>
          </a:extLst>
        </xdr:cNvPr>
        <xdr:cNvSpPr txBox="1"/>
      </xdr:nvSpPr>
      <xdr:spPr>
        <a:xfrm>
          <a:off x="3582044" y="1402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97807</xdr:rowOff>
    </xdr:from>
    <xdr:ext cx="405111" cy="259045"/>
    <xdr:sp macro="" textlink="">
      <xdr:nvSpPr>
        <xdr:cNvPr id="315" name="n_2aveValue【公営住宅】&#10;有形固定資産減価償却率">
          <a:extLst>
            <a:ext uri="{FF2B5EF4-FFF2-40B4-BE49-F238E27FC236}">
              <a16:creationId xmlns:a16="http://schemas.microsoft.com/office/drawing/2014/main" id="{4FB0AB47-E868-4686-A33F-C23E00E7A005}"/>
            </a:ext>
          </a:extLst>
        </xdr:cNvPr>
        <xdr:cNvSpPr txBox="1"/>
      </xdr:nvSpPr>
      <xdr:spPr>
        <a:xfrm>
          <a:off x="2705744" y="1398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88282</xdr:rowOff>
    </xdr:from>
    <xdr:ext cx="405111" cy="259045"/>
    <xdr:sp macro="" textlink="">
      <xdr:nvSpPr>
        <xdr:cNvPr id="316" name="n_3aveValue【公営住宅】&#10;有形固定資産減価償却率">
          <a:extLst>
            <a:ext uri="{FF2B5EF4-FFF2-40B4-BE49-F238E27FC236}">
              <a16:creationId xmlns:a16="http://schemas.microsoft.com/office/drawing/2014/main" id="{AF701944-5181-4CAC-A07C-98D319FC1049}"/>
            </a:ext>
          </a:extLst>
        </xdr:cNvPr>
        <xdr:cNvSpPr txBox="1"/>
      </xdr:nvSpPr>
      <xdr:spPr>
        <a:xfrm>
          <a:off x="1816744" y="13975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74947</xdr:rowOff>
    </xdr:from>
    <xdr:ext cx="405111" cy="259045"/>
    <xdr:sp macro="" textlink="">
      <xdr:nvSpPr>
        <xdr:cNvPr id="317" name="n_4aveValue【公営住宅】&#10;有形固定資産減価償却率">
          <a:extLst>
            <a:ext uri="{FF2B5EF4-FFF2-40B4-BE49-F238E27FC236}">
              <a16:creationId xmlns:a16="http://schemas.microsoft.com/office/drawing/2014/main" id="{9B79C2E1-1201-4E64-B56F-4D735A0E4F75}"/>
            </a:ext>
          </a:extLst>
        </xdr:cNvPr>
        <xdr:cNvSpPr txBox="1"/>
      </xdr:nvSpPr>
      <xdr:spPr>
        <a:xfrm>
          <a:off x="927744" y="13962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86</xdr:row>
      <xdr:rowOff>156227</xdr:rowOff>
    </xdr:from>
    <xdr:ext cx="469744" cy="259045"/>
    <xdr:sp macro="" textlink="">
      <xdr:nvSpPr>
        <xdr:cNvPr id="318" name="n_1mainValue【公営住宅】&#10;有形固定資産減価償却率">
          <a:extLst>
            <a:ext uri="{FF2B5EF4-FFF2-40B4-BE49-F238E27FC236}">
              <a16:creationId xmlns:a16="http://schemas.microsoft.com/office/drawing/2014/main" id="{2AAE7E0E-1743-483D-8687-B7B2D92B3DA4}"/>
            </a:ext>
          </a:extLst>
        </xdr:cNvPr>
        <xdr:cNvSpPr txBox="1"/>
      </xdr:nvSpPr>
      <xdr:spPr>
        <a:xfrm>
          <a:off x="35497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86</xdr:row>
      <xdr:rowOff>156227</xdr:rowOff>
    </xdr:from>
    <xdr:ext cx="469744" cy="259045"/>
    <xdr:sp macro="" textlink="">
      <xdr:nvSpPr>
        <xdr:cNvPr id="319" name="n_2mainValue【公営住宅】&#10;有形固定資産減価償却率">
          <a:extLst>
            <a:ext uri="{FF2B5EF4-FFF2-40B4-BE49-F238E27FC236}">
              <a16:creationId xmlns:a16="http://schemas.microsoft.com/office/drawing/2014/main" id="{FC041E5E-FDA8-4127-BD06-FA857D30527B}"/>
            </a:ext>
          </a:extLst>
        </xdr:cNvPr>
        <xdr:cNvSpPr txBox="1"/>
      </xdr:nvSpPr>
      <xdr:spPr>
        <a:xfrm>
          <a:off x="26734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86</xdr:row>
      <xdr:rowOff>156227</xdr:rowOff>
    </xdr:from>
    <xdr:ext cx="469744" cy="259045"/>
    <xdr:sp macro="" textlink="">
      <xdr:nvSpPr>
        <xdr:cNvPr id="320" name="n_3mainValue【公営住宅】&#10;有形固定資産減価償却率">
          <a:extLst>
            <a:ext uri="{FF2B5EF4-FFF2-40B4-BE49-F238E27FC236}">
              <a16:creationId xmlns:a16="http://schemas.microsoft.com/office/drawing/2014/main" id="{ED57CC16-6E13-4E8D-B1A2-32A0048F18BA}"/>
            </a:ext>
          </a:extLst>
        </xdr:cNvPr>
        <xdr:cNvSpPr txBox="1"/>
      </xdr:nvSpPr>
      <xdr:spPr>
        <a:xfrm>
          <a:off x="17844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86</xdr:row>
      <xdr:rowOff>156227</xdr:rowOff>
    </xdr:from>
    <xdr:ext cx="469744" cy="259045"/>
    <xdr:sp macro="" textlink="">
      <xdr:nvSpPr>
        <xdr:cNvPr id="321" name="n_4mainValue【公営住宅】&#10;有形固定資産減価償却率">
          <a:extLst>
            <a:ext uri="{FF2B5EF4-FFF2-40B4-BE49-F238E27FC236}">
              <a16:creationId xmlns:a16="http://schemas.microsoft.com/office/drawing/2014/main" id="{04A3C27B-2659-4F63-BBE7-8E0BDF69AF58}"/>
            </a:ext>
          </a:extLst>
        </xdr:cNvPr>
        <xdr:cNvSpPr txBox="1"/>
      </xdr:nvSpPr>
      <xdr:spPr>
        <a:xfrm>
          <a:off x="8954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DF6A21EC-2931-4890-B6DB-57B75689EBE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A9BBF328-9C9E-4F07-A993-5A8883FA8EE8}"/>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E6FC4619-64EF-42B6-B040-32567D09D6C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B2FEC2E8-A5EB-4D0D-951A-DEEC44DF4B2E}"/>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45E21267-5B8B-4F8D-9CE6-5C040DB1CE8B}"/>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94E6E693-6EB2-45C7-A46A-4AF0B2709632}"/>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72A5653-2F54-401A-A41B-45704AAF002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64273233-775A-4189-A606-32B5568CC473}"/>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BE69FA2F-5C93-4510-8D49-08602BA6E9B4}"/>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68529E13-C281-4AF1-B146-D7A0D96A68C5}"/>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2" name="直線コネクタ 331">
          <a:extLst>
            <a:ext uri="{FF2B5EF4-FFF2-40B4-BE49-F238E27FC236}">
              <a16:creationId xmlns:a16="http://schemas.microsoft.com/office/drawing/2014/main" id="{226DDB1A-0975-4939-B646-6FC094B66A93}"/>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3" name="テキスト ボックス 332">
          <a:extLst>
            <a:ext uri="{FF2B5EF4-FFF2-40B4-BE49-F238E27FC236}">
              <a16:creationId xmlns:a16="http://schemas.microsoft.com/office/drawing/2014/main" id="{30FEABE4-FF41-422E-B78F-9D7EB3C3873D}"/>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4" name="直線コネクタ 333">
          <a:extLst>
            <a:ext uri="{FF2B5EF4-FFF2-40B4-BE49-F238E27FC236}">
              <a16:creationId xmlns:a16="http://schemas.microsoft.com/office/drawing/2014/main" id="{31ACB5C1-C311-458B-8FBF-F76F99A980C4}"/>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5" name="テキスト ボックス 334">
          <a:extLst>
            <a:ext uri="{FF2B5EF4-FFF2-40B4-BE49-F238E27FC236}">
              <a16:creationId xmlns:a16="http://schemas.microsoft.com/office/drawing/2014/main" id="{D83DA4F8-0434-44AD-8DC1-518D1066BD57}"/>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6" name="直線コネクタ 335">
          <a:extLst>
            <a:ext uri="{FF2B5EF4-FFF2-40B4-BE49-F238E27FC236}">
              <a16:creationId xmlns:a16="http://schemas.microsoft.com/office/drawing/2014/main" id="{06968D92-7821-4A74-A810-F5C968450757}"/>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7" name="テキスト ボックス 336">
          <a:extLst>
            <a:ext uri="{FF2B5EF4-FFF2-40B4-BE49-F238E27FC236}">
              <a16:creationId xmlns:a16="http://schemas.microsoft.com/office/drawing/2014/main" id="{C33C2163-9F4F-4103-B9A9-1BF5E0FAD0FD}"/>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8" name="直線コネクタ 337">
          <a:extLst>
            <a:ext uri="{FF2B5EF4-FFF2-40B4-BE49-F238E27FC236}">
              <a16:creationId xmlns:a16="http://schemas.microsoft.com/office/drawing/2014/main" id="{5F5841E0-6154-4B30-ACE0-24C9B86C2A6F}"/>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9" name="テキスト ボックス 338">
          <a:extLst>
            <a:ext uri="{FF2B5EF4-FFF2-40B4-BE49-F238E27FC236}">
              <a16:creationId xmlns:a16="http://schemas.microsoft.com/office/drawing/2014/main" id="{4EBFA341-3DC8-47EF-B09A-6B96D495A16F}"/>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54F76879-9023-417E-BB07-999F98D09756}"/>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1" name="テキスト ボックス 340">
          <a:extLst>
            <a:ext uri="{FF2B5EF4-FFF2-40B4-BE49-F238E27FC236}">
              <a16:creationId xmlns:a16="http://schemas.microsoft.com/office/drawing/2014/main" id="{558120A7-C368-4F39-B485-DDB6FF7799D1}"/>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E654AB62-50E9-49BB-A535-A5AC4BF2361B}"/>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147645</xdr:rowOff>
    </xdr:from>
    <xdr:to>
      <xdr:col>54</xdr:col>
      <xdr:colOff>189865</xdr:colOff>
      <xdr:row>86</xdr:row>
      <xdr:rowOff>36134</xdr:rowOff>
    </xdr:to>
    <xdr:cxnSp macro="">
      <xdr:nvCxnSpPr>
        <xdr:cNvPr id="343" name="直線コネクタ 342">
          <a:extLst>
            <a:ext uri="{FF2B5EF4-FFF2-40B4-BE49-F238E27FC236}">
              <a16:creationId xmlns:a16="http://schemas.microsoft.com/office/drawing/2014/main" id="{13DD96A9-0FAD-46AF-AD55-47AB15EB2A6D}"/>
            </a:ext>
          </a:extLst>
        </xdr:cNvPr>
        <xdr:cNvCxnSpPr/>
      </xdr:nvCxnSpPr>
      <xdr:spPr>
        <a:xfrm flipV="1">
          <a:off x="10476865" y="13520745"/>
          <a:ext cx="0" cy="1260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39961</xdr:rowOff>
    </xdr:from>
    <xdr:ext cx="469744" cy="259045"/>
    <xdr:sp macro="" textlink="">
      <xdr:nvSpPr>
        <xdr:cNvPr id="344" name="【公営住宅】&#10;一人当たり面積最小値テキスト">
          <a:extLst>
            <a:ext uri="{FF2B5EF4-FFF2-40B4-BE49-F238E27FC236}">
              <a16:creationId xmlns:a16="http://schemas.microsoft.com/office/drawing/2014/main" id="{A071CA75-46B4-4204-A9C1-3CD124205FB8}"/>
            </a:ext>
          </a:extLst>
        </xdr:cNvPr>
        <xdr:cNvSpPr txBox="1"/>
      </xdr:nvSpPr>
      <xdr:spPr>
        <a:xfrm>
          <a:off x="10515600" y="14784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36134</xdr:rowOff>
    </xdr:from>
    <xdr:to>
      <xdr:col>55</xdr:col>
      <xdr:colOff>88900</xdr:colOff>
      <xdr:row>86</xdr:row>
      <xdr:rowOff>36134</xdr:rowOff>
    </xdr:to>
    <xdr:cxnSp macro="">
      <xdr:nvCxnSpPr>
        <xdr:cNvPr id="345" name="直線コネクタ 344">
          <a:extLst>
            <a:ext uri="{FF2B5EF4-FFF2-40B4-BE49-F238E27FC236}">
              <a16:creationId xmlns:a16="http://schemas.microsoft.com/office/drawing/2014/main" id="{8F34179B-1175-4EFC-A50F-62E4A4250E27}"/>
            </a:ext>
          </a:extLst>
        </xdr:cNvPr>
        <xdr:cNvCxnSpPr/>
      </xdr:nvCxnSpPr>
      <xdr:spPr>
        <a:xfrm>
          <a:off x="10388600" y="14780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94322</xdr:rowOff>
    </xdr:from>
    <xdr:ext cx="534377" cy="259045"/>
    <xdr:sp macro="" textlink="">
      <xdr:nvSpPr>
        <xdr:cNvPr id="346" name="【公営住宅】&#10;一人当たり面積最大値テキスト">
          <a:extLst>
            <a:ext uri="{FF2B5EF4-FFF2-40B4-BE49-F238E27FC236}">
              <a16:creationId xmlns:a16="http://schemas.microsoft.com/office/drawing/2014/main" id="{BD0AA85E-CAB9-4476-9912-C905C7322BF8}"/>
            </a:ext>
          </a:extLst>
        </xdr:cNvPr>
        <xdr:cNvSpPr txBox="1"/>
      </xdr:nvSpPr>
      <xdr:spPr>
        <a:xfrm>
          <a:off x="10515600" y="13295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147645</xdr:rowOff>
    </xdr:from>
    <xdr:to>
      <xdr:col>55</xdr:col>
      <xdr:colOff>88900</xdr:colOff>
      <xdr:row>78</xdr:row>
      <xdr:rowOff>147645</xdr:rowOff>
    </xdr:to>
    <xdr:cxnSp macro="">
      <xdr:nvCxnSpPr>
        <xdr:cNvPr id="347" name="直線コネクタ 346">
          <a:extLst>
            <a:ext uri="{FF2B5EF4-FFF2-40B4-BE49-F238E27FC236}">
              <a16:creationId xmlns:a16="http://schemas.microsoft.com/office/drawing/2014/main" id="{9A3D92F9-1B6C-4801-A45D-076CD2CC536A}"/>
            </a:ext>
          </a:extLst>
        </xdr:cNvPr>
        <xdr:cNvCxnSpPr/>
      </xdr:nvCxnSpPr>
      <xdr:spPr>
        <a:xfrm>
          <a:off x="10388600" y="13520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122648</xdr:rowOff>
    </xdr:from>
    <xdr:ext cx="469744" cy="259045"/>
    <xdr:sp macro="" textlink="">
      <xdr:nvSpPr>
        <xdr:cNvPr id="348" name="【公営住宅】&#10;一人当たり面積平均値テキスト">
          <a:extLst>
            <a:ext uri="{FF2B5EF4-FFF2-40B4-BE49-F238E27FC236}">
              <a16:creationId xmlns:a16="http://schemas.microsoft.com/office/drawing/2014/main" id="{61CB7D73-77C8-4484-954B-73990E0CE48F}"/>
            </a:ext>
          </a:extLst>
        </xdr:cNvPr>
        <xdr:cNvSpPr txBox="1"/>
      </xdr:nvSpPr>
      <xdr:spPr>
        <a:xfrm>
          <a:off x="10515600" y="145244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99771</xdr:rowOff>
    </xdr:from>
    <xdr:to>
      <xdr:col>55</xdr:col>
      <xdr:colOff>50800</xdr:colOff>
      <xdr:row>86</xdr:row>
      <xdr:rowOff>29921</xdr:rowOff>
    </xdr:to>
    <xdr:sp macro="" textlink="">
      <xdr:nvSpPr>
        <xdr:cNvPr id="349" name="フローチャート: 判断 348">
          <a:extLst>
            <a:ext uri="{FF2B5EF4-FFF2-40B4-BE49-F238E27FC236}">
              <a16:creationId xmlns:a16="http://schemas.microsoft.com/office/drawing/2014/main" id="{19958E29-1B5A-46C3-B2AE-7FC70C608963}"/>
            </a:ext>
          </a:extLst>
        </xdr:cNvPr>
        <xdr:cNvSpPr/>
      </xdr:nvSpPr>
      <xdr:spPr>
        <a:xfrm>
          <a:off x="10426700" y="14673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100502</xdr:rowOff>
    </xdr:from>
    <xdr:to>
      <xdr:col>50</xdr:col>
      <xdr:colOff>165100</xdr:colOff>
      <xdr:row>86</xdr:row>
      <xdr:rowOff>30652</xdr:rowOff>
    </xdr:to>
    <xdr:sp macro="" textlink="">
      <xdr:nvSpPr>
        <xdr:cNvPr id="350" name="フローチャート: 判断 349">
          <a:extLst>
            <a:ext uri="{FF2B5EF4-FFF2-40B4-BE49-F238E27FC236}">
              <a16:creationId xmlns:a16="http://schemas.microsoft.com/office/drawing/2014/main" id="{21B82D6C-E60F-46F0-8DCE-1D18FCA6E3EC}"/>
            </a:ext>
          </a:extLst>
        </xdr:cNvPr>
        <xdr:cNvSpPr/>
      </xdr:nvSpPr>
      <xdr:spPr>
        <a:xfrm>
          <a:off x="9588500" y="14673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100777</xdr:rowOff>
    </xdr:from>
    <xdr:to>
      <xdr:col>46</xdr:col>
      <xdr:colOff>38100</xdr:colOff>
      <xdr:row>86</xdr:row>
      <xdr:rowOff>30927</xdr:rowOff>
    </xdr:to>
    <xdr:sp macro="" textlink="">
      <xdr:nvSpPr>
        <xdr:cNvPr id="351" name="フローチャート: 判断 350">
          <a:extLst>
            <a:ext uri="{FF2B5EF4-FFF2-40B4-BE49-F238E27FC236}">
              <a16:creationId xmlns:a16="http://schemas.microsoft.com/office/drawing/2014/main" id="{8054657E-D739-4D56-875D-97318D32EC9F}"/>
            </a:ext>
          </a:extLst>
        </xdr:cNvPr>
        <xdr:cNvSpPr/>
      </xdr:nvSpPr>
      <xdr:spPr>
        <a:xfrm>
          <a:off x="8699500" y="1467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101966</xdr:rowOff>
    </xdr:from>
    <xdr:to>
      <xdr:col>41</xdr:col>
      <xdr:colOff>101600</xdr:colOff>
      <xdr:row>86</xdr:row>
      <xdr:rowOff>32116</xdr:rowOff>
    </xdr:to>
    <xdr:sp macro="" textlink="">
      <xdr:nvSpPr>
        <xdr:cNvPr id="352" name="フローチャート: 判断 351">
          <a:extLst>
            <a:ext uri="{FF2B5EF4-FFF2-40B4-BE49-F238E27FC236}">
              <a16:creationId xmlns:a16="http://schemas.microsoft.com/office/drawing/2014/main" id="{2B39ABE7-05F3-44CA-8605-9C86F76888E9}"/>
            </a:ext>
          </a:extLst>
        </xdr:cNvPr>
        <xdr:cNvSpPr/>
      </xdr:nvSpPr>
      <xdr:spPr>
        <a:xfrm>
          <a:off x="7810500" y="1467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100457</xdr:rowOff>
    </xdr:from>
    <xdr:to>
      <xdr:col>36</xdr:col>
      <xdr:colOff>165100</xdr:colOff>
      <xdr:row>86</xdr:row>
      <xdr:rowOff>30607</xdr:rowOff>
    </xdr:to>
    <xdr:sp macro="" textlink="">
      <xdr:nvSpPr>
        <xdr:cNvPr id="353" name="フローチャート: 判断 352">
          <a:extLst>
            <a:ext uri="{FF2B5EF4-FFF2-40B4-BE49-F238E27FC236}">
              <a16:creationId xmlns:a16="http://schemas.microsoft.com/office/drawing/2014/main" id="{F546B426-813E-4807-AA83-2AF40F7B8AF4}"/>
            </a:ext>
          </a:extLst>
        </xdr:cNvPr>
        <xdr:cNvSpPr/>
      </xdr:nvSpPr>
      <xdr:spPr>
        <a:xfrm>
          <a:off x="6921500" y="1467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11E50C3C-6C64-4EA5-B418-A21914BFA75F}"/>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84B1C2BD-5143-4D97-91B1-74F91F84574D}"/>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D9BCAB18-CCFB-435A-AEDC-5CB9DC4255D1}"/>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750F363A-F83A-4437-B8E2-A49DACCD1598}"/>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6EA07999-755C-42A8-848D-DB23E78D8D5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156784</xdr:rowOff>
    </xdr:from>
    <xdr:to>
      <xdr:col>55</xdr:col>
      <xdr:colOff>50800</xdr:colOff>
      <xdr:row>86</xdr:row>
      <xdr:rowOff>86934</xdr:rowOff>
    </xdr:to>
    <xdr:sp macro="" textlink="">
      <xdr:nvSpPr>
        <xdr:cNvPr id="359" name="楕円 358">
          <a:extLst>
            <a:ext uri="{FF2B5EF4-FFF2-40B4-BE49-F238E27FC236}">
              <a16:creationId xmlns:a16="http://schemas.microsoft.com/office/drawing/2014/main" id="{0B17460B-155B-4C38-90A9-16F11E9BE551}"/>
            </a:ext>
          </a:extLst>
        </xdr:cNvPr>
        <xdr:cNvSpPr/>
      </xdr:nvSpPr>
      <xdr:spPr>
        <a:xfrm>
          <a:off x="10426700" y="1473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78198</xdr:rowOff>
    </xdr:from>
    <xdr:ext cx="469744" cy="259045"/>
    <xdr:sp macro="" textlink="">
      <xdr:nvSpPr>
        <xdr:cNvPr id="360" name="【公営住宅】&#10;一人当たり面積該当値テキスト">
          <a:extLst>
            <a:ext uri="{FF2B5EF4-FFF2-40B4-BE49-F238E27FC236}">
              <a16:creationId xmlns:a16="http://schemas.microsoft.com/office/drawing/2014/main" id="{AC719701-345E-4C8D-8F0E-67E8BD8FF223}"/>
            </a:ext>
          </a:extLst>
        </xdr:cNvPr>
        <xdr:cNvSpPr txBox="1"/>
      </xdr:nvSpPr>
      <xdr:spPr>
        <a:xfrm>
          <a:off x="10515600" y="14651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154589</xdr:rowOff>
    </xdr:from>
    <xdr:to>
      <xdr:col>50</xdr:col>
      <xdr:colOff>165100</xdr:colOff>
      <xdr:row>86</xdr:row>
      <xdr:rowOff>84739</xdr:rowOff>
    </xdr:to>
    <xdr:sp macro="" textlink="">
      <xdr:nvSpPr>
        <xdr:cNvPr id="361" name="楕円 360">
          <a:extLst>
            <a:ext uri="{FF2B5EF4-FFF2-40B4-BE49-F238E27FC236}">
              <a16:creationId xmlns:a16="http://schemas.microsoft.com/office/drawing/2014/main" id="{E5AC0043-5A24-415C-9D96-8C0CC9205602}"/>
            </a:ext>
          </a:extLst>
        </xdr:cNvPr>
        <xdr:cNvSpPr/>
      </xdr:nvSpPr>
      <xdr:spPr>
        <a:xfrm>
          <a:off x="9588500" y="1472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33939</xdr:rowOff>
    </xdr:from>
    <xdr:to>
      <xdr:col>55</xdr:col>
      <xdr:colOff>0</xdr:colOff>
      <xdr:row>86</xdr:row>
      <xdr:rowOff>36134</xdr:rowOff>
    </xdr:to>
    <xdr:cxnSp macro="">
      <xdr:nvCxnSpPr>
        <xdr:cNvPr id="362" name="直線コネクタ 361">
          <a:extLst>
            <a:ext uri="{FF2B5EF4-FFF2-40B4-BE49-F238E27FC236}">
              <a16:creationId xmlns:a16="http://schemas.microsoft.com/office/drawing/2014/main" id="{1828B4CC-CFF1-4375-8615-35DDAD06090D}"/>
            </a:ext>
          </a:extLst>
        </xdr:cNvPr>
        <xdr:cNvCxnSpPr/>
      </xdr:nvCxnSpPr>
      <xdr:spPr>
        <a:xfrm>
          <a:off x="9639300" y="14778639"/>
          <a:ext cx="838200" cy="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154223</xdr:rowOff>
    </xdr:from>
    <xdr:to>
      <xdr:col>46</xdr:col>
      <xdr:colOff>38100</xdr:colOff>
      <xdr:row>86</xdr:row>
      <xdr:rowOff>84373</xdr:rowOff>
    </xdr:to>
    <xdr:sp macro="" textlink="">
      <xdr:nvSpPr>
        <xdr:cNvPr id="363" name="楕円 362">
          <a:extLst>
            <a:ext uri="{FF2B5EF4-FFF2-40B4-BE49-F238E27FC236}">
              <a16:creationId xmlns:a16="http://schemas.microsoft.com/office/drawing/2014/main" id="{1936406B-DFD2-4E83-9696-B4FC3269F6E2}"/>
            </a:ext>
          </a:extLst>
        </xdr:cNvPr>
        <xdr:cNvSpPr/>
      </xdr:nvSpPr>
      <xdr:spPr>
        <a:xfrm>
          <a:off x="8699500" y="14727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33573</xdr:rowOff>
    </xdr:from>
    <xdr:to>
      <xdr:col>50</xdr:col>
      <xdr:colOff>114300</xdr:colOff>
      <xdr:row>86</xdr:row>
      <xdr:rowOff>33939</xdr:rowOff>
    </xdr:to>
    <xdr:cxnSp macro="">
      <xdr:nvCxnSpPr>
        <xdr:cNvPr id="364" name="直線コネクタ 363">
          <a:extLst>
            <a:ext uri="{FF2B5EF4-FFF2-40B4-BE49-F238E27FC236}">
              <a16:creationId xmlns:a16="http://schemas.microsoft.com/office/drawing/2014/main" id="{EAA74400-91D8-4C26-8234-39BC03BB3619}"/>
            </a:ext>
          </a:extLst>
        </xdr:cNvPr>
        <xdr:cNvCxnSpPr/>
      </xdr:nvCxnSpPr>
      <xdr:spPr>
        <a:xfrm>
          <a:off x="8750300" y="14778273"/>
          <a:ext cx="8890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154315</xdr:rowOff>
    </xdr:from>
    <xdr:to>
      <xdr:col>41</xdr:col>
      <xdr:colOff>101600</xdr:colOff>
      <xdr:row>86</xdr:row>
      <xdr:rowOff>84465</xdr:rowOff>
    </xdr:to>
    <xdr:sp macro="" textlink="">
      <xdr:nvSpPr>
        <xdr:cNvPr id="365" name="楕円 364">
          <a:extLst>
            <a:ext uri="{FF2B5EF4-FFF2-40B4-BE49-F238E27FC236}">
              <a16:creationId xmlns:a16="http://schemas.microsoft.com/office/drawing/2014/main" id="{1C6D5EE8-08D4-4932-B76C-27A60CE598BC}"/>
            </a:ext>
          </a:extLst>
        </xdr:cNvPr>
        <xdr:cNvSpPr/>
      </xdr:nvSpPr>
      <xdr:spPr>
        <a:xfrm>
          <a:off x="7810500" y="1472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33573</xdr:rowOff>
    </xdr:from>
    <xdr:to>
      <xdr:col>45</xdr:col>
      <xdr:colOff>177800</xdr:colOff>
      <xdr:row>86</xdr:row>
      <xdr:rowOff>33665</xdr:rowOff>
    </xdr:to>
    <xdr:cxnSp macro="">
      <xdr:nvCxnSpPr>
        <xdr:cNvPr id="366" name="直線コネクタ 365">
          <a:extLst>
            <a:ext uri="{FF2B5EF4-FFF2-40B4-BE49-F238E27FC236}">
              <a16:creationId xmlns:a16="http://schemas.microsoft.com/office/drawing/2014/main" id="{3EAADEBC-F7DB-4C09-A296-BA83B24989F5}"/>
            </a:ext>
          </a:extLst>
        </xdr:cNvPr>
        <xdr:cNvCxnSpPr/>
      </xdr:nvCxnSpPr>
      <xdr:spPr>
        <a:xfrm flipV="1">
          <a:off x="7861300" y="14778273"/>
          <a:ext cx="8890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153629</xdr:rowOff>
    </xdr:from>
    <xdr:to>
      <xdr:col>36</xdr:col>
      <xdr:colOff>165100</xdr:colOff>
      <xdr:row>86</xdr:row>
      <xdr:rowOff>83779</xdr:rowOff>
    </xdr:to>
    <xdr:sp macro="" textlink="">
      <xdr:nvSpPr>
        <xdr:cNvPr id="367" name="楕円 366">
          <a:extLst>
            <a:ext uri="{FF2B5EF4-FFF2-40B4-BE49-F238E27FC236}">
              <a16:creationId xmlns:a16="http://schemas.microsoft.com/office/drawing/2014/main" id="{56837218-500C-4E53-8A93-00E391AF99CF}"/>
            </a:ext>
          </a:extLst>
        </xdr:cNvPr>
        <xdr:cNvSpPr/>
      </xdr:nvSpPr>
      <xdr:spPr>
        <a:xfrm>
          <a:off x="6921500" y="1472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32979</xdr:rowOff>
    </xdr:from>
    <xdr:to>
      <xdr:col>41</xdr:col>
      <xdr:colOff>50800</xdr:colOff>
      <xdr:row>86</xdr:row>
      <xdr:rowOff>33665</xdr:rowOff>
    </xdr:to>
    <xdr:cxnSp macro="">
      <xdr:nvCxnSpPr>
        <xdr:cNvPr id="368" name="直線コネクタ 367">
          <a:extLst>
            <a:ext uri="{FF2B5EF4-FFF2-40B4-BE49-F238E27FC236}">
              <a16:creationId xmlns:a16="http://schemas.microsoft.com/office/drawing/2014/main" id="{41255D3E-9F67-4FCE-BFF7-724FD19CBE3C}"/>
            </a:ext>
          </a:extLst>
        </xdr:cNvPr>
        <xdr:cNvCxnSpPr/>
      </xdr:nvCxnSpPr>
      <xdr:spPr>
        <a:xfrm>
          <a:off x="6972300" y="14777679"/>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47179</xdr:rowOff>
    </xdr:from>
    <xdr:ext cx="469744" cy="259045"/>
    <xdr:sp macro="" textlink="">
      <xdr:nvSpPr>
        <xdr:cNvPr id="369" name="n_1aveValue【公営住宅】&#10;一人当たり面積">
          <a:extLst>
            <a:ext uri="{FF2B5EF4-FFF2-40B4-BE49-F238E27FC236}">
              <a16:creationId xmlns:a16="http://schemas.microsoft.com/office/drawing/2014/main" id="{56043D30-2125-4973-9842-AA23A20DBC42}"/>
            </a:ext>
          </a:extLst>
        </xdr:cNvPr>
        <xdr:cNvSpPr txBox="1"/>
      </xdr:nvSpPr>
      <xdr:spPr>
        <a:xfrm>
          <a:off x="9391727" y="14448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47454</xdr:rowOff>
    </xdr:from>
    <xdr:ext cx="469744" cy="259045"/>
    <xdr:sp macro="" textlink="">
      <xdr:nvSpPr>
        <xdr:cNvPr id="370" name="n_2aveValue【公営住宅】&#10;一人当たり面積">
          <a:extLst>
            <a:ext uri="{FF2B5EF4-FFF2-40B4-BE49-F238E27FC236}">
              <a16:creationId xmlns:a16="http://schemas.microsoft.com/office/drawing/2014/main" id="{523F636F-0884-474B-9D0E-68D21584E44D}"/>
            </a:ext>
          </a:extLst>
        </xdr:cNvPr>
        <xdr:cNvSpPr txBox="1"/>
      </xdr:nvSpPr>
      <xdr:spPr>
        <a:xfrm>
          <a:off x="8515427" y="1444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48643</xdr:rowOff>
    </xdr:from>
    <xdr:ext cx="469744" cy="259045"/>
    <xdr:sp macro="" textlink="">
      <xdr:nvSpPr>
        <xdr:cNvPr id="371" name="n_3aveValue【公営住宅】&#10;一人当たり面積">
          <a:extLst>
            <a:ext uri="{FF2B5EF4-FFF2-40B4-BE49-F238E27FC236}">
              <a16:creationId xmlns:a16="http://schemas.microsoft.com/office/drawing/2014/main" id="{2BC92A3E-3A22-4DF8-82C7-B80DAD051951}"/>
            </a:ext>
          </a:extLst>
        </xdr:cNvPr>
        <xdr:cNvSpPr txBox="1"/>
      </xdr:nvSpPr>
      <xdr:spPr>
        <a:xfrm>
          <a:off x="7626427" y="14450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47134</xdr:rowOff>
    </xdr:from>
    <xdr:ext cx="469744" cy="259045"/>
    <xdr:sp macro="" textlink="">
      <xdr:nvSpPr>
        <xdr:cNvPr id="372" name="n_4aveValue【公営住宅】&#10;一人当たり面積">
          <a:extLst>
            <a:ext uri="{FF2B5EF4-FFF2-40B4-BE49-F238E27FC236}">
              <a16:creationId xmlns:a16="http://schemas.microsoft.com/office/drawing/2014/main" id="{057EFCA8-2BB7-43E6-8356-97B145732114}"/>
            </a:ext>
          </a:extLst>
        </xdr:cNvPr>
        <xdr:cNvSpPr txBox="1"/>
      </xdr:nvSpPr>
      <xdr:spPr>
        <a:xfrm>
          <a:off x="6737427" y="1444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75866</xdr:rowOff>
    </xdr:from>
    <xdr:ext cx="469744" cy="259045"/>
    <xdr:sp macro="" textlink="">
      <xdr:nvSpPr>
        <xdr:cNvPr id="373" name="n_1mainValue【公営住宅】&#10;一人当たり面積">
          <a:extLst>
            <a:ext uri="{FF2B5EF4-FFF2-40B4-BE49-F238E27FC236}">
              <a16:creationId xmlns:a16="http://schemas.microsoft.com/office/drawing/2014/main" id="{FEFF8050-AD07-4B11-A3A7-BEE69976496B}"/>
            </a:ext>
          </a:extLst>
        </xdr:cNvPr>
        <xdr:cNvSpPr txBox="1"/>
      </xdr:nvSpPr>
      <xdr:spPr>
        <a:xfrm>
          <a:off x="9391727" y="14820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75500</xdr:rowOff>
    </xdr:from>
    <xdr:ext cx="469744" cy="259045"/>
    <xdr:sp macro="" textlink="">
      <xdr:nvSpPr>
        <xdr:cNvPr id="374" name="n_2mainValue【公営住宅】&#10;一人当たり面積">
          <a:extLst>
            <a:ext uri="{FF2B5EF4-FFF2-40B4-BE49-F238E27FC236}">
              <a16:creationId xmlns:a16="http://schemas.microsoft.com/office/drawing/2014/main" id="{048D89DA-4F5E-43FA-8FA8-6A90BE9C0A75}"/>
            </a:ext>
          </a:extLst>
        </xdr:cNvPr>
        <xdr:cNvSpPr txBox="1"/>
      </xdr:nvSpPr>
      <xdr:spPr>
        <a:xfrm>
          <a:off x="8515427" y="14820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75592</xdr:rowOff>
    </xdr:from>
    <xdr:ext cx="469744" cy="259045"/>
    <xdr:sp macro="" textlink="">
      <xdr:nvSpPr>
        <xdr:cNvPr id="375" name="n_3mainValue【公営住宅】&#10;一人当たり面積">
          <a:extLst>
            <a:ext uri="{FF2B5EF4-FFF2-40B4-BE49-F238E27FC236}">
              <a16:creationId xmlns:a16="http://schemas.microsoft.com/office/drawing/2014/main" id="{89E7C712-705D-4BF7-8688-71BCCCCDA13E}"/>
            </a:ext>
          </a:extLst>
        </xdr:cNvPr>
        <xdr:cNvSpPr txBox="1"/>
      </xdr:nvSpPr>
      <xdr:spPr>
        <a:xfrm>
          <a:off x="7626427" y="14820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74906</xdr:rowOff>
    </xdr:from>
    <xdr:ext cx="469744" cy="259045"/>
    <xdr:sp macro="" textlink="">
      <xdr:nvSpPr>
        <xdr:cNvPr id="376" name="n_4mainValue【公営住宅】&#10;一人当たり面積">
          <a:extLst>
            <a:ext uri="{FF2B5EF4-FFF2-40B4-BE49-F238E27FC236}">
              <a16:creationId xmlns:a16="http://schemas.microsoft.com/office/drawing/2014/main" id="{E86EA07D-8C7D-4AF1-B458-52F7C773AA27}"/>
            </a:ext>
          </a:extLst>
        </xdr:cNvPr>
        <xdr:cNvSpPr txBox="1"/>
      </xdr:nvSpPr>
      <xdr:spPr>
        <a:xfrm>
          <a:off x="6737427" y="14819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5FDD149F-1186-4E5D-870A-3DE3A14BD6F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930B85FF-5D24-421D-ADB8-33BA0E222C8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7E8CD4FD-E00B-4548-ABC1-C52E843B0265}"/>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5EC03DA2-C2C4-4DA6-98CF-86FFED7CE073}"/>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F3CA7EE6-9117-431E-BABE-E72F4E94E65F}"/>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8417B1EF-D4BA-48B7-BF0F-97DB1F98FFAA}"/>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47FA13EE-F66A-4673-A810-13B5A03882D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5324578F-AAD7-4E02-A763-321BB225C83A}"/>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D199E3AA-DEBE-4BCA-97D4-142854B9BD68}"/>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CB538B4C-DD56-4A0C-98FC-F0AF7B2531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47FEA3B4-C829-4680-AE47-275D6AEB028C}"/>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8" name="直線コネクタ 387">
          <a:extLst>
            <a:ext uri="{FF2B5EF4-FFF2-40B4-BE49-F238E27FC236}">
              <a16:creationId xmlns:a16="http://schemas.microsoft.com/office/drawing/2014/main" id="{8DB4DF58-FB75-44C5-A9D0-427D3E24E13D}"/>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9" name="テキスト ボックス 388">
          <a:extLst>
            <a:ext uri="{FF2B5EF4-FFF2-40B4-BE49-F238E27FC236}">
              <a16:creationId xmlns:a16="http://schemas.microsoft.com/office/drawing/2014/main" id="{4238088C-010A-4E76-A527-821F4F6A538A}"/>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0" name="直線コネクタ 389">
          <a:extLst>
            <a:ext uri="{FF2B5EF4-FFF2-40B4-BE49-F238E27FC236}">
              <a16:creationId xmlns:a16="http://schemas.microsoft.com/office/drawing/2014/main" id="{F5670EE4-0417-4653-83DB-9E78C4E7A52C}"/>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1" name="テキスト ボックス 390">
          <a:extLst>
            <a:ext uri="{FF2B5EF4-FFF2-40B4-BE49-F238E27FC236}">
              <a16:creationId xmlns:a16="http://schemas.microsoft.com/office/drawing/2014/main" id="{73A71335-4F65-4023-B8E2-6697337EF54F}"/>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2" name="直線コネクタ 391">
          <a:extLst>
            <a:ext uri="{FF2B5EF4-FFF2-40B4-BE49-F238E27FC236}">
              <a16:creationId xmlns:a16="http://schemas.microsoft.com/office/drawing/2014/main" id="{BAD47D39-FEE9-4ED5-963F-105A7588B264}"/>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3" name="テキスト ボックス 392">
          <a:extLst>
            <a:ext uri="{FF2B5EF4-FFF2-40B4-BE49-F238E27FC236}">
              <a16:creationId xmlns:a16="http://schemas.microsoft.com/office/drawing/2014/main" id="{40CE330D-B401-4F26-BE72-D3F27FFF4ECD}"/>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4" name="直線コネクタ 393">
          <a:extLst>
            <a:ext uri="{FF2B5EF4-FFF2-40B4-BE49-F238E27FC236}">
              <a16:creationId xmlns:a16="http://schemas.microsoft.com/office/drawing/2014/main" id="{3B00D243-AC63-4AEF-ADC1-DD4BA5AC70C2}"/>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5" name="テキスト ボックス 394">
          <a:extLst>
            <a:ext uri="{FF2B5EF4-FFF2-40B4-BE49-F238E27FC236}">
              <a16:creationId xmlns:a16="http://schemas.microsoft.com/office/drawing/2014/main" id="{3E41BD29-BB07-447C-AA20-7C4019620F58}"/>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6" name="直線コネクタ 395">
          <a:extLst>
            <a:ext uri="{FF2B5EF4-FFF2-40B4-BE49-F238E27FC236}">
              <a16:creationId xmlns:a16="http://schemas.microsoft.com/office/drawing/2014/main" id="{60E69919-A1A0-4C04-BD07-F23B2B1A4535}"/>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7" name="テキスト ボックス 396">
          <a:extLst>
            <a:ext uri="{FF2B5EF4-FFF2-40B4-BE49-F238E27FC236}">
              <a16:creationId xmlns:a16="http://schemas.microsoft.com/office/drawing/2014/main" id="{74E2454B-FA17-4C74-99E7-B75D2376E626}"/>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8" name="直線コネクタ 397">
          <a:extLst>
            <a:ext uri="{FF2B5EF4-FFF2-40B4-BE49-F238E27FC236}">
              <a16:creationId xmlns:a16="http://schemas.microsoft.com/office/drawing/2014/main" id="{7DAFBC95-C00C-4D4E-9B53-29D46F6EB18F}"/>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9" name="テキスト ボックス 398">
          <a:extLst>
            <a:ext uri="{FF2B5EF4-FFF2-40B4-BE49-F238E27FC236}">
              <a16:creationId xmlns:a16="http://schemas.microsoft.com/office/drawing/2014/main" id="{731D08C1-9F0E-45C4-A20E-2E0AE4A7DC51}"/>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a:extLst>
            <a:ext uri="{FF2B5EF4-FFF2-40B4-BE49-F238E27FC236}">
              <a16:creationId xmlns:a16="http://schemas.microsoft.com/office/drawing/2014/main" id="{E6C8DAF4-AD03-40B0-BCC5-1BB2B55D9431}"/>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港湾・漁港】&#10;有形固定資産減価償却率グラフ枠">
          <a:extLst>
            <a:ext uri="{FF2B5EF4-FFF2-40B4-BE49-F238E27FC236}">
              <a16:creationId xmlns:a16="http://schemas.microsoft.com/office/drawing/2014/main" id="{406A1F27-0480-410B-BF13-0F41BE6913BD}"/>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169273</xdr:rowOff>
    </xdr:from>
    <xdr:to>
      <xdr:col>24</xdr:col>
      <xdr:colOff>62865</xdr:colOff>
      <xdr:row>109</xdr:row>
      <xdr:rowOff>9252</xdr:rowOff>
    </xdr:to>
    <xdr:cxnSp macro="">
      <xdr:nvCxnSpPr>
        <xdr:cNvPr id="402" name="直線コネクタ 401">
          <a:extLst>
            <a:ext uri="{FF2B5EF4-FFF2-40B4-BE49-F238E27FC236}">
              <a16:creationId xmlns:a16="http://schemas.microsoft.com/office/drawing/2014/main" id="{210AC8E7-3D84-43D1-BC79-95F792A0A697}"/>
            </a:ext>
          </a:extLst>
        </xdr:cNvPr>
        <xdr:cNvCxnSpPr/>
      </xdr:nvCxnSpPr>
      <xdr:spPr>
        <a:xfrm flipV="1">
          <a:off x="4634865" y="17142823"/>
          <a:ext cx="0" cy="1554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13079</xdr:rowOff>
    </xdr:from>
    <xdr:ext cx="405111" cy="259045"/>
    <xdr:sp macro="" textlink="">
      <xdr:nvSpPr>
        <xdr:cNvPr id="403" name="【港湾・漁港】&#10;有形固定資産減価償却率最小値テキスト">
          <a:extLst>
            <a:ext uri="{FF2B5EF4-FFF2-40B4-BE49-F238E27FC236}">
              <a16:creationId xmlns:a16="http://schemas.microsoft.com/office/drawing/2014/main" id="{2EAE11F5-533C-412A-B05A-606ED87826E0}"/>
            </a:ext>
          </a:extLst>
        </xdr:cNvPr>
        <xdr:cNvSpPr txBox="1"/>
      </xdr:nvSpPr>
      <xdr:spPr>
        <a:xfrm>
          <a:off x="4673600" y="18701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9252</xdr:rowOff>
    </xdr:from>
    <xdr:to>
      <xdr:col>24</xdr:col>
      <xdr:colOff>152400</xdr:colOff>
      <xdr:row>109</xdr:row>
      <xdr:rowOff>9252</xdr:rowOff>
    </xdr:to>
    <xdr:cxnSp macro="">
      <xdr:nvCxnSpPr>
        <xdr:cNvPr id="404" name="直線コネクタ 403">
          <a:extLst>
            <a:ext uri="{FF2B5EF4-FFF2-40B4-BE49-F238E27FC236}">
              <a16:creationId xmlns:a16="http://schemas.microsoft.com/office/drawing/2014/main" id="{291A8D5A-9048-4211-B868-8A1F0ED6BF1B}"/>
            </a:ext>
          </a:extLst>
        </xdr:cNvPr>
        <xdr:cNvCxnSpPr/>
      </xdr:nvCxnSpPr>
      <xdr:spPr>
        <a:xfrm>
          <a:off x="4546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115950</xdr:rowOff>
    </xdr:from>
    <xdr:ext cx="340478" cy="259045"/>
    <xdr:sp macro="" textlink="">
      <xdr:nvSpPr>
        <xdr:cNvPr id="405" name="【港湾・漁港】&#10;有形固定資産減価償却率最大値テキスト">
          <a:extLst>
            <a:ext uri="{FF2B5EF4-FFF2-40B4-BE49-F238E27FC236}">
              <a16:creationId xmlns:a16="http://schemas.microsoft.com/office/drawing/2014/main" id="{DB6CF3F6-C1CD-4A7C-BB0D-78497748BE23}"/>
            </a:ext>
          </a:extLst>
        </xdr:cNvPr>
        <xdr:cNvSpPr txBox="1"/>
      </xdr:nvSpPr>
      <xdr:spPr>
        <a:xfrm>
          <a:off x="4673600" y="169180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169273</xdr:rowOff>
    </xdr:from>
    <xdr:to>
      <xdr:col>24</xdr:col>
      <xdr:colOff>152400</xdr:colOff>
      <xdr:row>99</xdr:row>
      <xdr:rowOff>169273</xdr:rowOff>
    </xdr:to>
    <xdr:cxnSp macro="">
      <xdr:nvCxnSpPr>
        <xdr:cNvPr id="406" name="直線コネクタ 405">
          <a:extLst>
            <a:ext uri="{FF2B5EF4-FFF2-40B4-BE49-F238E27FC236}">
              <a16:creationId xmlns:a16="http://schemas.microsoft.com/office/drawing/2014/main" id="{60B2E921-3717-405E-A0BA-0E2CC9B27B54}"/>
            </a:ext>
          </a:extLst>
        </xdr:cNvPr>
        <xdr:cNvCxnSpPr/>
      </xdr:nvCxnSpPr>
      <xdr:spPr>
        <a:xfrm>
          <a:off x="4546600" y="1714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98533</xdr:rowOff>
    </xdr:from>
    <xdr:ext cx="405111" cy="259045"/>
    <xdr:sp macro="" textlink="">
      <xdr:nvSpPr>
        <xdr:cNvPr id="407" name="【港湾・漁港】&#10;有形固定資産減価償却率平均値テキスト">
          <a:extLst>
            <a:ext uri="{FF2B5EF4-FFF2-40B4-BE49-F238E27FC236}">
              <a16:creationId xmlns:a16="http://schemas.microsoft.com/office/drawing/2014/main" id="{5903470E-EB13-46D0-BD04-AB742D807AA8}"/>
            </a:ext>
          </a:extLst>
        </xdr:cNvPr>
        <xdr:cNvSpPr txBox="1"/>
      </xdr:nvSpPr>
      <xdr:spPr>
        <a:xfrm>
          <a:off x="4673600" y="181007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120106</xdr:rowOff>
    </xdr:from>
    <xdr:to>
      <xdr:col>24</xdr:col>
      <xdr:colOff>114300</xdr:colOff>
      <xdr:row>106</xdr:row>
      <xdr:rowOff>50256</xdr:rowOff>
    </xdr:to>
    <xdr:sp macro="" textlink="">
      <xdr:nvSpPr>
        <xdr:cNvPr id="408" name="フローチャート: 判断 407">
          <a:extLst>
            <a:ext uri="{FF2B5EF4-FFF2-40B4-BE49-F238E27FC236}">
              <a16:creationId xmlns:a16="http://schemas.microsoft.com/office/drawing/2014/main" id="{EFBA0342-B8B8-4C4E-A36B-D3C637679E7F}"/>
            </a:ext>
          </a:extLst>
        </xdr:cNvPr>
        <xdr:cNvSpPr/>
      </xdr:nvSpPr>
      <xdr:spPr>
        <a:xfrm>
          <a:off x="4584700" y="1812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85816</xdr:rowOff>
    </xdr:from>
    <xdr:to>
      <xdr:col>20</xdr:col>
      <xdr:colOff>38100</xdr:colOff>
      <xdr:row>106</xdr:row>
      <xdr:rowOff>15966</xdr:rowOff>
    </xdr:to>
    <xdr:sp macro="" textlink="">
      <xdr:nvSpPr>
        <xdr:cNvPr id="409" name="フローチャート: 判断 408">
          <a:extLst>
            <a:ext uri="{FF2B5EF4-FFF2-40B4-BE49-F238E27FC236}">
              <a16:creationId xmlns:a16="http://schemas.microsoft.com/office/drawing/2014/main" id="{119CEFC2-44AA-428E-9AAE-E58BA51EE0A4}"/>
            </a:ext>
          </a:extLst>
        </xdr:cNvPr>
        <xdr:cNvSpPr/>
      </xdr:nvSpPr>
      <xdr:spPr>
        <a:xfrm>
          <a:off x="3746500" y="180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36830</xdr:rowOff>
    </xdr:from>
    <xdr:to>
      <xdr:col>15</xdr:col>
      <xdr:colOff>101600</xdr:colOff>
      <xdr:row>105</xdr:row>
      <xdr:rowOff>138430</xdr:rowOff>
    </xdr:to>
    <xdr:sp macro="" textlink="">
      <xdr:nvSpPr>
        <xdr:cNvPr id="410" name="フローチャート: 判断 409">
          <a:extLst>
            <a:ext uri="{FF2B5EF4-FFF2-40B4-BE49-F238E27FC236}">
              <a16:creationId xmlns:a16="http://schemas.microsoft.com/office/drawing/2014/main" id="{8415BABF-EB98-498A-A6B2-21614A5727E6}"/>
            </a:ext>
          </a:extLst>
        </xdr:cNvPr>
        <xdr:cNvSpPr/>
      </xdr:nvSpPr>
      <xdr:spPr>
        <a:xfrm>
          <a:off x="2857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152763</xdr:rowOff>
    </xdr:from>
    <xdr:to>
      <xdr:col>10</xdr:col>
      <xdr:colOff>165100</xdr:colOff>
      <xdr:row>105</xdr:row>
      <xdr:rowOff>82913</xdr:rowOff>
    </xdr:to>
    <xdr:sp macro="" textlink="">
      <xdr:nvSpPr>
        <xdr:cNvPr id="411" name="フローチャート: 判断 410">
          <a:extLst>
            <a:ext uri="{FF2B5EF4-FFF2-40B4-BE49-F238E27FC236}">
              <a16:creationId xmlns:a16="http://schemas.microsoft.com/office/drawing/2014/main" id="{21E435E8-99CC-4680-9C6F-2B52FECCB4BA}"/>
            </a:ext>
          </a:extLst>
        </xdr:cNvPr>
        <xdr:cNvSpPr/>
      </xdr:nvSpPr>
      <xdr:spPr>
        <a:xfrm>
          <a:off x="1968500" y="1798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121738</xdr:rowOff>
    </xdr:from>
    <xdr:to>
      <xdr:col>6</xdr:col>
      <xdr:colOff>38100</xdr:colOff>
      <xdr:row>105</xdr:row>
      <xdr:rowOff>51888</xdr:rowOff>
    </xdr:to>
    <xdr:sp macro="" textlink="">
      <xdr:nvSpPr>
        <xdr:cNvPr id="412" name="フローチャート: 判断 411">
          <a:extLst>
            <a:ext uri="{FF2B5EF4-FFF2-40B4-BE49-F238E27FC236}">
              <a16:creationId xmlns:a16="http://schemas.microsoft.com/office/drawing/2014/main" id="{1F80AA1A-1F2F-4023-81D0-AC8D038E2349}"/>
            </a:ext>
          </a:extLst>
        </xdr:cNvPr>
        <xdr:cNvSpPr/>
      </xdr:nvSpPr>
      <xdr:spPr>
        <a:xfrm>
          <a:off x="1079500" y="1795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D1C48BFD-9737-4B16-BB28-95EDA795387B}"/>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E1E2E51C-1A7E-4325-9E7D-C1666D425D6D}"/>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D222F3D5-2337-401F-8B83-8E4C465BF4F8}"/>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26239011-E12C-477F-8D43-A832DBACF262}"/>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B859175E-8054-46B5-8F4D-365D675AB80D}"/>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115207</xdr:rowOff>
    </xdr:from>
    <xdr:to>
      <xdr:col>24</xdr:col>
      <xdr:colOff>114300</xdr:colOff>
      <xdr:row>106</xdr:row>
      <xdr:rowOff>45357</xdr:rowOff>
    </xdr:to>
    <xdr:sp macro="" textlink="">
      <xdr:nvSpPr>
        <xdr:cNvPr id="418" name="楕円 417">
          <a:extLst>
            <a:ext uri="{FF2B5EF4-FFF2-40B4-BE49-F238E27FC236}">
              <a16:creationId xmlns:a16="http://schemas.microsoft.com/office/drawing/2014/main" id="{C285F2AE-3723-41FE-90D6-C632E51D5D1C}"/>
            </a:ext>
          </a:extLst>
        </xdr:cNvPr>
        <xdr:cNvSpPr/>
      </xdr:nvSpPr>
      <xdr:spPr>
        <a:xfrm>
          <a:off x="4584700" y="1811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138084</xdr:rowOff>
    </xdr:from>
    <xdr:ext cx="405111" cy="259045"/>
    <xdr:sp macro="" textlink="">
      <xdr:nvSpPr>
        <xdr:cNvPr id="419" name="【港湾・漁港】&#10;有形固定資産減価償却率該当値テキスト">
          <a:extLst>
            <a:ext uri="{FF2B5EF4-FFF2-40B4-BE49-F238E27FC236}">
              <a16:creationId xmlns:a16="http://schemas.microsoft.com/office/drawing/2014/main" id="{03BF90B9-DDED-4A67-8574-F905F59214C3}"/>
            </a:ext>
          </a:extLst>
        </xdr:cNvPr>
        <xdr:cNvSpPr txBox="1"/>
      </xdr:nvSpPr>
      <xdr:spPr>
        <a:xfrm>
          <a:off x="4673600" y="17968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82550</xdr:rowOff>
    </xdr:from>
    <xdr:to>
      <xdr:col>20</xdr:col>
      <xdr:colOff>38100</xdr:colOff>
      <xdr:row>106</xdr:row>
      <xdr:rowOff>12700</xdr:rowOff>
    </xdr:to>
    <xdr:sp macro="" textlink="">
      <xdr:nvSpPr>
        <xdr:cNvPr id="420" name="楕円 419">
          <a:extLst>
            <a:ext uri="{FF2B5EF4-FFF2-40B4-BE49-F238E27FC236}">
              <a16:creationId xmlns:a16="http://schemas.microsoft.com/office/drawing/2014/main" id="{95DC8031-521D-4724-A57B-BA436B029BCF}"/>
            </a:ext>
          </a:extLst>
        </xdr:cNvPr>
        <xdr:cNvSpPr/>
      </xdr:nvSpPr>
      <xdr:spPr>
        <a:xfrm>
          <a:off x="3746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133350</xdr:rowOff>
    </xdr:from>
    <xdr:to>
      <xdr:col>24</xdr:col>
      <xdr:colOff>63500</xdr:colOff>
      <xdr:row>105</xdr:row>
      <xdr:rowOff>166007</xdr:rowOff>
    </xdr:to>
    <xdr:cxnSp macro="">
      <xdr:nvCxnSpPr>
        <xdr:cNvPr id="421" name="直線コネクタ 420">
          <a:extLst>
            <a:ext uri="{FF2B5EF4-FFF2-40B4-BE49-F238E27FC236}">
              <a16:creationId xmlns:a16="http://schemas.microsoft.com/office/drawing/2014/main" id="{364EF855-F023-4D28-8083-34D6B73BCD6F}"/>
            </a:ext>
          </a:extLst>
        </xdr:cNvPr>
        <xdr:cNvCxnSpPr/>
      </xdr:nvCxnSpPr>
      <xdr:spPr>
        <a:xfrm>
          <a:off x="3797300" y="181356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17236</xdr:rowOff>
    </xdr:from>
    <xdr:to>
      <xdr:col>15</xdr:col>
      <xdr:colOff>101600</xdr:colOff>
      <xdr:row>105</xdr:row>
      <xdr:rowOff>118836</xdr:rowOff>
    </xdr:to>
    <xdr:sp macro="" textlink="">
      <xdr:nvSpPr>
        <xdr:cNvPr id="422" name="楕円 421">
          <a:extLst>
            <a:ext uri="{FF2B5EF4-FFF2-40B4-BE49-F238E27FC236}">
              <a16:creationId xmlns:a16="http://schemas.microsoft.com/office/drawing/2014/main" id="{DD6714EC-B370-4F8C-8B6E-9C84677F2A9B}"/>
            </a:ext>
          </a:extLst>
        </xdr:cNvPr>
        <xdr:cNvSpPr/>
      </xdr:nvSpPr>
      <xdr:spPr>
        <a:xfrm>
          <a:off x="2857500" y="180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68036</xdr:rowOff>
    </xdr:from>
    <xdr:to>
      <xdr:col>19</xdr:col>
      <xdr:colOff>177800</xdr:colOff>
      <xdr:row>105</xdr:row>
      <xdr:rowOff>133350</xdr:rowOff>
    </xdr:to>
    <xdr:cxnSp macro="">
      <xdr:nvCxnSpPr>
        <xdr:cNvPr id="423" name="直線コネクタ 422">
          <a:extLst>
            <a:ext uri="{FF2B5EF4-FFF2-40B4-BE49-F238E27FC236}">
              <a16:creationId xmlns:a16="http://schemas.microsoft.com/office/drawing/2014/main" id="{B81D417F-F5E8-487C-AB1C-705877DCAEF0}"/>
            </a:ext>
          </a:extLst>
        </xdr:cNvPr>
        <xdr:cNvCxnSpPr/>
      </xdr:nvCxnSpPr>
      <xdr:spPr>
        <a:xfrm>
          <a:off x="2908300" y="1807028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17236</xdr:rowOff>
    </xdr:from>
    <xdr:to>
      <xdr:col>10</xdr:col>
      <xdr:colOff>165100</xdr:colOff>
      <xdr:row>105</xdr:row>
      <xdr:rowOff>118836</xdr:rowOff>
    </xdr:to>
    <xdr:sp macro="" textlink="">
      <xdr:nvSpPr>
        <xdr:cNvPr id="424" name="楕円 423">
          <a:extLst>
            <a:ext uri="{FF2B5EF4-FFF2-40B4-BE49-F238E27FC236}">
              <a16:creationId xmlns:a16="http://schemas.microsoft.com/office/drawing/2014/main" id="{E3191DE0-0D28-4576-9800-336AF4408179}"/>
            </a:ext>
          </a:extLst>
        </xdr:cNvPr>
        <xdr:cNvSpPr/>
      </xdr:nvSpPr>
      <xdr:spPr>
        <a:xfrm>
          <a:off x="1968500" y="180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68036</xdr:rowOff>
    </xdr:from>
    <xdr:to>
      <xdr:col>15</xdr:col>
      <xdr:colOff>50800</xdr:colOff>
      <xdr:row>105</xdr:row>
      <xdr:rowOff>68036</xdr:rowOff>
    </xdr:to>
    <xdr:cxnSp macro="">
      <xdr:nvCxnSpPr>
        <xdr:cNvPr id="425" name="直線コネクタ 424">
          <a:extLst>
            <a:ext uri="{FF2B5EF4-FFF2-40B4-BE49-F238E27FC236}">
              <a16:creationId xmlns:a16="http://schemas.microsoft.com/office/drawing/2014/main" id="{5B6F0189-9963-44E9-ABEF-27FD92BAFCC4}"/>
            </a:ext>
          </a:extLst>
        </xdr:cNvPr>
        <xdr:cNvCxnSpPr/>
      </xdr:nvCxnSpPr>
      <xdr:spPr>
        <a:xfrm>
          <a:off x="2019300" y="180702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154395</xdr:rowOff>
    </xdr:from>
    <xdr:to>
      <xdr:col>6</xdr:col>
      <xdr:colOff>38100</xdr:colOff>
      <xdr:row>105</xdr:row>
      <xdr:rowOff>84545</xdr:rowOff>
    </xdr:to>
    <xdr:sp macro="" textlink="">
      <xdr:nvSpPr>
        <xdr:cNvPr id="426" name="楕円 425">
          <a:extLst>
            <a:ext uri="{FF2B5EF4-FFF2-40B4-BE49-F238E27FC236}">
              <a16:creationId xmlns:a16="http://schemas.microsoft.com/office/drawing/2014/main" id="{F9F36B47-36B1-48C3-A6AB-3E6037F48BF6}"/>
            </a:ext>
          </a:extLst>
        </xdr:cNvPr>
        <xdr:cNvSpPr/>
      </xdr:nvSpPr>
      <xdr:spPr>
        <a:xfrm>
          <a:off x="1079500" y="1798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33745</xdr:rowOff>
    </xdr:from>
    <xdr:to>
      <xdr:col>10</xdr:col>
      <xdr:colOff>114300</xdr:colOff>
      <xdr:row>105</xdr:row>
      <xdr:rowOff>68036</xdr:rowOff>
    </xdr:to>
    <xdr:cxnSp macro="">
      <xdr:nvCxnSpPr>
        <xdr:cNvPr id="427" name="直線コネクタ 426">
          <a:extLst>
            <a:ext uri="{FF2B5EF4-FFF2-40B4-BE49-F238E27FC236}">
              <a16:creationId xmlns:a16="http://schemas.microsoft.com/office/drawing/2014/main" id="{0D8C6E8B-1C41-4E72-BBAE-8E6DC8FF2530}"/>
            </a:ext>
          </a:extLst>
        </xdr:cNvPr>
        <xdr:cNvCxnSpPr/>
      </xdr:nvCxnSpPr>
      <xdr:spPr>
        <a:xfrm>
          <a:off x="1130300" y="18035995"/>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7093</xdr:rowOff>
    </xdr:from>
    <xdr:ext cx="405111" cy="259045"/>
    <xdr:sp macro="" textlink="">
      <xdr:nvSpPr>
        <xdr:cNvPr id="428" name="n_1aveValue【港湾・漁港】&#10;有形固定資産減価償却率">
          <a:extLst>
            <a:ext uri="{FF2B5EF4-FFF2-40B4-BE49-F238E27FC236}">
              <a16:creationId xmlns:a16="http://schemas.microsoft.com/office/drawing/2014/main" id="{E1AB1E41-E4D0-430A-9E25-A477899E56CC}"/>
            </a:ext>
          </a:extLst>
        </xdr:cNvPr>
        <xdr:cNvSpPr txBox="1"/>
      </xdr:nvSpPr>
      <xdr:spPr>
        <a:xfrm>
          <a:off x="3582044" y="1818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129557</xdr:rowOff>
    </xdr:from>
    <xdr:ext cx="405111" cy="259045"/>
    <xdr:sp macro="" textlink="">
      <xdr:nvSpPr>
        <xdr:cNvPr id="429" name="n_2aveValue【港湾・漁港】&#10;有形固定資産減価償却率">
          <a:extLst>
            <a:ext uri="{FF2B5EF4-FFF2-40B4-BE49-F238E27FC236}">
              <a16:creationId xmlns:a16="http://schemas.microsoft.com/office/drawing/2014/main" id="{8E381BBE-278E-4A76-95B1-327FCBB349DB}"/>
            </a:ext>
          </a:extLst>
        </xdr:cNvPr>
        <xdr:cNvSpPr txBox="1"/>
      </xdr:nvSpPr>
      <xdr:spPr>
        <a:xfrm>
          <a:off x="2705744" y="1813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99440</xdr:rowOff>
    </xdr:from>
    <xdr:ext cx="405111" cy="259045"/>
    <xdr:sp macro="" textlink="">
      <xdr:nvSpPr>
        <xdr:cNvPr id="430" name="n_3aveValue【港湾・漁港】&#10;有形固定資産減価償却率">
          <a:extLst>
            <a:ext uri="{FF2B5EF4-FFF2-40B4-BE49-F238E27FC236}">
              <a16:creationId xmlns:a16="http://schemas.microsoft.com/office/drawing/2014/main" id="{94B47BAB-0765-4FFA-829B-B3905E85DB78}"/>
            </a:ext>
          </a:extLst>
        </xdr:cNvPr>
        <xdr:cNvSpPr txBox="1"/>
      </xdr:nvSpPr>
      <xdr:spPr>
        <a:xfrm>
          <a:off x="1816744" y="1775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68415</xdr:rowOff>
    </xdr:from>
    <xdr:ext cx="405111" cy="259045"/>
    <xdr:sp macro="" textlink="">
      <xdr:nvSpPr>
        <xdr:cNvPr id="431" name="n_4aveValue【港湾・漁港】&#10;有形固定資産減価償却率">
          <a:extLst>
            <a:ext uri="{FF2B5EF4-FFF2-40B4-BE49-F238E27FC236}">
              <a16:creationId xmlns:a16="http://schemas.microsoft.com/office/drawing/2014/main" id="{FEE3B9AA-7363-4E6C-93F5-28ABC25D9114}"/>
            </a:ext>
          </a:extLst>
        </xdr:cNvPr>
        <xdr:cNvSpPr txBox="1"/>
      </xdr:nvSpPr>
      <xdr:spPr>
        <a:xfrm>
          <a:off x="927744" y="17727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29227</xdr:rowOff>
    </xdr:from>
    <xdr:ext cx="405111" cy="259045"/>
    <xdr:sp macro="" textlink="">
      <xdr:nvSpPr>
        <xdr:cNvPr id="432" name="n_1mainValue【港湾・漁港】&#10;有形固定資産減価償却率">
          <a:extLst>
            <a:ext uri="{FF2B5EF4-FFF2-40B4-BE49-F238E27FC236}">
              <a16:creationId xmlns:a16="http://schemas.microsoft.com/office/drawing/2014/main" id="{9E1911B9-7EA4-4B73-858D-A2146F0C52B2}"/>
            </a:ext>
          </a:extLst>
        </xdr:cNvPr>
        <xdr:cNvSpPr txBox="1"/>
      </xdr:nvSpPr>
      <xdr:spPr>
        <a:xfrm>
          <a:off x="3582044" y="1786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135363</xdr:rowOff>
    </xdr:from>
    <xdr:ext cx="405111" cy="259045"/>
    <xdr:sp macro="" textlink="">
      <xdr:nvSpPr>
        <xdr:cNvPr id="433" name="n_2mainValue【港湾・漁港】&#10;有形固定資産減価償却率">
          <a:extLst>
            <a:ext uri="{FF2B5EF4-FFF2-40B4-BE49-F238E27FC236}">
              <a16:creationId xmlns:a16="http://schemas.microsoft.com/office/drawing/2014/main" id="{53ADA2A8-6929-4002-8128-EEFC77DFA7DF}"/>
            </a:ext>
          </a:extLst>
        </xdr:cNvPr>
        <xdr:cNvSpPr txBox="1"/>
      </xdr:nvSpPr>
      <xdr:spPr>
        <a:xfrm>
          <a:off x="2705744" y="1779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109963</xdr:rowOff>
    </xdr:from>
    <xdr:ext cx="405111" cy="259045"/>
    <xdr:sp macro="" textlink="">
      <xdr:nvSpPr>
        <xdr:cNvPr id="434" name="n_3mainValue【港湾・漁港】&#10;有形固定資産減価償却率">
          <a:extLst>
            <a:ext uri="{FF2B5EF4-FFF2-40B4-BE49-F238E27FC236}">
              <a16:creationId xmlns:a16="http://schemas.microsoft.com/office/drawing/2014/main" id="{99A45658-D6E6-4A06-9118-079C08F7A656}"/>
            </a:ext>
          </a:extLst>
        </xdr:cNvPr>
        <xdr:cNvSpPr txBox="1"/>
      </xdr:nvSpPr>
      <xdr:spPr>
        <a:xfrm>
          <a:off x="1816744" y="1811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75672</xdr:rowOff>
    </xdr:from>
    <xdr:ext cx="405111" cy="259045"/>
    <xdr:sp macro="" textlink="">
      <xdr:nvSpPr>
        <xdr:cNvPr id="435" name="n_4mainValue【港湾・漁港】&#10;有形固定資産減価償却率">
          <a:extLst>
            <a:ext uri="{FF2B5EF4-FFF2-40B4-BE49-F238E27FC236}">
              <a16:creationId xmlns:a16="http://schemas.microsoft.com/office/drawing/2014/main" id="{E09F74C1-7E28-42EA-A0E6-F426DFAAFDEF}"/>
            </a:ext>
          </a:extLst>
        </xdr:cNvPr>
        <xdr:cNvSpPr txBox="1"/>
      </xdr:nvSpPr>
      <xdr:spPr>
        <a:xfrm>
          <a:off x="927744" y="1807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A5ACE605-8133-43D4-BF6C-F7C0D9B5DE76}"/>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80761D73-EC81-4CCB-BC5B-C5D5DDB8C6E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F74EA555-EDBA-4A08-935A-6E4E647DDD0D}"/>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7CB8FBBE-36A2-431A-B5AE-357950EEB333}"/>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D4B0D201-A086-49E8-9A25-96F10FB2298F}"/>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F2D6EA14-E919-44CC-A255-5B383C77B7F4}"/>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28F73127-2132-4F48-AE84-00E8ACD22B8A}"/>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FAA17592-5AA5-4AC2-B20D-3F36562046FD}"/>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BA65A3C1-FEC2-4DB7-B8D9-B2A9DD1870B2}"/>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18DD4652-3630-4154-9E80-325035056494}"/>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6" name="直線コネクタ 445">
          <a:extLst>
            <a:ext uri="{FF2B5EF4-FFF2-40B4-BE49-F238E27FC236}">
              <a16:creationId xmlns:a16="http://schemas.microsoft.com/office/drawing/2014/main" id="{F90D9217-00FD-42BA-B810-218954AA1C28}"/>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7" name="テキスト ボックス 446">
          <a:extLst>
            <a:ext uri="{FF2B5EF4-FFF2-40B4-BE49-F238E27FC236}">
              <a16:creationId xmlns:a16="http://schemas.microsoft.com/office/drawing/2014/main" id="{B7B2D5FB-6D4E-476F-8D8D-DEDEBCF7B6ED}"/>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8" name="直線コネクタ 447">
          <a:extLst>
            <a:ext uri="{FF2B5EF4-FFF2-40B4-BE49-F238E27FC236}">
              <a16:creationId xmlns:a16="http://schemas.microsoft.com/office/drawing/2014/main" id="{577BC971-B928-4B9C-A078-70BFDCA06136}"/>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49" name="テキスト ボックス 448">
          <a:extLst>
            <a:ext uri="{FF2B5EF4-FFF2-40B4-BE49-F238E27FC236}">
              <a16:creationId xmlns:a16="http://schemas.microsoft.com/office/drawing/2014/main" id="{A201DA78-F512-432B-AB1F-8E688C11C2D8}"/>
            </a:ext>
          </a:extLst>
        </xdr:cNvPr>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0" name="直線コネクタ 449">
          <a:extLst>
            <a:ext uri="{FF2B5EF4-FFF2-40B4-BE49-F238E27FC236}">
              <a16:creationId xmlns:a16="http://schemas.microsoft.com/office/drawing/2014/main" id="{67A30891-40D0-4DFF-BA08-57591490178B}"/>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51" name="テキスト ボックス 450">
          <a:extLst>
            <a:ext uri="{FF2B5EF4-FFF2-40B4-BE49-F238E27FC236}">
              <a16:creationId xmlns:a16="http://schemas.microsoft.com/office/drawing/2014/main" id="{31CEBD75-94F8-4C05-91A1-68DC169CF153}"/>
            </a:ext>
          </a:extLst>
        </xdr:cNvPr>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2" name="直線コネクタ 451">
          <a:extLst>
            <a:ext uri="{FF2B5EF4-FFF2-40B4-BE49-F238E27FC236}">
              <a16:creationId xmlns:a16="http://schemas.microsoft.com/office/drawing/2014/main" id="{FCA3A900-003F-447C-B177-FD94DBC08494}"/>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53" name="テキスト ボックス 452">
          <a:extLst>
            <a:ext uri="{FF2B5EF4-FFF2-40B4-BE49-F238E27FC236}">
              <a16:creationId xmlns:a16="http://schemas.microsoft.com/office/drawing/2014/main" id="{B38E5D55-3197-4209-B75F-63B6A1CBA7E4}"/>
            </a:ext>
          </a:extLst>
        </xdr:cNvPr>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a:extLst>
            <a:ext uri="{FF2B5EF4-FFF2-40B4-BE49-F238E27FC236}">
              <a16:creationId xmlns:a16="http://schemas.microsoft.com/office/drawing/2014/main" id="{BD17F8A3-2EC4-47AC-BF93-CB4B6F60C0E3}"/>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5" name="テキスト ボックス 454">
          <a:extLst>
            <a:ext uri="{FF2B5EF4-FFF2-40B4-BE49-F238E27FC236}">
              <a16:creationId xmlns:a16="http://schemas.microsoft.com/office/drawing/2014/main" id="{ACA45653-965C-4FEC-AB46-186363AC833B}"/>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港湾・漁港】&#10;一人当たり有形固定資産（償却資産）額グラフ枠">
          <a:extLst>
            <a:ext uri="{FF2B5EF4-FFF2-40B4-BE49-F238E27FC236}">
              <a16:creationId xmlns:a16="http://schemas.microsoft.com/office/drawing/2014/main" id="{8007386C-E69A-4088-BBA1-7CF23404DD8A}"/>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9206</xdr:rowOff>
    </xdr:from>
    <xdr:to>
      <xdr:col>54</xdr:col>
      <xdr:colOff>189865</xdr:colOff>
      <xdr:row>108</xdr:row>
      <xdr:rowOff>76166</xdr:rowOff>
    </xdr:to>
    <xdr:cxnSp macro="">
      <xdr:nvCxnSpPr>
        <xdr:cNvPr id="457" name="直線コネクタ 456">
          <a:extLst>
            <a:ext uri="{FF2B5EF4-FFF2-40B4-BE49-F238E27FC236}">
              <a16:creationId xmlns:a16="http://schemas.microsoft.com/office/drawing/2014/main" id="{8937349E-CFAB-4685-943F-CF102801A873}"/>
            </a:ext>
          </a:extLst>
        </xdr:cNvPr>
        <xdr:cNvCxnSpPr/>
      </xdr:nvCxnSpPr>
      <xdr:spPr>
        <a:xfrm flipV="1">
          <a:off x="10476865" y="17154206"/>
          <a:ext cx="0" cy="1438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58" name="【港湾・漁港】&#10;一人当たり有形固定資産（償却資産）額最小値テキスト">
          <a:extLst>
            <a:ext uri="{FF2B5EF4-FFF2-40B4-BE49-F238E27FC236}">
              <a16:creationId xmlns:a16="http://schemas.microsoft.com/office/drawing/2014/main" id="{6DFFBE66-FD63-468C-9049-89B766FE747B}"/>
            </a:ext>
          </a:extLst>
        </xdr:cNvPr>
        <xdr:cNvSpPr txBox="1"/>
      </xdr:nvSpPr>
      <xdr:spPr>
        <a:xfrm>
          <a:off x="10515600" y="185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59" name="直線コネクタ 458">
          <a:extLst>
            <a:ext uri="{FF2B5EF4-FFF2-40B4-BE49-F238E27FC236}">
              <a16:creationId xmlns:a16="http://schemas.microsoft.com/office/drawing/2014/main" id="{25244F94-8B4B-4D2A-BAD0-83674172F103}"/>
            </a:ext>
          </a:extLst>
        </xdr:cNvPr>
        <xdr:cNvCxnSpPr/>
      </xdr:nvCxnSpPr>
      <xdr:spPr>
        <a:xfrm>
          <a:off x="10388600" y="1859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127333</xdr:rowOff>
    </xdr:from>
    <xdr:ext cx="690189" cy="259045"/>
    <xdr:sp macro="" textlink="">
      <xdr:nvSpPr>
        <xdr:cNvPr id="460" name="【港湾・漁港】&#10;一人当たり有形固定資産（償却資産）額最大値テキスト">
          <a:extLst>
            <a:ext uri="{FF2B5EF4-FFF2-40B4-BE49-F238E27FC236}">
              <a16:creationId xmlns:a16="http://schemas.microsoft.com/office/drawing/2014/main" id="{A0FCD79E-26DA-4B05-A93D-FB853D92C25E}"/>
            </a:ext>
          </a:extLst>
        </xdr:cNvPr>
        <xdr:cNvSpPr txBox="1"/>
      </xdr:nvSpPr>
      <xdr:spPr>
        <a:xfrm>
          <a:off x="10515600" y="1692943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9206</xdr:rowOff>
    </xdr:from>
    <xdr:to>
      <xdr:col>55</xdr:col>
      <xdr:colOff>88900</xdr:colOff>
      <xdr:row>100</xdr:row>
      <xdr:rowOff>9206</xdr:rowOff>
    </xdr:to>
    <xdr:cxnSp macro="">
      <xdr:nvCxnSpPr>
        <xdr:cNvPr id="461" name="直線コネクタ 460">
          <a:extLst>
            <a:ext uri="{FF2B5EF4-FFF2-40B4-BE49-F238E27FC236}">
              <a16:creationId xmlns:a16="http://schemas.microsoft.com/office/drawing/2014/main" id="{152756A2-BA19-4171-9C93-FBF79F81F892}"/>
            </a:ext>
          </a:extLst>
        </xdr:cNvPr>
        <xdr:cNvCxnSpPr/>
      </xdr:nvCxnSpPr>
      <xdr:spPr>
        <a:xfrm>
          <a:off x="10388600" y="17154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15177</xdr:rowOff>
    </xdr:from>
    <xdr:ext cx="599010" cy="259045"/>
    <xdr:sp macro="" textlink="">
      <xdr:nvSpPr>
        <xdr:cNvPr id="462" name="【港湾・漁港】&#10;一人当たり有形固定資産（償却資産）額平均値テキスト">
          <a:extLst>
            <a:ext uri="{FF2B5EF4-FFF2-40B4-BE49-F238E27FC236}">
              <a16:creationId xmlns:a16="http://schemas.microsoft.com/office/drawing/2014/main" id="{B36E220F-FDBC-4816-B6F4-68BE3D27A37E}"/>
            </a:ext>
          </a:extLst>
        </xdr:cNvPr>
        <xdr:cNvSpPr txBox="1"/>
      </xdr:nvSpPr>
      <xdr:spPr>
        <a:xfrm>
          <a:off x="10515600" y="181888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163750</xdr:rowOff>
    </xdr:from>
    <xdr:to>
      <xdr:col>55</xdr:col>
      <xdr:colOff>50800</xdr:colOff>
      <xdr:row>107</xdr:row>
      <xdr:rowOff>93900</xdr:rowOff>
    </xdr:to>
    <xdr:sp macro="" textlink="">
      <xdr:nvSpPr>
        <xdr:cNvPr id="463" name="フローチャート: 判断 462">
          <a:extLst>
            <a:ext uri="{FF2B5EF4-FFF2-40B4-BE49-F238E27FC236}">
              <a16:creationId xmlns:a16="http://schemas.microsoft.com/office/drawing/2014/main" id="{7583B343-A6E0-4154-A81E-259F0D0221CF}"/>
            </a:ext>
          </a:extLst>
        </xdr:cNvPr>
        <xdr:cNvSpPr/>
      </xdr:nvSpPr>
      <xdr:spPr>
        <a:xfrm>
          <a:off x="10426700" y="1833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5096</xdr:rowOff>
    </xdr:from>
    <xdr:to>
      <xdr:col>50</xdr:col>
      <xdr:colOff>165100</xdr:colOff>
      <xdr:row>107</xdr:row>
      <xdr:rowOff>106696</xdr:rowOff>
    </xdr:to>
    <xdr:sp macro="" textlink="">
      <xdr:nvSpPr>
        <xdr:cNvPr id="464" name="フローチャート: 判断 463">
          <a:extLst>
            <a:ext uri="{FF2B5EF4-FFF2-40B4-BE49-F238E27FC236}">
              <a16:creationId xmlns:a16="http://schemas.microsoft.com/office/drawing/2014/main" id="{9E9AF979-2ED1-4693-89F4-6BE79F6540A9}"/>
            </a:ext>
          </a:extLst>
        </xdr:cNvPr>
        <xdr:cNvSpPr/>
      </xdr:nvSpPr>
      <xdr:spPr>
        <a:xfrm>
          <a:off x="9588500" y="1835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6423</xdr:rowOff>
    </xdr:from>
    <xdr:to>
      <xdr:col>46</xdr:col>
      <xdr:colOff>38100</xdr:colOff>
      <xdr:row>107</xdr:row>
      <xdr:rowOff>108023</xdr:rowOff>
    </xdr:to>
    <xdr:sp macro="" textlink="">
      <xdr:nvSpPr>
        <xdr:cNvPr id="465" name="フローチャート: 判断 464">
          <a:extLst>
            <a:ext uri="{FF2B5EF4-FFF2-40B4-BE49-F238E27FC236}">
              <a16:creationId xmlns:a16="http://schemas.microsoft.com/office/drawing/2014/main" id="{5A740A7C-A301-4EB0-99AB-A7E94E3A7BA1}"/>
            </a:ext>
          </a:extLst>
        </xdr:cNvPr>
        <xdr:cNvSpPr/>
      </xdr:nvSpPr>
      <xdr:spPr>
        <a:xfrm>
          <a:off x="8699500" y="1835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43836</xdr:rowOff>
    </xdr:from>
    <xdr:to>
      <xdr:col>41</xdr:col>
      <xdr:colOff>101600</xdr:colOff>
      <xdr:row>107</xdr:row>
      <xdr:rowOff>145436</xdr:rowOff>
    </xdr:to>
    <xdr:sp macro="" textlink="">
      <xdr:nvSpPr>
        <xdr:cNvPr id="466" name="フローチャート: 判断 465">
          <a:extLst>
            <a:ext uri="{FF2B5EF4-FFF2-40B4-BE49-F238E27FC236}">
              <a16:creationId xmlns:a16="http://schemas.microsoft.com/office/drawing/2014/main" id="{8F945030-C042-4F21-9E03-5CC4FB00DDF0}"/>
            </a:ext>
          </a:extLst>
        </xdr:cNvPr>
        <xdr:cNvSpPr/>
      </xdr:nvSpPr>
      <xdr:spPr>
        <a:xfrm>
          <a:off x="7810500" y="1838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47740</xdr:rowOff>
    </xdr:from>
    <xdr:to>
      <xdr:col>36</xdr:col>
      <xdr:colOff>165100</xdr:colOff>
      <xdr:row>107</xdr:row>
      <xdr:rowOff>149340</xdr:rowOff>
    </xdr:to>
    <xdr:sp macro="" textlink="">
      <xdr:nvSpPr>
        <xdr:cNvPr id="467" name="フローチャート: 判断 466">
          <a:extLst>
            <a:ext uri="{FF2B5EF4-FFF2-40B4-BE49-F238E27FC236}">
              <a16:creationId xmlns:a16="http://schemas.microsoft.com/office/drawing/2014/main" id="{6A502163-1113-4FD7-9B09-58855E12F4AC}"/>
            </a:ext>
          </a:extLst>
        </xdr:cNvPr>
        <xdr:cNvSpPr/>
      </xdr:nvSpPr>
      <xdr:spPr>
        <a:xfrm>
          <a:off x="6921500" y="1839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EECE1AEA-0FE4-49BE-A4D9-B4599F16D09C}"/>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5DE0E4CA-B982-4534-A806-B2AD90E168AD}"/>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72AEBCEE-9BF7-49C3-97D4-6B0AA1A3C0A2}"/>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F48AE6C4-7FDD-4ABE-9A02-F1A67EFB6619}"/>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BAE01505-9A32-46C2-B11C-CD84805DFD21}"/>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55418</xdr:rowOff>
    </xdr:from>
    <xdr:to>
      <xdr:col>55</xdr:col>
      <xdr:colOff>50800</xdr:colOff>
      <xdr:row>107</xdr:row>
      <xdr:rowOff>157018</xdr:rowOff>
    </xdr:to>
    <xdr:sp macro="" textlink="">
      <xdr:nvSpPr>
        <xdr:cNvPr id="473" name="楕円 472">
          <a:extLst>
            <a:ext uri="{FF2B5EF4-FFF2-40B4-BE49-F238E27FC236}">
              <a16:creationId xmlns:a16="http://schemas.microsoft.com/office/drawing/2014/main" id="{D9DBA878-10CF-4207-B35C-7E20ED812DEE}"/>
            </a:ext>
          </a:extLst>
        </xdr:cNvPr>
        <xdr:cNvSpPr/>
      </xdr:nvSpPr>
      <xdr:spPr>
        <a:xfrm>
          <a:off x="10426700" y="18400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33845</xdr:rowOff>
    </xdr:from>
    <xdr:ext cx="599010" cy="259045"/>
    <xdr:sp macro="" textlink="">
      <xdr:nvSpPr>
        <xdr:cNvPr id="474" name="【港湾・漁港】&#10;一人当たり有形固定資産（償却資産）額該当値テキスト">
          <a:extLst>
            <a:ext uri="{FF2B5EF4-FFF2-40B4-BE49-F238E27FC236}">
              <a16:creationId xmlns:a16="http://schemas.microsoft.com/office/drawing/2014/main" id="{D59F5FD6-0D0E-4AFE-A6E8-2306A8249CFF}"/>
            </a:ext>
          </a:extLst>
        </xdr:cNvPr>
        <xdr:cNvSpPr txBox="1"/>
      </xdr:nvSpPr>
      <xdr:spPr>
        <a:xfrm>
          <a:off x="10515600" y="18378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57880</xdr:rowOff>
    </xdr:from>
    <xdr:to>
      <xdr:col>50</xdr:col>
      <xdr:colOff>165100</xdr:colOff>
      <xdr:row>107</xdr:row>
      <xdr:rowOff>159480</xdr:rowOff>
    </xdr:to>
    <xdr:sp macro="" textlink="">
      <xdr:nvSpPr>
        <xdr:cNvPr id="475" name="楕円 474">
          <a:extLst>
            <a:ext uri="{FF2B5EF4-FFF2-40B4-BE49-F238E27FC236}">
              <a16:creationId xmlns:a16="http://schemas.microsoft.com/office/drawing/2014/main" id="{73E2FF86-4548-40EF-9A43-A15BFB024837}"/>
            </a:ext>
          </a:extLst>
        </xdr:cNvPr>
        <xdr:cNvSpPr/>
      </xdr:nvSpPr>
      <xdr:spPr>
        <a:xfrm>
          <a:off x="9588500" y="1840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106218</xdr:rowOff>
    </xdr:from>
    <xdr:to>
      <xdr:col>55</xdr:col>
      <xdr:colOff>0</xdr:colOff>
      <xdr:row>107</xdr:row>
      <xdr:rowOff>108680</xdr:rowOff>
    </xdr:to>
    <xdr:cxnSp macro="">
      <xdr:nvCxnSpPr>
        <xdr:cNvPr id="476" name="直線コネクタ 475">
          <a:extLst>
            <a:ext uri="{FF2B5EF4-FFF2-40B4-BE49-F238E27FC236}">
              <a16:creationId xmlns:a16="http://schemas.microsoft.com/office/drawing/2014/main" id="{A76C68EA-FE21-44F7-B53B-2002C13E357B}"/>
            </a:ext>
          </a:extLst>
        </xdr:cNvPr>
        <xdr:cNvCxnSpPr/>
      </xdr:nvCxnSpPr>
      <xdr:spPr>
        <a:xfrm flipV="1">
          <a:off x="9639300" y="18451368"/>
          <a:ext cx="838200" cy="2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59609</xdr:rowOff>
    </xdr:from>
    <xdr:to>
      <xdr:col>46</xdr:col>
      <xdr:colOff>38100</xdr:colOff>
      <xdr:row>107</xdr:row>
      <xdr:rowOff>161209</xdr:rowOff>
    </xdr:to>
    <xdr:sp macro="" textlink="">
      <xdr:nvSpPr>
        <xdr:cNvPr id="477" name="楕円 476">
          <a:extLst>
            <a:ext uri="{FF2B5EF4-FFF2-40B4-BE49-F238E27FC236}">
              <a16:creationId xmlns:a16="http://schemas.microsoft.com/office/drawing/2014/main" id="{A311F03F-9394-4C6D-B602-E6101AA7D3BA}"/>
            </a:ext>
          </a:extLst>
        </xdr:cNvPr>
        <xdr:cNvSpPr/>
      </xdr:nvSpPr>
      <xdr:spPr>
        <a:xfrm>
          <a:off x="8699500" y="18404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108680</xdr:rowOff>
    </xdr:from>
    <xdr:to>
      <xdr:col>50</xdr:col>
      <xdr:colOff>114300</xdr:colOff>
      <xdr:row>107</xdr:row>
      <xdr:rowOff>110409</xdr:rowOff>
    </xdr:to>
    <xdr:cxnSp macro="">
      <xdr:nvCxnSpPr>
        <xdr:cNvPr id="478" name="直線コネクタ 477">
          <a:extLst>
            <a:ext uri="{FF2B5EF4-FFF2-40B4-BE49-F238E27FC236}">
              <a16:creationId xmlns:a16="http://schemas.microsoft.com/office/drawing/2014/main" id="{0B728A62-314E-4D2B-AC19-32956F926484}"/>
            </a:ext>
          </a:extLst>
        </xdr:cNvPr>
        <xdr:cNvCxnSpPr/>
      </xdr:nvCxnSpPr>
      <xdr:spPr>
        <a:xfrm flipV="1">
          <a:off x="8750300" y="18453830"/>
          <a:ext cx="889000" cy="1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61637</xdr:rowOff>
    </xdr:from>
    <xdr:to>
      <xdr:col>41</xdr:col>
      <xdr:colOff>101600</xdr:colOff>
      <xdr:row>107</xdr:row>
      <xdr:rowOff>163237</xdr:rowOff>
    </xdr:to>
    <xdr:sp macro="" textlink="">
      <xdr:nvSpPr>
        <xdr:cNvPr id="479" name="楕円 478">
          <a:extLst>
            <a:ext uri="{FF2B5EF4-FFF2-40B4-BE49-F238E27FC236}">
              <a16:creationId xmlns:a16="http://schemas.microsoft.com/office/drawing/2014/main" id="{5000D95F-AE8A-4CA1-883F-CF46365316DE}"/>
            </a:ext>
          </a:extLst>
        </xdr:cNvPr>
        <xdr:cNvSpPr/>
      </xdr:nvSpPr>
      <xdr:spPr>
        <a:xfrm>
          <a:off x="7810500" y="1840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110409</xdr:rowOff>
    </xdr:from>
    <xdr:to>
      <xdr:col>45</xdr:col>
      <xdr:colOff>177800</xdr:colOff>
      <xdr:row>107</xdr:row>
      <xdr:rowOff>112437</xdr:rowOff>
    </xdr:to>
    <xdr:cxnSp macro="">
      <xdr:nvCxnSpPr>
        <xdr:cNvPr id="480" name="直線コネクタ 479">
          <a:extLst>
            <a:ext uri="{FF2B5EF4-FFF2-40B4-BE49-F238E27FC236}">
              <a16:creationId xmlns:a16="http://schemas.microsoft.com/office/drawing/2014/main" id="{80EE9B26-F884-4941-8EE3-63564BB67C03}"/>
            </a:ext>
          </a:extLst>
        </xdr:cNvPr>
        <xdr:cNvCxnSpPr/>
      </xdr:nvCxnSpPr>
      <xdr:spPr>
        <a:xfrm flipV="1">
          <a:off x="7861300" y="18455559"/>
          <a:ext cx="889000" cy="2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63497</xdr:rowOff>
    </xdr:from>
    <xdr:to>
      <xdr:col>36</xdr:col>
      <xdr:colOff>165100</xdr:colOff>
      <xdr:row>107</xdr:row>
      <xdr:rowOff>165097</xdr:rowOff>
    </xdr:to>
    <xdr:sp macro="" textlink="">
      <xdr:nvSpPr>
        <xdr:cNvPr id="481" name="楕円 480">
          <a:extLst>
            <a:ext uri="{FF2B5EF4-FFF2-40B4-BE49-F238E27FC236}">
              <a16:creationId xmlns:a16="http://schemas.microsoft.com/office/drawing/2014/main" id="{8CABAF57-1F76-43A1-99AB-04D7A29D1D0A}"/>
            </a:ext>
          </a:extLst>
        </xdr:cNvPr>
        <xdr:cNvSpPr/>
      </xdr:nvSpPr>
      <xdr:spPr>
        <a:xfrm>
          <a:off x="6921500" y="18408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112437</xdr:rowOff>
    </xdr:from>
    <xdr:to>
      <xdr:col>41</xdr:col>
      <xdr:colOff>50800</xdr:colOff>
      <xdr:row>107</xdr:row>
      <xdr:rowOff>114297</xdr:rowOff>
    </xdr:to>
    <xdr:cxnSp macro="">
      <xdr:nvCxnSpPr>
        <xdr:cNvPr id="482" name="直線コネクタ 481">
          <a:extLst>
            <a:ext uri="{FF2B5EF4-FFF2-40B4-BE49-F238E27FC236}">
              <a16:creationId xmlns:a16="http://schemas.microsoft.com/office/drawing/2014/main" id="{D3317068-725D-416E-B8EC-BD4CE3BBA7F0}"/>
            </a:ext>
          </a:extLst>
        </xdr:cNvPr>
        <xdr:cNvCxnSpPr/>
      </xdr:nvCxnSpPr>
      <xdr:spPr>
        <a:xfrm flipV="1">
          <a:off x="6972300" y="18457587"/>
          <a:ext cx="889000" cy="1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123223</xdr:rowOff>
    </xdr:from>
    <xdr:ext cx="599010" cy="259045"/>
    <xdr:sp macro="" textlink="">
      <xdr:nvSpPr>
        <xdr:cNvPr id="483" name="n_1aveValue【港湾・漁港】&#10;一人当たり有形固定資産（償却資産）額">
          <a:extLst>
            <a:ext uri="{FF2B5EF4-FFF2-40B4-BE49-F238E27FC236}">
              <a16:creationId xmlns:a16="http://schemas.microsoft.com/office/drawing/2014/main" id="{FFFE9C3B-BDF6-43A7-BE5A-43B769726A2B}"/>
            </a:ext>
          </a:extLst>
        </xdr:cNvPr>
        <xdr:cNvSpPr txBox="1"/>
      </xdr:nvSpPr>
      <xdr:spPr>
        <a:xfrm>
          <a:off x="9327095" y="18125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124550</xdr:rowOff>
    </xdr:from>
    <xdr:ext cx="599010" cy="259045"/>
    <xdr:sp macro="" textlink="">
      <xdr:nvSpPr>
        <xdr:cNvPr id="484" name="n_2aveValue【港湾・漁港】&#10;一人当たり有形固定資産（償却資産）額">
          <a:extLst>
            <a:ext uri="{FF2B5EF4-FFF2-40B4-BE49-F238E27FC236}">
              <a16:creationId xmlns:a16="http://schemas.microsoft.com/office/drawing/2014/main" id="{C7B7334E-22A5-40B3-8CDB-90D9B7BF4405}"/>
            </a:ext>
          </a:extLst>
        </xdr:cNvPr>
        <xdr:cNvSpPr txBox="1"/>
      </xdr:nvSpPr>
      <xdr:spPr>
        <a:xfrm>
          <a:off x="8450795" y="18126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161963</xdr:rowOff>
    </xdr:from>
    <xdr:ext cx="599010" cy="259045"/>
    <xdr:sp macro="" textlink="">
      <xdr:nvSpPr>
        <xdr:cNvPr id="485" name="n_3aveValue【港湾・漁港】&#10;一人当たり有形固定資産（償却資産）額">
          <a:extLst>
            <a:ext uri="{FF2B5EF4-FFF2-40B4-BE49-F238E27FC236}">
              <a16:creationId xmlns:a16="http://schemas.microsoft.com/office/drawing/2014/main" id="{68E0E74B-DAD7-44FB-BEFF-EB291862B83B}"/>
            </a:ext>
          </a:extLst>
        </xdr:cNvPr>
        <xdr:cNvSpPr txBox="1"/>
      </xdr:nvSpPr>
      <xdr:spPr>
        <a:xfrm>
          <a:off x="7561795" y="18164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165867</xdr:rowOff>
    </xdr:from>
    <xdr:ext cx="599010" cy="259045"/>
    <xdr:sp macro="" textlink="">
      <xdr:nvSpPr>
        <xdr:cNvPr id="486" name="n_4aveValue【港湾・漁港】&#10;一人当たり有形固定資産（償却資産）額">
          <a:extLst>
            <a:ext uri="{FF2B5EF4-FFF2-40B4-BE49-F238E27FC236}">
              <a16:creationId xmlns:a16="http://schemas.microsoft.com/office/drawing/2014/main" id="{A1C77F17-9267-4E9B-A3C7-4BFB3F476B5E}"/>
            </a:ext>
          </a:extLst>
        </xdr:cNvPr>
        <xdr:cNvSpPr txBox="1"/>
      </xdr:nvSpPr>
      <xdr:spPr>
        <a:xfrm>
          <a:off x="6672795" y="18168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107</xdr:row>
      <xdr:rowOff>150607</xdr:rowOff>
    </xdr:from>
    <xdr:ext cx="599010" cy="259045"/>
    <xdr:sp macro="" textlink="">
      <xdr:nvSpPr>
        <xdr:cNvPr id="487" name="n_1mainValue【港湾・漁港】&#10;一人当たり有形固定資産（償却資産）額">
          <a:extLst>
            <a:ext uri="{FF2B5EF4-FFF2-40B4-BE49-F238E27FC236}">
              <a16:creationId xmlns:a16="http://schemas.microsoft.com/office/drawing/2014/main" id="{C2AFDEBE-D18B-4D04-A579-715802D44513}"/>
            </a:ext>
          </a:extLst>
        </xdr:cNvPr>
        <xdr:cNvSpPr txBox="1"/>
      </xdr:nvSpPr>
      <xdr:spPr>
        <a:xfrm>
          <a:off x="9327095" y="18495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152336</xdr:rowOff>
    </xdr:from>
    <xdr:ext cx="599010" cy="259045"/>
    <xdr:sp macro="" textlink="">
      <xdr:nvSpPr>
        <xdr:cNvPr id="488" name="n_2mainValue【港湾・漁港】&#10;一人当たり有形固定資産（償却資産）額">
          <a:extLst>
            <a:ext uri="{FF2B5EF4-FFF2-40B4-BE49-F238E27FC236}">
              <a16:creationId xmlns:a16="http://schemas.microsoft.com/office/drawing/2014/main" id="{12ECEFA4-FF1B-4024-88F2-1500E083109B}"/>
            </a:ext>
          </a:extLst>
        </xdr:cNvPr>
        <xdr:cNvSpPr txBox="1"/>
      </xdr:nvSpPr>
      <xdr:spPr>
        <a:xfrm>
          <a:off x="8450795" y="18497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154364</xdr:rowOff>
    </xdr:from>
    <xdr:ext cx="599010" cy="259045"/>
    <xdr:sp macro="" textlink="">
      <xdr:nvSpPr>
        <xdr:cNvPr id="489" name="n_3mainValue【港湾・漁港】&#10;一人当たり有形固定資産（償却資産）額">
          <a:extLst>
            <a:ext uri="{FF2B5EF4-FFF2-40B4-BE49-F238E27FC236}">
              <a16:creationId xmlns:a16="http://schemas.microsoft.com/office/drawing/2014/main" id="{3C04D8CB-A62A-4C84-BC13-FD0D70283271}"/>
            </a:ext>
          </a:extLst>
        </xdr:cNvPr>
        <xdr:cNvSpPr txBox="1"/>
      </xdr:nvSpPr>
      <xdr:spPr>
        <a:xfrm>
          <a:off x="7561795" y="18499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156224</xdr:rowOff>
    </xdr:from>
    <xdr:ext cx="599010" cy="259045"/>
    <xdr:sp macro="" textlink="">
      <xdr:nvSpPr>
        <xdr:cNvPr id="490" name="n_4mainValue【港湾・漁港】&#10;一人当たり有形固定資産（償却資産）額">
          <a:extLst>
            <a:ext uri="{FF2B5EF4-FFF2-40B4-BE49-F238E27FC236}">
              <a16:creationId xmlns:a16="http://schemas.microsoft.com/office/drawing/2014/main" id="{E12F3AC5-4B0F-4676-97F2-B893880F4B0E}"/>
            </a:ext>
          </a:extLst>
        </xdr:cNvPr>
        <xdr:cNvSpPr txBox="1"/>
      </xdr:nvSpPr>
      <xdr:spPr>
        <a:xfrm>
          <a:off x="6672795" y="18501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a:extLst>
            <a:ext uri="{FF2B5EF4-FFF2-40B4-BE49-F238E27FC236}">
              <a16:creationId xmlns:a16="http://schemas.microsoft.com/office/drawing/2014/main" id="{73BE9E38-4568-4C71-AC90-4C1B07470C4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a:extLst>
            <a:ext uri="{FF2B5EF4-FFF2-40B4-BE49-F238E27FC236}">
              <a16:creationId xmlns:a16="http://schemas.microsoft.com/office/drawing/2014/main" id="{BA03261D-D6FE-4714-BD26-2A588410DED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a:extLst>
            <a:ext uri="{FF2B5EF4-FFF2-40B4-BE49-F238E27FC236}">
              <a16:creationId xmlns:a16="http://schemas.microsoft.com/office/drawing/2014/main" id="{9E690D62-3C37-4160-A051-F8531A186287}"/>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a:extLst>
            <a:ext uri="{FF2B5EF4-FFF2-40B4-BE49-F238E27FC236}">
              <a16:creationId xmlns:a16="http://schemas.microsoft.com/office/drawing/2014/main" id="{97EDC3F4-C78D-4F59-B1B0-728F392A02F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a:extLst>
            <a:ext uri="{FF2B5EF4-FFF2-40B4-BE49-F238E27FC236}">
              <a16:creationId xmlns:a16="http://schemas.microsoft.com/office/drawing/2014/main" id="{6A0FA14C-A8FC-4C02-9C33-0EE3731B4EF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a:extLst>
            <a:ext uri="{FF2B5EF4-FFF2-40B4-BE49-F238E27FC236}">
              <a16:creationId xmlns:a16="http://schemas.microsoft.com/office/drawing/2014/main" id="{7D100788-EBC6-4FEA-A401-94F8C5ECB115}"/>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a:extLst>
            <a:ext uri="{FF2B5EF4-FFF2-40B4-BE49-F238E27FC236}">
              <a16:creationId xmlns:a16="http://schemas.microsoft.com/office/drawing/2014/main" id="{2DAF1C00-85A2-4A73-A68A-B87F052111E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a:extLst>
            <a:ext uri="{FF2B5EF4-FFF2-40B4-BE49-F238E27FC236}">
              <a16:creationId xmlns:a16="http://schemas.microsoft.com/office/drawing/2014/main" id="{5F7C5ECF-F9A5-4C7C-82A6-E9591545EA57}"/>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99" name="正方形/長方形 498">
          <a:extLst>
            <a:ext uri="{FF2B5EF4-FFF2-40B4-BE49-F238E27FC236}">
              <a16:creationId xmlns:a16="http://schemas.microsoft.com/office/drawing/2014/main" id="{71E73A3F-FCA6-49B0-839C-378FA3567555}"/>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0" name="正方形/長方形 499">
          <a:extLst>
            <a:ext uri="{FF2B5EF4-FFF2-40B4-BE49-F238E27FC236}">
              <a16:creationId xmlns:a16="http://schemas.microsoft.com/office/drawing/2014/main" id="{6000B65B-1E29-4F4E-8B3F-E625A8630D6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1" name="正方形/長方形 500">
          <a:extLst>
            <a:ext uri="{FF2B5EF4-FFF2-40B4-BE49-F238E27FC236}">
              <a16:creationId xmlns:a16="http://schemas.microsoft.com/office/drawing/2014/main" id="{B7556F92-B100-496F-B18C-7445079DE4AA}"/>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2" name="正方形/長方形 501">
          <a:extLst>
            <a:ext uri="{FF2B5EF4-FFF2-40B4-BE49-F238E27FC236}">
              <a16:creationId xmlns:a16="http://schemas.microsoft.com/office/drawing/2014/main" id="{FBC27AAB-66FB-416C-92DB-D707BF392E0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3" name="正方形/長方形 502">
          <a:extLst>
            <a:ext uri="{FF2B5EF4-FFF2-40B4-BE49-F238E27FC236}">
              <a16:creationId xmlns:a16="http://schemas.microsoft.com/office/drawing/2014/main" id="{BE9D2AD5-0F59-4A8E-80E6-8D0B53C1C087}"/>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4" name="正方形/長方形 503">
          <a:extLst>
            <a:ext uri="{FF2B5EF4-FFF2-40B4-BE49-F238E27FC236}">
              <a16:creationId xmlns:a16="http://schemas.microsoft.com/office/drawing/2014/main" id="{42AFFF52-C2DB-47F5-BE33-6F1E5510FA5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05" name="正方形/長方形 504">
          <a:extLst>
            <a:ext uri="{FF2B5EF4-FFF2-40B4-BE49-F238E27FC236}">
              <a16:creationId xmlns:a16="http://schemas.microsoft.com/office/drawing/2014/main" id="{6E8BB488-348F-4C30-B0AC-9CE5CA6DC82C}"/>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06" name="正方形/長方形 505">
          <a:extLst>
            <a:ext uri="{FF2B5EF4-FFF2-40B4-BE49-F238E27FC236}">
              <a16:creationId xmlns:a16="http://schemas.microsoft.com/office/drawing/2014/main" id="{B99C329F-FE4B-4C08-85F3-550493996004}"/>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a:extLst>
            <a:ext uri="{FF2B5EF4-FFF2-40B4-BE49-F238E27FC236}">
              <a16:creationId xmlns:a16="http://schemas.microsoft.com/office/drawing/2014/main" id="{1075F67E-D18D-41F2-B67E-B5210F8CCC3D}"/>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8" name="正方形/長方形 507">
          <a:extLst>
            <a:ext uri="{FF2B5EF4-FFF2-40B4-BE49-F238E27FC236}">
              <a16:creationId xmlns:a16="http://schemas.microsoft.com/office/drawing/2014/main" id="{DDF243BB-006F-47B5-A2CF-6D3DB817FB8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9" name="正方形/長方形 508">
          <a:extLst>
            <a:ext uri="{FF2B5EF4-FFF2-40B4-BE49-F238E27FC236}">
              <a16:creationId xmlns:a16="http://schemas.microsoft.com/office/drawing/2014/main" id="{5106568C-FE91-41D3-A10E-302AC9EC2BFF}"/>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0" name="正方形/長方形 509">
          <a:extLst>
            <a:ext uri="{FF2B5EF4-FFF2-40B4-BE49-F238E27FC236}">
              <a16:creationId xmlns:a16="http://schemas.microsoft.com/office/drawing/2014/main" id="{95A5EDE1-4534-4F3F-851E-34416991079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1" name="正方形/長方形 510">
          <a:extLst>
            <a:ext uri="{FF2B5EF4-FFF2-40B4-BE49-F238E27FC236}">
              <a16:creationId xmlns:a16="http://schemas.microsoft.com/office/drawing/2014/main" id="{49742AA5-32B6-446C-839F-4BE728DD5A6B}"/>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2" name="正方形/長方形 511">
          <a:extLst>
            <a:ext uri="{FF2B5EF4-FFF2-40B4-BE49-F238E27FC236}">
              <a16:creationId xmlns:a16="http://schemas.microsoft.com/office/drawing/2014/main" id="{BFD7CBE1-2BAD-45CF-9BB4-B24A00F0FF66}"/>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3" name="正方形/長方形 512">
          <a:extLst>
            <a:ext uri="{FF2B5EF4-FFF2-40B4-BE49-F238E27FC236}">
              <a16:creationId xmlns:a16="http://schemas.microsoft.com/office/drawing/2014/main" id="{935B0A69-A94B-4F9B-BEFE-537A0384404F}"/>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4" name="正方形/長方形 513">
          <a:extLst>
            <a:ext uri="{FF2B5EF4-FFF2-40B4-BE49-F238E27FC236}">
              <a16:creationId xmlns:a16="http://schemas.microsoft.com/office/drawing/2014/main" id="{DBF5421B-570E-4C1C-929F-9A785032BC8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5" name="テキスト ボックス 514">
          <a:extLst>
            <a:ext uri="{FF2B5EF4-FFF2-40B4-BE49-F238E27FC236}">
              <a16:creationId xmlns:a16="http://schemas.microsoft.com/office/drawing/2014/main" id="{62939F8E-B976-4B97-9DBC-E5B11B29096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6" name="直線コネクタ 515">
          <a:extLst>
            <a:ext uri="{FF2B5EF4-FFF2-40B4-BE49-F238E27FC236}">
              <a16:creationId xmlns:a16="http://schemas.microsoft.com/office/drawing/2014/main" id="{24CB4E0D-47E9-441D-8FB6-DB4F8C3D5814}"/>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7" name="テキスト ボックス 516">
          <a:extLst>
            <a:ext uri="{FF2B5EF4-FFF2-40B4-BE49-F238E27FC236}">
              <a16:creationId xmlns:a16="http://schemas.microsoft.com/office/drawing/2014/main" id="{950F8844-9D22-48D5-AE84-BED14F852BBA}"/>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8" name="直線コネクタ 517">
          <a:extLst>
            <a:ext uri="{FF2B5EF4-FFF2-40B4-BE49-F238E27FC236}">
              <a16:creationId xmlns:a16="http://schemas.microsoft.com/office/drawing/2014/main" id="{85D558D9-6D8D-49DF-BDC6-6AC0C9B684A5}"/>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9" name="テキスト ボックス 518">
          <a:extLst>
            <a:ext uri="{FF2B5EF4-FFF2-40B4-BE49-F238E27FC236}">
              <a16:creationId xmlns:a16="http://schemas.microsoft.com/office/drawing/2014/main" id="{A50B87B9-AC09-4731-9AA5-29407EA2FA1F}"/>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0" name="直線コネクタ 519">
          <a:extLst>
            <a:ext uri="{FF2B5EF4-FFF2-40B4-BE49-F238E27FC236}">
              <a16:creationId xmlns:a16="http://schemas.microsoft.com/office/drawing/2014/main" id="{3E0537FA-8974-445A-9BF7-496C5BE6766C}"/>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1" name="テキスト ボックス 520">
          <a:extLst>
            <a:ext uri="{FF2B5EF4-FFF2-40B4-BE49-F238E27FC236}">
              <a16:creationId xmlns:a16="http://schemas.microsoft.com/office/drawing/2014/main" id="{36709881-2382-49FE-906D-DFB168ECD6A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2" name="直線コネクタ 521">
          <a:extLst>
            <a:ext uri="{FF2B5EF4-FFF2-40B4-BE49-F238E27FC236}">
              <a16:creationId xmlns:a16="http://schemas.microsoft.com/office/drawing/2014/main" id="{F0587D13-F3DB-4951-AB3D-DD4856697216}"/>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3" name="テキスト ボックス 522">
          <a:extLst>
            <a:ext uri="{FF2B5EF4-FFF2-40B4-BE49-F238E27FC236}">
              <a16:creationId xmlns:a16="http://schemas.microsoft.com/office/drawing/2014/main" id="{CF756C4A-1B8B-41F4-A76F-2B111555326D}"/>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4" name="直線コネクタ 523">
          <a:extLst>
            <a:ext uri="{FF2B5EF4-FFF2-40B4-BE49-F238E27FC236}">
              <a16:creationId xmlns:a16="http://schemas.microsoft.com/office/drawing/2014/main" id="{642C44D5-0156-4506-8172-AF1F6C244C3B}"/>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5" name="テキスト ボックス 524">
          <a:extLst>
            <a:ext uri="{FF2B5EF4-FFF2-40B4-BE49-F238E27FC236}">
              <a16:creationId xmlns:a16="http://schemas.microsoft.com/office/drawing/2014/main" id="{2592D602-C039-4652-9E6F-3BBEAEEFF397}"/>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6" name="直線コネクタ 525">
          <a:extLst>
            <a:ext uri="{FF2B5EF4-FFF2-40B4-BE49-F238E27FC236}">
              <a16:creationId xmlns:a16="http://schemas.microsoft.com/office/drawing/2014/main" id="{6138E35E-8851-46A1-9DB1-2A57FD855E44}"/>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7" name="テキスト ボックス 526">
          <a:extLst>
            <a:ext uri="{FF2B5EF4-FFF2-40B4-BE49-F238E27FC236}">
              <a16:creationId xmlns:a16="http://schemas.microsoft.com/office/drawing/2014/main" id="{C06406CC-D870-4681-9921-4237548F47CB}"/>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8" name="直線コネクタ 527">
          <a:extLst>
            <a:ext uri="{FF2B5EF4-FFF2-40B4-BE49-F238E27FC236}">
              <a16:creationId xmlns:a16="http://schemas.microsoft.com/office/drawing/2014/main" id="{2860C1DE-35B5-4A3A-A3A5-D4872E50CDC6}"/>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9" name="テキスト ボックス 528">
          <a:extLst>
            <a:ext uri="{FF2B5EF4-FFF2-40B4-BE49-F238E27FC236}">
              <a16:creationId xmlns:a16="http://schemas.microsoft.com/office/drawing/2014/main" id="{6410344A-68D4-48A4-88DF-77CDA03F21DA}"/>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3AEFA5F0-E074-49AF-BDF0-F3EA35193E7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1" name="テキスト ボックス 530">
          <a:extLst>
            <a:ext uri="{FF2B5EF4-FFF2-40B4-BE49-F238E27FC236}">
              <a16:creationId xmlns:a16="http://schemas.microsoft.com/office/drawing/2014/main" id="{E231D310-5622-4897-BD41-2FEC3D9C5CB1}"/>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E7C30AAA-FA15-4C76-99C7-FC2708309151}"/>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4899</xdr:rowOff>
    </xdr:from>
    <xdr:to>
      <xdr:col>85</xdr:col>
      <xdr:colOff>126364</xdr:colOff>
      <xdr:row>64</xdr:row>
      <xdr:rowOff>88174</xdr:rowOff>
    </xdr:to>
    <xdr:cxnSp macro="">
      <xdr:nvCxnSpPr>
        <xdr:cNvPr id="533" name="直線コネクタ 532">
          <a:extLst>
            <a:ext uri="{FF2B5EF4-FFF2-40B4-BE49-F238E27FC236}">
              <a16:creationId xmlns:a16="http://schemas.microsoft.com/office/drawing/2014/main" id="{19C5CF16-86B8-438A-9FB5-3D8CAFFCC040}"/>
            </a:ext>
          </a:extLst>
        </xdr:cNvPr>
        <xdr:cNvCxnSpPr/>
      </xdr:nvCxnSpPr>
      <xdr:spPr>
        <a:xfrm flipV="1">
          <a:off x="16318864" y="9434649"/>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92001</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AF62A192-3E0F-492C-A0F2-1AF6FF6F9B2C}"/>
            </a:ext>
          </a:extLst>
        </xdr:cNvPr>
        <xdr:cNvSpPr txBox="1"/>
      </xdr:nvSpPr>
      <xdr:spPr>
        <a:xfrm>
          <a:off x="16357600" y="11064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88174</xdr:rowOff>
    </xdr:from>
    <xdr:to>
      <xdr:col>86</xdr:col>
      <xdr:colOff>25400</xdr:colOff>
      <xdr:row>64</xdr:row>
      <xdr:rowOff>88174</xdr:rowOff>
    </xdr:to>
    <xdr:cxnSp macro="">
      <xdr:nvCxnSpPr>
        <xdr:cNvPr id="535" name="直線コネクタ 534">
          <a:extLst>
            <a:ext uri="{FF2B5EF4-FFF2-40B4-BE49-F238E27FC236}">
              <a16:creationId xmlns:a16="http://schemas.microsoft.com/office/drawing/2014/main" id="{C8FB950F-8FE8-41C6-9E93-C53BFFA46260}"/>
            </a:ext>
          </a:extLst>
        </xdr:cNvPr>
        <xdr:cNvCxnSpPr/>
      </xdr:nvCxnSpPr>
      <xdr:spPr>
        <a:xfrm>
          <a:off x="16230600" y="1106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123026</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2270A4DD-8E30-4D1D-BC42-3E90F704DC80}"/>
            </a:ext>
          </a:extLst>
        </xdr:cNvPr>
        <xdr:cNvSpPr txBox="1"/>
      </xdr:nvSpPr>
      <xdr:spPr>
        <a:xfrm>
          <a:off x="16357600" y="9209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4899</xdr:rowOff>
    </xdr:from>
    <xdr:to>
      <xdr:col>86</xdr:col>
      <xdr:colOff>25400</xdr:colOff>
      <xdr:row>55</xdr:row>
      <xdr:rowOff>4899</xdr:rowOff>
    </xdr:to>
    <xdr:cxnSp macro="">
      <xdr:nvCxnSpPr>
        <xdr:cNvPr id="537" name="直線コネクタ 536">
          <a:extLst>
            <a:ext uri="{FF2B5EF4-FFF2-40B4-BE49-F238E27FC236}">
              <a16:creationId xmlns:a16="http://schemas.microsoft.com/office/drawing/2014/main" id="{12C3D4EB-67E6-4628-A03D-359EF0656452}"/>
            </a:ext>
          </a:extLst>
        </xdr:cNvPr>
        <xdr:cNvCxnSpPr/>
      </xdr:nvCxnSpPr>
      <xdr:spPr>
        <a:xfrm>
          <a:off x="16230600" y="9434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104339</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D2070DE8-C3B8-449C-BC61-E869EE951999}"/>
            </a:ext>
          </a:extLst>
        </xdr:cNvPr>
        <xdr:cNvSpPr txBox="1"/>
      </xdr:nvSpPr>
      <xdr:spPr>
        <a:xfrm>
          <a:off x="16357600" y="100484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81462</xdr:rowOff>
    </xdr:from>
    <xdr:to>
      <xdr:col>85</xdr:col>
      <xdr:colOff>177800</xdr:colOff>
      <xdr:row>60</xdr:row>
      <xdr:rowOff>11612</xdr:rowOff>
    </xdr:to>
    <xdr:sp macro="" textlink="">
      <xdr:nvSpPr>
        <xdr:cNvPr id="539" name="フローチャート: 判断 538">
          <a:extLst>
            <a:ext uri="{FF2B5EF4-FFF2-40B4-BE49-F238E27FC236}">
              <a16:creationId xmlns:a16="http://schemas.microsoft.com/office/drawing/2014/main" id="{27B6D5E6-BC4D-4AAC-A701-999756AD46ED}"/>
            </a:ext>
          </a:extLst>
        </xdr:cNvPr>
        <xdr:cNvSpPr/>
      </xdr:nvSpPr>
      <xdr:spPr>
        <a:xfrm>
          <a:off x="162687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58601</xdr:rowOff>
    </xdr:from>
    <xdr:to>
      <xdr:col>81</xdr:col>
      <xdr:colOff>101600</xdr:colOff>
      <xdr:row>59</xdr:row>
      <xdr:rowOff>160201</xdr:rowOff>
    </xdr:to>
    <xdr:sp macro="" textlink="">
      <xdr:nvSpPr>
        <xdr:cNvPr id="540" name="フローチャート: 判断 539">
          <a:extLst>
            <a:ext uri="{FF2B5EF4-FFF2-40B4-BE49-F238E27FC236}">
              <a16:creationId xmlns:a16="http://schemas.microsoft.com/office/drawing/2014/main" id="{F94CF333-6481-4EBB-9A4E-6FA8B9622EA9}"/>
            </a:ext>
          </a:extLst>
        </xdr:cNvPr>
        <xdr:cNvSpPr/>
      </xdr:nvSpPr>
      <xdr:spPr>
        <a:xfrm>
          <a:off x="15430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22678</xdr:rowOff>
    </xdr:from>
    <xdr:to>
      <xdr:col>76</xdr:col>
      <xdr:colOff>165100</xdr:colOff>
      <xdr:row>59</xdr:row>
      <xdr:rowOff>124278</xdr:rowOff>
    </xdr:to>
    <xdr:sp macro="" textlink="">
      <xdr:nvSpPr>
        <xdr:cNvPr id="541" name="フローチャート: 判断 540">
          <a:extLst>
            <a:ext uri="{FF2B5EF4-FFF2-40B4-BE49-F238E27FC236}">
              <a16:creationId xmlns:a16="http://schemas.microsoft.com/office/drawing/2014/main" id="{86C59985-BD0D-40AC-951E-D3E2328D5099}"/>
            </a:ext>
          </a:extLst>
        </xdr:cNvPr>
        <xdr:cNvSpPr/>
      </xdr:nvSpPr>
      <xdr:spPr>
        <a:xfrm>
          <a:off x="14541500" y="1013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25944</xdr:rowOff>
    </xdr:from>
    <xdr:to>
      <xdr:col>72</xdr:col>
      <xdr:colOff>38100</xdr:colOff>
      <xdr:row>59</xdr:row>
      <xdr:rowOff>127544</xdr:rowOff>
    </xdr:to>
    <xdr:sp macro="" textlink="">
      <xdr:nvSpPr>
        <xdr:cNvPr id="542" name="フローチャート: 判断 541">
          <a:extLst>
            <a:ext uri="{FF2B5EF4-FFF2-40B4-BE49-F238E27FC236}">
              <a16:creationId xmlns:a16="http://schemas.microsoft.com/office/drawing/2014/main" id="{040BD24A-1EF4-4949-BC60-0430C2E4A98E}"/>
            </a:ext>
          </a:extLst>
        </xdr:cNvPr>
        <xdr:cNvSpPr/>
      </xdr:nvSpPr>
      <xdr:spPr>
        <a:xfrm>
          <a:off x="13652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164737</xdr:rowOff>
    </xdr:from>
    <xdr:to>
      <xdr:col>67</xdr:col>
      <xdr:colOff>101600</xdr:colOff>
      <xdr:row>59</xdr:row>
      <xdr:rowOff>94887</xdr:rowOff>
    </xdr:to>
    <xdr:sp macro="" textlink="">
      <xdr:nvSpPr>
        <xdr:cNvPr id="543" name="フローチャート: 判断 542">
          <a:extLst>
            <a:ext uri="{FF2B5EF4-FFF2-40B4-BE49-F238E27FC236}">
              <a16:creationId xmlns:a16="http://schemas.microsoft.com/office/drawing/2014/main" id="{B3648CDC-D185-4789-BF86-3944CA964095}"/>
            </a:ext>
          </a:extLst>
        </xdr:cNvPr>
        <xdr:cNvSpPr/>
      </xdr:nvSpPr>
      <xdr:spPr>
        <a:xfrm>
          <a:off x="12763500" y="1010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B2E6DD2B-FBF1-4FE6-9960-946027C3C72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689B95E3-46C8-4D96-9944-1F5721500739}"/>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9DFF493D-2D9A-425F-B8E2-2DAC9743D18B}"/>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C27BDFA-B18B-46BF-A306-7F31FC4F1593}"/>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CA80209C-5138-4576-BE14-DA2A663845DB}"/>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6350</xdr:rowOff>
    </xdr:from>
    <xdr:to>
      <xdr:col>85</xdr:col>
      <xdr:colOff>177800</xdr:colOff>
      <xdr:row>63</xdr:row>
      <xdr:rowOff>107950</xdr:rowOff>
    </xdr:to>
    <xdr:sp macro="" textlink="">
      <xdr:nvSpPr>
        <xdr:cNvPr id="549" name="楕円 548">
          <a:extLst>
            <a:ext uri="{FF2B5EF4-FFF2-40B4-BE49-F238E27FC236}">
              <a16:creationId xmlns:a16="http://schemas.microsoft.com/office/drawing/2014/main" id="{0787CC3C-D961-4C28-BA73-5B8FF65EED91}"/>
            </a:ext>
          </a:extLst>
        </xdr:cNvPr>
        <xdr:cNvSpPr/>
      </xdr:nvSpPr>
      <xdr:spPr>
        <a:xfrm>
          <a:off x="162687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156227</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C7AB5E1C-6786-4637-9494-7D2368C6E0C6}"/>
            </a:ext>
          </a:extLst>
        </xdr:cNvPr>
        <xdr:cNvSpPr txBox="1"/>
      </xdr:nvSpPr>
      <xdr:spPr>
        <a:xfrm>
          <a:off x="16357600"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101056</xdr:rowOff>
    </xdr:from>
    <xdr:to>
      <xdr:col>81</xdr:col>
      <xdr:colOff>101600</xdr:colOff>
      <xdr:row>64</xdr:row>
      <xdr:rowOff>31206</xdr:rowOff>
    </xdr:to>
    <xdr:sp macro="" textlink="">
      <xdr:nvSpPr>
        <xdr:cNvPr id="551" name="楕円 550">
          <a:extLst>
            <a:ext uri="{FF2B5EF4-FFF2-40B4-BE49-F238E27FC236}">
              <a16:creationId xmlns:a16="http://schemas.microsoft.com/office/drawing/2014/main" id="{009EC227-984A-433D-B44C-B2486BCA3AC6}"/>
            </a:ext>
          </a:extLst>
        </xdr:cNvPr>
        <xdr:cNvSpPr/>
      </xdr:nvSpPr>
      <xdr:spPr>
        <a:xfrm>
          <a:off x="15430500" y="1090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57150</xdr:rowOff>
    </xdr:from>
    <xdr:to>
      <xdr:col>85</xdr:col>
      <xdr:colOff>127000</xdr:colOff>
      <xdr:row>63</xdr:row>
      <xdr:rowOff>151856</xdr:rowOff>
    </xdr:to>
    <xdr:cxnSp macro="">
      <xdr:nvCxnSpPr>
        <xdr:cNvPr id="552" name="直線コネクタ 551">
          <a:extLst>
            <a:ext uri="{FF2B5EF4-FFF2-40B4-BE49-F238E27FC236}">
              <a16:creationId xmlns:a16="http://schemas.microsoft.com/office/drawing/2014/main" id="{8703C3E4-E794-4E9E-A83C-8A4DE5E00585}"/>
            </a:ext>
          </a:extLst>
        </xdr:cNvPr>
        <xdr:cNvCxnSpPr/>
      </xdr:nvCxnSpPr>
      <xdr:spPr>
        <a:xfrm flipV="1">
          <a:off x="15481300" y="10858500"/>
          <a:ext cx="8382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21046</xdr:rowOff>
    </xdr:from>
    <xdr:to>
      <xdr:col>76</xdr:col>
      <xdr:colOff>165100</xdr:colOff>
      <xdr:row>62</xdr:row>
      <xdr:rowOff>122646</xdr:rowOff>
    </xdr:to>
    <xdr:sp macro="" textlink="">
      <xdr:nvSpPr>
        <xdr:cNvPr id="553" name="楕円 552">
          <a:extLst>
            <a:ext uri="{FF2B5EF4-FFF2-40B4-BE49-F238E27FC236}">
              <a16:creationId xmlns:a16="http://schemas.microsoft.com/office/drawing/2014/main" id="{6B797168-AD9E-4792-99FB-ABEE84C225E5}"/>
            </a:ext>
          </a:extLst>
        </xdr:cNvPr>
        <xdr:cNvSpPr/>
      </xdr:nvSpPr>
      <xdr:spPr>
        <a:xfrm>
          <a:off x="14541500" y="1065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71846</xdr:rowOff>
    </xdr:from>
    <xdr:to>
      <xdr:col>81</xdr:col>
      <xdr:colOff>50800</xdr:colOff>
      <xdr:row>63</xdr:row>
      <xdr:rowOff>151856</xdr:rowOff>
    </xdr:to>
    <xdr:cxnSp macro="">
      <xdr:nvCxnSpPr>
        <xdr:cNvPr id="554" name="直線コネクタ 553">
          <a:extLst>
            <a:ext uri="{FF2B5EF4-FFF2-40B4-BE49-F238E27FC236}">
              <a16:creationId xmlns:a16="http://schemas.microsoft.com/office/drawing/2014/main" id="{18FA7DA8-7D5C-4ADD-8D0A-DF07177AE8D5}"/>
            </a:ext>
          </a:extLst>
        </xdr:cNvPr>
        <xdr:cNvCxnSpPr/>
      </xdr:nvCxnSpPr>
      <xdr:spPr>
        <a:xfrm>
          <a:off x="14592300" y="10701746"/>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27577</xdr:rowOff>
    </xdr:from>
    <xdr:to>
      <xdr:col>72</xdr:col>
      <xdr:colOff>38100</xdr:colOff>
      <xdr:row>62</xdr:row>
      <xdr:rowOff>129177</xdr:rowOff>
    </xdr:to>
    <xdr:sp macro="" textlink="">
      <xdr:nvSpPr>
        <xdr:cNvPr id="555" name="楕円 554">
          <a:extLst>
            <a:ext uri="{FF2B5EF4-FFF2-40B4-BE49-F238E27FC236}">
              <a16:creationId xmlns:a16="http://schemas.microsoft.com/office/drawing/2014/main" id="{99C5C60E-A6A2-4DAE-BCCC-AFD5EFB5E8CB}"/>
            </a:ext>
          </a:extLst>
        </xdr:cNvPr>
        <xdr:cNvSpPr/>
      </xdr:nvSpPr>
      <xdr:spPr>
        <a:xfrm>
          <a:off x="13652500" y="1065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71846</xdr:rowOff>
    </xdr:from>
    <xdr:to>
      <xdr:col>76</xdr:col>
      <xdr:colOff>114300</xdr:colOff>
      <xdr:row>62</xdr:row>
      <xdr:rowOff>78377</xdr:rowOff>
    </xdr:to>
    <xdr:cxnSp macro="">
      <xdr:nvCxnSpPr>
        <xdr:cNvPr id="556" name="直線コネクタ 555">
          <a:extLst>
            <a:ext uri="{FF2B5EF4-FFF2-40B4-BE49-F238E27FC236}">
              <a16:creationId xmlns:a16="http://schemas.microsoft.com/office/drawing/2014/main" id="{FFDF222B-4419-4885-A68C-DA1CD5227A3B}"/>
            </a:ext>
          </a:extLst>
        </xdr:cNvPr>
        <xdr:cNvCxnSpPr/>
      </xdr:nvCxnSpPr>
      <xdr:spPr>
        <a:xfrm flipV="1">
          <a:off x="13703300" y="1070174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140244</xdr:rowOff>
    </xdr:from>
    <xdr:to>
      <xdr:col>67</xdr:col>
      <xdr:colOff>101600</xdr:colOff>
      <xdr:row>62</xdr:row>
      <xdr:rowOff>70394</xdr:rowOff>
    </xdr:to>
    <xdr:sp macro="" textlink="">
      <xdr:nvSpPr>
        <xdr:cNvPr id="557" name="楕円 556">
          <a:extLst>
            <a:ext uri="{FF2B5EF4-FFF2-40B4-BE49-F238E27FC236}">
              <a16:creationId xmlns:a16="http://schemas.microsoft.com/office/drawing/2014/main" id="{DEC66BAF-311C-4C7F-A652-A38AB8928E18}"/>
            </a:ext>
          </a:extLst>
        </xdr:cNvPr>
        <xdr:cNvSpPr/>
      </xdr:nvSpPr>
      <xdr:spPr>
        <a:xfrm>
          <a:off x="12763500" y="1059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19594</xdr:rowOff>
    </xdr:from>
    <xdr:to>
      <xdr:col>71</xdr:col>
      <xdr:colOff>177800</xdr:colOff>
      <xdr:row>62</xdr:row>
      <xdr:rowOff>78377</xdr:rowOff>
    </xdr:to>
    <xdr:cxnSp macro="">
      <xdr:nvCxnSpPr>
        <xdr:cNvPr id="558" name="直線コネクタ 557">
          <a:extLst>
            <a:ext uri="{FF2B5EF4-FFF2-40B4-BE49-F238E27FC236}">
              <a16:creationId xmlns:a16="http://schemas.microsoft.com/office/drawing/2014/main" id="{359AF454-28DF-4438-A4F8-A195E34D7F0E}"/>
            </a:ext>
          </a:extLst>
        </xdr:cNvPr>
        <xdr:cNvCxnSpPr/>
      </xdr:nvCxnSpPr>
      <xdr:spPr>
        <a:xfrm>
          <a:off x="12814300" y="10649494"/>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5278</xdr:rowOff>
    </xdr:from>
    <xdr:ext cx="405111" cy="259045"/>
    <xdr:sp macro="" textlink="">
      <xdr:nvSpPr>
        <xdr:cNvPr id="559" name="n_1aveValue【学校施設】&#10;有形固定資産減価償却率">
          <a:extLst>
            <a:ext uri="{FF2B5EF4-FFF2-40B4-BE49-F238E27FC236}">
              <a16:creationId xmlns:a16="http://schemas.microsoft.com/office/drawing/2014/main" id="{C5E2A4FE-FF31-400F-8516-EF0AE63BD485}"/>
            </a:ext>
          </a:extLst>
        </xdr:cNvPr>
        <xdr:cNvSpPr txBox="1"/>
      </xdr:nvSpPr>
      <xdr:spPr>
        <a:xfrm>
          <a:off x="152660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140805</xdr:rowOff>
    </xdr:from>
    <xdr:ext cx="405111" cy="259045"/>
    <xdr:sp macro="" textlink="">
      <xdr:nvSpPr>
        <xdr:cNvPr id="560" name="n_2aveValue【学校施設】&#10;有形固定資産減価償却率">
          <a:extLst>
            <a:ext uri="{FF2B5EF4-FFF2-40B4-BE49-F238E27FC236}">
              <a16:creationId xmlns:a16="http://schemas.microsoft.com/office/drawing/2014/main" id="{B75A96ED-4616-4BB7-8E14-4E528B2CF266}"/>
            </a:ext>
          </a:extLst>
        </xdr:cNvPr>
        <xdr:cNvSpPr txBox="1"/>
      </xdr:nvSpPr>
      <xdr:spPr>
        <a:xfrm>
          <a:off x="14389744" y="9913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144071</xdr:rowOff>
    </xdr:from>
    <xdr:ext cx="405111" cy="259045"/>
    <xdr:sp macro="" textlink="">
      <xdr:nvSpPr>
        <xdr:cNvPr id="561" name="n_3aveValue【学校施設】&#10;有形固定資産減価償却率">
          <a:extLst>
            <a:ext uri="{FF2B5EF4-FFF2-40B4-BE49-F238E27FC236}">
              <a16:creationId xmlns:a16="http://schemas.microsoft.com/office/drawing/2014/main" id="{3C575F8C-D432-4ABC-985A-81D16F98F95E}"/>
            </a:ext>
          </a:extLst>
        </xdr:cNvPr>
        <xdr:cNvSpPr txBox="1"/>
      </xdr:nvSpPr>
      <xdr:spPr>
        <a:xfrm>
          <a:off x="135007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111414</xdr:rowOff>
    </xdr:from>
    <xdr:ext cx="405111" cy="259045"/>
    <xdr:sp macro="" textlink="">
      <xdr:nvSpPr>
        <xdr:cNvPr id="562" name="n_4aveValue【学校施設】&#10;有形固定資産減価償却率">
          <a:extLst>
            <a:ext uri="{FF2B5EF4-FFF2-40B4-BE49-F238E27FC236}">
              <a16:creationId xmlns:a16="http://schemas.microsoft.com/office/drawing/2014/main" id="{2D5120EB-188E-46E8-B1AC-28B526A26FA7}"/>
            </a:ext>
          </a:extLst>
        </xdr:cNvPr>
        <xdr:cNvSpPr txBox="1"/>
      </xdr:nvSpPr>
      <xdr:spPr>
        <a:xfrm>
          <a:off x="12611744" y="9884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22333</xdr:rowOff>
    </xdr:from>
    <xdr:ext cx="405111" cy="259045"/>
    <xdr:sp macro="" textlink="">
      <xdr:nvSpPr>
        <xdr:cNvPr id="563" name="n_1mainValue【学校施設】&#10;有形固定資産減価償却率">
          <a:extLst>
            <a:ext uri="{FF2B5EF4-FFF2-40B4-BE49-F238E27FC236}">
              <a16:creationId xmlns:a16="http://schemas.microsoft.com/office/drawing/2014/main" id="{3BDE8FD0-DAE1-414A-BC50-13CB81F914FB}"/>
            </a:ext>
          </a:extLst>
        </xdr:cNvPr>
        <xdr:cNvSpPr txBox="1"/>
      </xdr:nvSpPr>
      <xdr:spPr>
        <a:xfrm>
          <a:off x="15266044" y="1099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113773</xdr:rowOff>
    </xdr:from>
    <xdr:ext cx="405111" cy="259045"/>
    <xdr:sp macro="" textlink="">
      <xdr:nvSpPr>
        <xdr:cNvPr id="564" name="n_2mainValue【学校施設】&#10;有形固定資産減価償却率">
          <a:extLst>
            <a:ext uri="{FF2B5EF4-FFF2-40B4-BE49-F238E27FC236}">
              <a16:creationId xmlns:a16="http://schemas.microsoft.com/office/drawing/2014/main" id="{145B4932-598A-4BCA-8922-A8EDB73D1746}"/>
            </a:ext>
          </a:extLst>
        </xdr:cNvPr>
        <xdr:cNvSpPr txBox="1"/>
      </xdr:nvSpPr>
      <xdr:spPr>
        <a:xfrm>
          <a:off x="14389744" y="10743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120304</xdr:rowOff>
    </xdr:from>
    <xdr:ext cx="405111" cy="259045"/>
    <xdr:sp macro="" textlink="">
      <xdr:nvSpPr>
        <xdr:cNvPr id="565" name="n_3mainValue【学校施設】&#10;有形固定資産減価償却率">
          <a:extLst>
            <a:ext uri="{FF2B5EF4-FFF2-40B4-BE49-F238E27FC236}">
              <a16:creationId xmlns:a16="http://schemas.microsoft.com/office/drawing/2014/main" id="{8688B9CE-7720-4BCE-BDA0-62C24A619F34}"/>
            </a:ext>
          </a:extLst>
        </xdr:cNvPr>
        <xdr:cNvSpPr txBox="1"/>
      </xdr:nvSpPr>
      <xdr:spPr>
        <a:xfrm>
          <a:off x="13500744" y="10750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61521</xdr:rowOff>
    </xdr:from>
    <xdr:ext cx="405111" cy="259045"/>
    <xdr:sp macro="" textlink="">
      <xdr:nvSpPr>
        <xdr:cNvPr id="566" name="n_4mainValue【学校施設】&#10;有形固定資産減価償却率">
          <a:extLst>
            <a:ext uri="{FF2B5EF4-FFF2-40B4-BE49-F238E27FC236}">
              <a16:creationId xmlns:a16="http://schemas.microsoft.com/office/drawing/2014/main" id="{628066BD-0CC9-44E6-9C38-324F65CA7F68}"/>
            </a:ext>
          </a:extLst>
        </xdr:cNvPr>
        <xdr:cNvSpPr txBox="1"/>
      </xdr:nvSpPr>
      <xdr:spPr>
        <a:xfrm>
          <a:off x="12611744" y="10691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84C11858-B789-458E-9024-6BB40BB04182}"/>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2D53F4E4-2AB8-44BD-9899-7E70C39125A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2C7A0B6F-FF8D-47C0-8FF8-BEE5BD0BD87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C4290AED-BE92-451A-A70C-80E2810E0643}"/>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049B62B4-0394-427F-9C4A-5FD8616BFCE2}"/>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63E3CF47-1B27-4090-AA40-497286887C5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2FA93EA5-BAC9-4FF5-9C55-0D489494D1D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BB898918-C5A8-4BEF-8CCA-76ED44BE24A2}"/>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99074522-F7C8-4C55-9150-54931D46C07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7793B291-D1DD-4DB0-A306-745E13FA9048}"/>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7" name="直線コネクタ 576">
          <a:extLst>
            <a:ext uri="{FF2B5EF4-FFF2-40B4-BE49-F238E27FC236}">
              <a16:creationId xmlns:a16="http://schemas.microsoft.com/office/drawing/2014/main" id="{0A49BCAB-818E-4A67-875F-25C2EAD6479C}"/>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8" name="テキスト ボックス 577">
          <a:extLst>
            <a:ext uri="{FF2B5EF4-FFF2-40B4-BE49-F238E27FC236}">
              <a16:creationId xmlns:a16="http://schemas.microsoft.com/office/drawing/2014/main" id="{B1EDE572-00A3-4967-96C4-224698390AFB}"/>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9" name="直線コネクタ 578">
          <a:extLst>
            <a:ext uri="{FF2B5EF4-FFF2-40B4-BE49-F238E27FC236}">
              <a16:creationId xmlns:a16="http://schemas.microsoft.com/office/drawing/2014/main" id="{7F93AA8B-E79B-4E38-BBA8-A54645E13949}"/>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0" name="テキスト ボックス 579">
          <a:extLst>
            <a:ext uri="{FF2B5EF4-FFF2-40B4-BE49-F238E27FC236}">
              <a16:creationId xmlns:a16="http://schemas.microsoft.com/office/drawing/2014/main" id="{FF0E8A79-8BC0-45BA-B899-D25A590A0F0A}"/>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1" name="直線コネクタ 580">
          <a:extLst>
            <a:ext uri="{FF2B5EF4-FFF2-40B4-BE49-F238E27FC236}">
              <a16:creationId xmlns:a16="http://schemas.microsoft.com/office/drawing/2014/main" id="{668928A8-8B47-4C21-A9F1-5951DBE6252C}"/>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2" name="テキスト ボックス 581">
          <a:extLst>
            <a:ext uri="{FF2B5EF4-FFF2-40B4-BE49-F238E27FC236}">
              <a16:creationId xmlns:a16="http://schemas.microsoft.com/office/drawing/2014/main" id="{67FA8E91-97CF-4A28-BF4E-189F00A663DD}"/>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3" name="直線コネクタ 582">
          <a:extLst>
            <a:ext uri="{FF2B5EF4-FFF2-40B4-BE49-F238E27FC236}">
              <a16:creationId xmlns:a16="http://schemas.microsoft.com/office/drawing/2014/main" id="{0F159221-E183-476E-A48E-38508C43AB21}"/>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4" name="テキスト ボックス 583">
          <a:extLst>
            <a:ext uri="{FF2B5EF4-FFF2-40B4-BE49-F238E27FC236}">
              <a16:creationId xmlns:a16="http://schemas.microsoft.com/office/drawing/2014/main" id="{42089F34-0312-4291-BD63-CC2F6A2ACD06}"/>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5" name="直線コネクタ 584">
          <a:extLst>
            <a:ext uri="{FF2B5EF4-FFF2-40B4-BE49-F238E27FC236}">
              <a16:creationId xmlns:a16="http://schemas.microsoft.com/office/drawing/2014/main" id="{CD920DF7-1B86-4934-AB8D-07E7B5498BD1}"/>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6" name="テキスト ボックス 585">
          <a:extLst>
            <a:ext uri="{FF2B5EF4-FFF2-40B4-BE49-F238E27FC236}">
              <a16:creationId xmlns:a16="http://schemas.microsoft.com/office/drawing/2014/main" id="{66126B56-B138-4151-A89A-C970DEE1D27D}"/>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5AE1C6D8-6942-421C-ACC1-CB09FD2003CB}"/>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8" name="テキスト ボックス 587">
          <a:extLst>
            <a:ext uri="{FF2B5EF4-FFF2-40B4-BE49-F238E27FC236}">
              <a16:creationId xmlns:a16="http://schemas.microsoft.com/office/drawing/2014/main" id="{F20F3713-5466-4226-8DC3-3CC142004BCF}"/>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a:extLst>
            <a:ext uri="{FF2B5EF4-FFF2-40B4-BE49-F238E27FC236}">
              <a16:creationId xmlns:a16="http://schemas.microsoft.com/office/drawing/2014/main" id="{EB38316F-6032-4618-8C91-B26374F3B86A}"/>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144018</xdr:rowOff>
    </xdr:from>
    <xdr:to>
      <xdr:col>116</xdr:col>
      <xdr:colOff>62864</xdr:colOff>
      <xdr:row>63</xdr:row>
      <xdr:rowOff>26860</xdr:rowOff>
    </xdr:to>
    <xdr:cxnSp macro="">
      <xdr:nvCxnSpPr>
        <xdr:cNvPr id="590" name="直線コネクタ 589">
          <a:extLst>
            <a:ext uri="{FF2B5EF4-FFF2-40B4-BE49-F238E27FC236}">
              <a16:creationId xmlns:a16="http://schemas.microsoft.com/office/drawing/2014/main" id="{EB2079C5-8495-487B-9B1D-4ED020CD9458}"/>
            </a:ext>
          </a:extLst>
        </xdr:cNvPr>
        <xdr:cNvCxnSpPr/>
      </xdr:nvCxnSpPr>
      <xdr:spPr>
        <a:xfrm flipV="1">
          <a:off x="22160864" y="9573768"/>
          <a:ext cx="0" cy="1254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30687</xdr:rowOff>
    </xdr:from>
    <xdr:ext cx="469744" cy="259045"/>
    <xdr:sp macro="" textlink="">
      <xdr:nvSpPr>
        <xdr:cNvPr id="591" name="【学校施設】&#10;一人当たり面積最小値テキスト">
          <a:extLst>
            <a:ext uri="{FF2B5EF4-FFF2-40B4-BE49-F238E27FC236}">
              <a16:creationId xmlns:a16="http://schemas.microsoft.com/office/drawing/2014/main" id="{39A7741A-9D56-4C0A-903D-52139659BB7C}"/>
            </a:ext>
          </a:extLst>
        </xdr:cNvPr>
        <xdr:cNvSpPr txBox="1"/>
      </xdr:nvSpPr>
      <xdr:spPr>
        <a:xfrm>
          <a:off x="22199600" y="1083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26860</xdr:rowOff>
    </xdr:from>
    <xdr:to>
      <xdr:col>116</xdr:col>
      <xdr:colOff>152400</xdr:colOff>
      <xdr:row>63</xdr:row>
      <xdr:rowOff>26860</xdr:rowOff>
    </xdr:to>
    <xdr:cxnSp macro="">
      <xdr:nvCxnSpPr>
        <xdr:cNvPr id="592" name="直線コネクタ 591">
          <a:extLst>
            <a:ext uri="{FF2B5EF4-FFF2-40B4-BE49-F238E27FC236}">
              <a16:creationId xmlns:a16="http://schemas.microsoft.com/office/drawing/2014/main" id="{F72F33D1-C9EA-44E7-9170-D449E0022C2D}"/>
            </a:ext>
          </a:extLst>
        </xdr:cNvPr>
        <xdr:cNvCxnSpPr/>
      </xdr:nvCxnSpPr>
      <xdr:spPr>
        <a:xfrm>
          <a:off x="22072600" y="10828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90695</xdr:rowOff>
    </xdr:from>
    <xdr:ext cx="469744" cy="259045"/>
    <xdr:sp macro="" textlink="">
      <xdr:nvSpPr>
        <xdr:cNvPr id="593" name="【学校施設】&#10;一人当たり面積最大値テキスト">
          <a:extLst>
            <a:ext uri="{FF2B5EF4-FFF2-40B4-BE49-F238E27FC236}">
              <a16:creationId xmlns:a16="http://schemas.microsoft.com/office/drawing/2014/main" id="{9F1A5A47-F618-45E0-86EE-FF94BA7B6796}"/>
            </a:ext>
          </a:extLst>
        </xdr:cNvPr>
        <xdr:cNvSpPr txBox="1"/>
      </xdr:nvSpPr>
      <xdr:spPr>
        <a:xfrm>
          <a:off x="22199600" y="934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144018</xdr:rowOff>
    </xdr:from>
    <xdr:to>
      <xdr:col>116</xdr:col>
      <xdr:colOff>152400</xdr:colOff>
      <xdr:row>55</xdr:row>
      <xdr:rowOff>144018</xdr:rowOff>
    </xdr:to>
    <xdr:cxnSp macro="">
      <xdr:nvCxnSpPr>
        <xdr:cNvPr id="594" name="直線コネクタ 593">
          <a:extLst>
            <a:ext uri="{FF2B5EF4-FFF2-40B4-BE49-F238E27FC236}">
              <a16:creationId xmlns:a16="http://schemas.microsoft.com/office/drawing/2014/main" id="{404E9BC1-15F1-4573-873A-9CD7DA49A14E}"/>
            </a:ext>
          </a:extLst>
        </xdr:cNvPr>
        <xdr:cNvCxnSpPr/>
      </xdr:nvCxnSpPr>
      <xdr:spPr>
        <a:xfrm>
          <a:off x="22072600" y="957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113237</xdr:rowOff>
    </xdr:from>
    <xdr:ext cx="469744" cy="259045"/>
    <xdr:sp macro="" textlink="">
      <xdr:nvSpPr>
        <xdr:cNvPr id="595" name="【学校施設】&#10;一人当たり面積平均値テキスト">
          <a:extLst>
            <a:ext uri="{FF2B5EF4-FFF2-40B4-BE49-F238E27FC236}">
              <a16:creationId xmlns:a16="http://schemas.microsoft.com/office/drawing/2014/main" id="{3AB42431-DBDB-43F6-A053-874B7F7F0868}"/>
            </a:ext>
          </a:extLst>
        </xdr:cNvPr>
        <xdr:cNvSpPr txBox="1"/>
      </xdr:nvSpPr>
      <xdr:spPr>
        <a:xfrm>
          <a:off x="22199600" y="104002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90360</xdr:rowOff>
    </xdr:from>
    <xdr:to>
      <xdr:col>116</xdr:col>
      <xdr:colOff>114300</xdr:colOff>
      <xdr:row>62</xdr:row>
      <xdr:rowOff>20510</xdr:rowOff>
    </xdr:to>
    <xdr:sp macro="" textlink="">
      <xdr:nvSpPr>
        <xdr:cNvPr id="596" name="フローチャート: 判断 595">
          <a:extLst>
            <a:ext uri="{FF2B5EF4-FFF2-40B4-BE49-F238E27FC236}">
              <a16:creationId xmlns:a16="http://schemas.microsoft.com/office/drawing/2014/main" id="{1283CFCD-BA76-48D0-961F-F910AEAB2A0B}"/>
            </a:ext>
          </a:extLst>
        </xdr:cNvPr>
        <xdr:cNvSpPr/>
      </xdr:nvSpPr>
      <xdr:spPr>
        <a:xfrm>
          <a:off x="22110700" y="1054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99123</xdr:rowOff>
    </xdr:from>
    <xdr:to>
      <xdr:col>112</xdr:col>
      <xdr:colOff>38100</xdr:colOff>
      <xdr:row>62</xdr:row>
      <xdr:rowOff>29273</xdr:rowOff>
    </xdr:to>
    <xdr:sp macro="" textlink="">
      <xdr:nvSpPr>
        <xdr:cNvPr id="597" name="フローチャート: 判断 596">
          <a:extLst>
            <a:ext uri="{FF2B5EF4-FFF2-40B4-BE49-F238E27FC236}">
              <a16:creationId xmlns:a16="http://schemas.microsoft.com/office/drawing/2014/main" id="{E522839D-154F-46F7-A651-822806F01115}"/>
            </a:ext>
          </a:extLst>
        </xdr:cNvPr>
        <xdr:cNvSpPr/>
      </xdr:nvSpPr>
      <xdr:spPr>
        <a:xfrm>
          <a:off x="21272500" y="1055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99695</xdr:rowOff>
    </xdr:from>
    <xdr:to>
      <xdr:col>107</xdr:col>
      <xdr:colOff>101600</xdr:colOff>
      <xdr:row>62</xdr:row>
      <xdr:rowOff>29845</xdr:rowOff>
    </xdr:to>
    <xdr:sp macro="" textlink="">
      <xdr:nvSpPr>
        <xdr:cNvPr id="598" name="フローチャート: 判断 597">
          <a:extLst>
            <a:ext uri="{FF2B5EF4-FFF2-40B4-BE49-F238E27FC236}">
              <a16:creationId xmlns:a16="http://schemas.microsoft.com/office/drawing/2014/main" id="{7CCE030A-E7A8-483A-B6D2-65B2AD8BA290}"/>
            </a:ext>
          </a:extLst>
        </xdr:cNvPr>
        <xdr:cNvSpPr/>
      </xdr:nvSpPr>
      <xdr:spPr>
        <a:xfrm>
          <a:off x="20383500" y="1055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99314</xdr:rowOff>
    </xdr:from>
    <xdr:to>
      <xdr:col>102</xdr:col>
      <xdr:colOff>165100</xdr:colOff>
      <xdr:row>62</xdr:row>
      <xdr:rowOff>29464</xdr:rowOff>
    </xdr:to>
    <xdr:sp macro="" textlink="">
      <xdr:nvSpPr>
        <xdr:cNvPr id="599" name="フローチャート: 判断 598">
          <a:extLst>
            <a:ext uri="{FF2B5EF4-FFF2-40B4-BE49-F238E27FC236}">
              <a16:creationId xmlns:a16="http://schemas.microsoft.com/office/drawing/2014/main" id="{8D0611E3-386A-4669-A5F8-625166300BA7}"/>
            </a:ext>
          </a:extLst>
        </xdr:cNvPr>
        <xdr:cNvSpPr/>
      </xdr:nvSpPr>
      <xdr:spPr>
        <a:xfrm>
          <a:off x="19494500" y="1055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106553</xdr:rowOff>
    </xdr:from>
    <xdr:to>
      <xdr:col>98</xdr:col>
      <xdr:colOff>38100</xdr:colOff>
      <xdr:row>62</xdr:row>
      <xdr:rowOff>36703</xdr:rowOff>
    </xdr:to>
    <xdr:sp macro="" textlink="">
      <xdr:nvSpPr>
        <xdr:cNvPr id="600" name="フローチャート: 判断 599">
          <a:extLst>
            <a:ext uri="{FF2B5EF4-FFF2-40B4-BE49-F238E27FC236}">
              <a16:creationId xmlns:a16="http://schemas.microsoft.com/office/drawing/2014/main" id="{244D7697-7BC2-45F8-A240-E855C0A95BA2}"/>
            </a:ext>
          </a:extLst>
        </xdr:cNvPr>
        <xdr:cNvSpPr/>
      </xdr:nvSpPr>
      <xdr:spPr>
        <a:xfrm>
          <a:off x="18605500" y="1056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BBE8BB9C-2B2C-4585-BB1F-2219ECEAA14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9C55B3C7-55B4-47EE-9B9E-456507BE390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EAACF6DB-A575-49A4-B9C1-E93018ED405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666DC9CF-C987-407A-8717-8F94FEA8DAE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501CEEF6-A8A3-4A5D-89C8-2CB02F14FE1D}"/>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81026</xdr:rowOff>
    </xdr:from>
    <xdr:to>
      <xdr:col>116</xdr:col>
      <xdr:colOff>114300</xdr:colOff>
      <xdr:row>63</xdr:row>
      <xdr:rowOff>11176</xdr:rowOff>
    </xdr:to>
    <xdr:sp macro="" textlink="">
      <xdr:nvSpPr>
        <xdr:cNvPr id="606" name="楕円 605">
          <a:extLst>
            <a:ext uri="{FF2B5EF4-FFF2-40B4-BE49-F238E27FC236}">
              <a16:creationId xmlns:a16="http://schemas.microsoft.com/office/drawing/2014/main" id="{D51FED5E-BAE1-4197-956E-6B1814F8FD6D}"/>
            </a:ext>
          </a:extLst>
        </xdr:cNvPr>
        <xdr:cNvSpPr/>
      </xdr:nvSpPr>
      <xdr:spPr>
        <a:xfrm>
          <a:off x="22110700" y="1071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167403</xdr:rowOff>
    </xdr:from>
    <xdr:ext cx="469744" cy="259045"/>
    <xdr:sp macro="" textlink="">
      <xdr:nvSpPr>
        <xdr:cNvPr id="607" name="【学校施設】&#10;一人当たり面積該当値テキスト">
          <a:extLst>
            <a:ext uri="{FF2B5EF4-FFF2-40B4-BE49-F238E27FC236}">
              <a16:creationId xmlns:a16="http://schemas.microsoft.com/office/drawing/2014/main" id="{F35F0013-8D3A-4F26-B1AC-1C6CD88D2680}"/>
            </a:ext>
          </a:extLst>
        </xdr:cNvPr>
        <xdr:cNvSpPr txBox="1"/>
      </xdr:nvSpPr>
      <xdr:spPr>
        <a:xfrm>
          <a:off x="22199600" y="10625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85979</xdr:rowOff>
    </xdr:from>
    <xdr:to>
      <xdr:col>112</xdr:col>
      <xdr:colOff>38100</xdr:colOff>
      <xdr:row>63</xdr:row>
      <xdr:rowOff>16129</xdr:rowOff>
    </xdr:to>
    <xdr:sp macro="" textlink="">
      <xdr:nvSpPr>
        <xdr:cNvPr id="608" name="楕円 607">
          <a:extLst>
            <a:ext uri="{FF2B5EF4-FFF2-40B4-BE49-F238E27FC236}">
              <a16:creationId xmlns:a16="http://schemas.microsoft.com/office/drawing/2014/main" id="{5788C790-A7D0-4C7B-8E83-BB1CC0351E26}"/>
            </a:ext>
          </a:extLst>
        </xdr:cNvPr>
        <xdr:cNvSpPr/>
      </xdr:nvSpPr>
      <xdr:spPr>
        <a:xfrm>
          <a:off x="21272500" y="10715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131826</xdr:rowOff>
    </xdr:from>
    <xdr:to>
      <xdr:col>116</xdr:col>
      <xdr:colOff>63500</xdr:colOff>
      <xdr:row>62</xdr:row>
      <xdr:rowOff>136779</xdr:rowOff>
    </xdr:to>
    <xdr:cxnSp macro="">
      <xdr:nvCxnSpPr>
        <xdr:cNvPr id="609" name="直線コネクタ 608">
          <a:extLst>
            <a:ext uri="{FF2B5EF4-FFF2-40B4-BE49-F238E27FC236}">
              <a16:creationId xmlns:a16="http://schemas.microsoft.com/office/drawing/2014/main" id="{EB984F65-D03D-4B52-BB3A-1C6933C555AF}"/>
            </a:ext>
          </a:extLst>
        </xdr:cNvPr>
        <xdr:cNvCxnSpPr/>
      </xdr:nvCxnSpPr>
      <xdr:spPr>
        <a:xfrm flipV="1">
          <a:off x="21323300" y="10761726"/>
          <a:ext cx="8382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89408</xdr:rowOff>
    </xdr:from>
    <xdr:to>
      <xdr:col>107</xdr:col>
      <xdr:colOff>101600</xdr:colOff>
      <xdr:row>63</xdr:row>
      <xdr:rowOff>19558</xdr:rowOff>
    </xdr:to>
    <xdr:sp macro="" textlink="">
      <xdr:nvSpPr>
        <xdr:cNvPr id="610" name="楕円 609">
          <a:extLst>
            <a:ext uri="{FF2B5EF4-FFF2-40B4-BE49-F238E27FC236}">
              <a16:creationId xmlns:a16="http://schemas.microsoft.com/office/drawing/2014/main" id="{D5AF2536-7A69-4B00-9EE4-102A9881F79F}"/>
            </a:ext>
          </a:extLst>
        </xdr:cNvPr>
        <xdr:cNvSpPr/>
      </xdr:nvSpPr>
      <xdr:spPr>
        <a:xfrm>
          <a:off x="20383500" y="10719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136779</xdr:rowOff>
    </xdr:from>
    <xdr:to>
      <xdr:col>111</xdr:col>
      <xdr:colOff>177800</xdr:colOff>
      <xdr:row>62</xdr:row>
      <xdr:rowOff>140208</xdr:rowOff>
    </xdr:to>
    <xdr:cxnSp macro="">
      <xdr:nvCxnSpPr>
        <xdr:cNvPr id="611" name="直線コネクタ 610">
          <a:extLst>
            <a:ext uri="{FF2B5EF4-FFF2-40B4-BE49-F238E27FC236}">
              <a16:creationId xmlns:a16="http://schemas.microsoft.com/office/drawing/2014/main" id="{1641C593-5274-411B-8E7F-28A92A6533C8}"/>
            </a:ext>
          </a:extLst>
        </xdr:cNvPr>
        <xdr:cNvCxnSpPr/>
      </xdr:nvCxnSpPr>
      <xdr:spPr>
        <a:xfrm flipV="1">
          <a:off x="20434300" y="10766679"/>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93599</xdr:rowOff>
    </xdr:from>
    <xdr:to>
      <xdr:col>102</xdr:col>
      <xdr:colOff>165100</xdr:colOff>
      <xdr:row>63</xdr:row>
      <xdr:rowOff>23749</xdr:rowOff>
    </xdr:to>
    <xdr:sp macro="" textlink="">
      <xdr:nvSpPr>
        <xdr:cNvPr id="612" name="楕円 611">
          <a:extLst>
            <a:ext uri="{FF2B5EF4-FFF2-40B4-BE49-F238E27FC236}">
              <a16:creationId xmlns:a16="http://schemas.microsoft.com/office/drawing/2014/main" id="{DC9526A8-517C-4689-BDA9-6EA431D3FCEC}"/>
            </a:ext>
          </a:extLst>
        </xdr:cNvPr>
        <xdr:cNvSpPr/>
      </xdr:nvSpPr>
      <xdr:spPr>
        <a:xfrm>
          <a:off x="19494500" y="10723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140208</xdr:rowOff>
    </xdr:from>
    <xdr:to>
      <xdr:col>107</xdr:col>
      <xdr:colOff>50800</xdr:colOff>
      <xdr:row>62</xdr:row>
      <xdr:rowOff>144399</xdr:rowOff>
    </xdr:to>
    <xdr:cxnSp macro="">
      <xdr:nvCxnSpPr>
        <xdr:cNvPr id="613" name="直線コネクタ 612">
          <a:extLst>
            <a:ext uri="{FF2B5EF4-FFF2-40B4-BE49-F238E27FC236}">
              <a16:creationId xmlns:a16="http://schemas.microsoft.com/office/drawing/2014/main" id="{F919A24A-3BDC-4E23-BF08-20CB0826DF14}"/>
            </a:ext>
          </a:extLst>
        </xdr:cNvPr>
        <xdr:cNvCxnSpPr/>
      </xdr:nvCxnSpPr>
      <xdr:spPr>
        <a:xfrm flipV="1">
          <a:off x="19545300" y="10770108"/>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93980</xdr:rowOff>
    </xdr:from>
    <xdr:to>
      <xdr:col>98</xdr:col>
      <xdr:colOff>38100</xdr:colOff>
      <xdr:row>63</xdr:row>
      <xdr:rowOff>24130</xdr:rowOff>
    </xdr:to>
    <xdr:sp macro="" textlink="">
      <xdr:nvSpPr>
        <xdr:cNvPr id="614" name="楕円 613">
          <a:extLst>
            <a:ext uri="{FF2B5EF4-FFF2-40B4-BE49-F238E27FC236}">
              <a16:creationId xmlns:a16="http://schemas.microsoft.com/office/drawing/2014/main" id="{F7C84469-8F65-416C-A089-EAF804E2C200}"/>
            </a:ext>
          </a:extLst>
        </xdr:cNvPr>
        <xdr:cNvSpPr/>
      </xdr:nvSpPr>
      <xdr:spPr>
        <a:xfrm>
          <a:off x="186055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144399</xdr:rowOff>
    </xdr:from>
    <xdr:to>
      <xdr:col>102</xdr:col>
      <xdr:colOff>114300</xdr:colOff>
      <xdr:row>62</xdr:row>
      <xdr:rowOff>144780</xdr:rowOff>
    </xdr:to>
    <xdr:cxnSp macro="">
      <xdr:nvCxnSpPr>
        <xdr:cNvPr id="615" name="直線コネクタ 614">
          <a:extLst>
            <a:ext uri="{FF2B5EF4-FFF2-40B4-BE49-F238E27FC236}">
              <a16:creationId xmlns:a16="http://schemas.microsoft.com/office/drawing/2014/main" id="{0D9B3786-D9C5-40C2-8FEF-9422C13FBA3C}"/>
            </a:ext>
          </a:extLst>
        </xdr:cNvPr>
        <xdr:cNvCxnSpPr/>
      </xdr:nvCxnSpPr>
      <xdr:spPr>
        <a:xfrm flipV="1">
          <a:off x="18656300" y="10774299"/>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45800</xdr:rowOff>
    </xdr:from>
    <xdr:ext cx="469744" cy="259045"/>
    <xdr:sp macro="" textlink="">
      <xdr:nvSpPr>
        <xdr:cNvPr id="616" name="n_1aveValue【学校施設】&#10;一人当たり面積">
          <a:extLst>
            <a:ext uri="{FF2B5EF4-FFF2-40B4-BE49-F238E27FC236}">
              <a16:creationId xmlns:a16="http://schemas.microsoft.com/office/drawing/2014/main" id="{C2EA11D1-F723-4C6E-925F-5D830EE1D95F}"/>
            </a:ext>
          </a:extLst>
        </xdr:cNvPr>
        <xdr:cNvSpPr txBox="1"/>
      </xdr:nvSpPr>
      <xdr:spPr>
        <a:xfrm>
          <a:off x="21075727" y="10332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46372</xdr:rowOff>
    </xdr:from>
    <xdr:ext cx="469744" cy="259045"/>
    <xdr:sp macro="" textlink="">
      <xdr:nvSpPr>
        <xdr:cNvPr id="617" name="n_2aveValue【学校施設】&#10;一人当たり面積">
          <a:extLst>
            <a:ext uri="{FF2B5EF4-FFF2-40B4-BE49-F238E27FC236}">
              <a16:creationId xmlns:a16="http://schemas.microsoft.com/office/drawing/2014/main" id="{E76275CE-9886-4143-A59F-63E768C69913}"/>
            </a:ext>
          </a:extLst>
        </xdr:cNvPr>
        <xdr:cNvSpPr txBox="1"/>
      </xdr:nvSpPr>
      <xdr:spPr>
        <a:xfrm>
          <a:off x="20199427" y="1033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45991</xdr:rowOff>
    </xdr:from>
    <xdr:ext cx="469744" cy="259045"/>
    <xdr:sp macro="" textlink="">
      <xdr:nvSpPr>
        <xdr:cNvPr id="618" name="n_3aveValue【学校施設】&#10;一人当たり面積">
          <a:extLst>
            <a:ext uri="{FF2B5EF4-FFF2-40B4-BE49-F238E27FC236}">
              <a16:creationId xmlns:a16="http://schemas.microsoft.com/office/drawing/2014/main" id="{409E8C4C-A147-483D-9848-8C25A865C33D}"/>
            </a:ext>
          </a:extLst>
        </xdr:cNvPr>
        <xdr:cNvSpPr txBox="1"/>
      </xdr:nvSpPr>
      <xdr:spPr>
        <a:xfrm>
          <a:off x="19310427" y="1033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53230</xdr:rowOff>
    </xdr:from>
    <xdr:ext cx="469744" cy="259045"/>
    <xdr:sp macro="" textlink="">
      <xdr:nvSpPr>
        <xdr:cNvPr id="619" name="n_4aveValue【学校施設】&#10;一人当たり面積">
          <a:extLst>
            <a:ext uri="{FF2B5EF4-FFF2-40B4-BE49-F238E27FC236}">
              <a16:creationId xmlns:a16="http://schemas.microsoft.com/office/drawing/2014/main" id="{72F4F9D2-C68C-405A-9F0E-127F4E9A56D1}"/>
            </a:ext>
          </a:extLst>
        </xdr:cNvPr>
        <xdr:cNvSpPr txBox="1"/>
      </xdr:nvSpPr>
      <xdr:spPr>
        <a:xfrm>
          <a:off x="18421427" y="10340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7256</xdr:rowOff>
    </xdr:from>
    <xdr:ext cx="469744" cy="259045"/>
    <xdr:sp macro="" textlink="">
      <xdr:nvSpPr>
        <xdr:cNvPr id="620" name="n_1mainValue【学校施設】&#10;一人当たり面積">
          <a:extLst>
            <a:ext uri="{FF2B5EF4-FFF2-40B4-BE49-F238E27FC236}">
              <a16:creationId xmlns:a16="http://schemas.microsoft.com/office/drawing/2014/main" id="{3DE8DC23-CBEC-478C-85C6-E244562FE226}"/>
            </a:ext>
          </a:extLst>
        </xdr:cNvPr>
        <xdr:cNvSpPr txBox="1"/>
      </xdr:nvSpPr>
      <xdr:spPr>
        <a:xfrm>
          <a:off x="21075727" y="10808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10685</xdr:rowOff>
    </xdr:from>
    <xdr:ext cx="469744" cy="259045"/>
    <xdr:sp macro="" textlink="">
      <xdr:nvSpPr>
        <xdr:cNvPr id="621" name="n_2mainValue【学校施設】&#10;一人当たり面積">
          <a:extLst>
            <a:ext uri="{FF2B5EF4-FFF2-40B4-BE49-F238E27FC236}">
              <a16:creationId xmlns:a16="http://schemas.microsoft.com/office/drawing/2014/main" id="{6FACCDE7-C92F-4F97-9DEA-81420090119A}"/>
            </a:ext>
          </a:extLst>
        </xdr:cNvPr>
        <xdr:cNvSpPr txBox="1"/>
      </xdr:nvSpPr>
      <xdr:spPr>
        <a:xfrm>
          <a:off x="20199427" y="10812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14876</xdr:rowOff>
    </xdr:from>
    <xdr:ext cx="469744" cy="259045"/>
    <xdr:sp macro="" textlink="">
      <xdr:nvSpPr>
        <xdr:cNvPr id="622" name="n_3mainValue【学校施設】&#10;一人当たり面積">
          <a:extLst>
            <a:ext uri="{FF2B5EF4-FFF2-40B4-BE49-F238E27FC236}">
              <a16:creationId xmlns:a16="http://schemas.microsoft.com/office/drawing/2014/main" id="{5CBF07B5-C1B5-4A0C-9555-B8BC448AD5BC}"/>
            </a:ext>
          </a:extLst>
        </xdr:cNvPr>
        <xdr:cNvSpPr txBox="1"/>
      </xdr:nvSpPr>
      <xdr:spPr>
        <a:xfrm>
          <a:off x="19310427" y="10816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15257</xdr:rowOff>
    </xdr:from>
    <xdr:ext cx="469744" cy="259045"/>
    <xdr:sp macro="" textlink="">
      <xdr:nvSpPr>
        <xdr:cNvPr id="623" name="n_4mainValue【学校施設】&#10;一人当たり面積">
          <a:extLst>
            <a:ext uri="{FF2B5EF4-FFF2-40B4-BE49-F238E27FC236}">
              <a16:creationId xmlns:a16="http://schemas.microsoft.com/office/drawing/2014/main" id="{80D741CC-4972-49FC-ADBA-36FC36F8BBDD}"/>
            </a:ext>
          </a:extLst>
        </xdr:cNvPr>
        <xdr:cNvSpPr txBox="1"/>
      </xdr:nvSpPr>
      <xdr:spPr>
        <a:xfrm>
          <a:off x="1842142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BA8703D5-49F7-4716-9BE7-D123AD1B66F1}"/>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8B24A6E2-D397-453A-BA0F-DC15F80CB679}"/>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1C7F2B9E-3440-4DEC-AF81-E5083DFC0018}"/>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483BD441-EA35-4E91-B3C9-9858AB911574}"/>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AB0F3B76-FEAE-416E-A9D0-5C5C1CA3536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EB1FEAD8-65AC-4B92-822C-018AC4B5BEE5}"/>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666CB987-669F-4073-BF7D-9EB25C6ADA7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33246097-84FB-4944-81E4-CC1AAF7EE649}"/>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2" name="正方形/長方形 631">
          <a:extLst>
            <a:ext uri="{FF2B5EF4-FFF2-40B4-BE49-F238E27FC236}">
              <a16:creationId xmlns:a16="http://schemas.microsoft.com/office/drawing/2014/main" id="{55E79A53-CDB1-4D0E-9A5D-164D7929559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3" name="正方形/長方形 632">
          <a:extLst>
            <a:ext uri="{FF2B5EF4-FFF2-40B4-BE49-F238E27FC236}">
              <a16:creationId xmlns:a16="http://schemas.microsoft.com/office/drawing/2014/main" id="{7603A763-B5A5-44B8-A3B9-9699DC2E5978}"/>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4" name="正方形/長方形 633">
          <a:extLst>
            <a:ext uri="{FF2B5EF4-FFF2-40B4-BE49-F238E27FC236}">
              <a16:creationId xmlns:a16="http://schemas.microsoft.com/office/drawing/2014/main" id="{075FEB4A-0664-468A-8946-769D33B7898E}"/>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5" name="正方形/長方形 634">
          <a:extLst>
            <a:ext uri="{FF2B5EF4-FFF2-40B4-BE49-F238E27FC236}">
              <a16:creationId xmlns:a16="http://schemas.microsoft.com/office/drawing/2014/main" id="{B3F34849-6DA9-42E6-94F9-7FA1FE1FE64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6" name="正方形/長方形 635">
          <a:extLst>
            <a:ext uri="{FF2B5EF4-FFF2-40B4-BE49-F238E27FC236}">
              <a16:creationId xmlns:a16="http://schemas.microsoft.com/office/drawing/2014/main" id="{57ABE11D-B24B-48F6-A91D-BCD09843225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7" name="正方形/長方形 636">
          <a:extLst>
            <a:ext uri="{FF2B5EF4-FFF2-40B4-BE49-F238E27FC236}">
              <a16:creationId xmlns:a16="http://schemas.microsoft.com/office/drawing/2014/main" id="{0838AD08-2034-4B7F-9724-8D160731B132}"/>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8" name="正方形/長方形 637">
          <a:extLst>
            <a:ext uri="{FF2B5EF4-FFF2-40B4-BE49-F238E27FC236}">
              <a16:creationId xmlns:a16="http://schemas.microsoft.com/office/drawing/2014/main" id="{BE605263-8CEF-4F09-B90D-857102467D31}"/>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9" name="正方形/長方形 638">
          <a:extLst>
            <a:ext uri="{FF2B5EF4-FFF2-40B4-BE49-F238E27FC236}">
              <a16:creationId xmlns:a16="http://schemas.microsoft.com/office/drawing/2014/main" id="{7DC95EB0-7506-415E-932B-A9EECD805CE2}"/>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0" name="正方形/長方形 639">
          <a:extLst>
            <a:ext uri="{FF2B5EF4-FFF2-40B4-BE49-F238E27FC236}">
              <a16:creationId xmlns:a16="http://schemas.microsoft.com/office/drawing/2014/main" id="{F242292D-4FCE-485A-BA78-9612F1B2C50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1" name="正方形/長方形 640">
          <a:extLst>
            <a:ext uri="{FF2B5EF4-FFF2-40B4-BE49-F238E27FC236}">
              <a16:creationId xmlns:a16="http://schemas.microsoft.com/office/drawing/2014/main" id="{36059A23-3844-4751-8E0F-D5D6E22A0D0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2" name="正方形/長方形 641">
          <a:extLst>
            <a:ext uri="{FF2B5EF4-FFF2-40B4-BE49-F238E27FC236}">
              <a16:creationId xmlns:a16="http://schemas.microsoft.com/office/drawing/2014/main" id="{E47E1B81-AD1A-46E4-9194-258618BC73C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3" name="正方形/長方形 642">
          <a:extLst>
            <a:ext uri="{FF2B5EF4-FFF2-40B4-BE49-F238E27FC236}">
              <a16:creationId xmlns:a16="http://schemas.microsoft.com/office/drawing/2014/main" id="{AA5C4007-8553-4F62-9D7A-A8B362A429C2}"/>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4" name="正方形/長方形 643">
          <a:extLst>
            <a:ext uri="{FF2B5EF4-FFF2-40B4-BE49-F238E27FC236}">
              <a16:creationId xmlns:a16="http://schemas.microsoft.com/office/drawing/2014/main" id="{FC2BC282-FE13-46D9-A0CE-3A706C6E38D8}"/>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5" name="正方形/長方形 644">
          <a:extLst>
            <a:ext uri="{FF2B5EF4-FFF2-40B4-BE49-F238E27FC236}">
              <a16:creationId xmlns:a16="http://schemas.microsoft.com/office/drawing/2014/main" id="{96483EDE-6515-40AE-9052-64D4F105DEA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6" name="正方形/長方形 645">
          <a:extLst>
            <a:ext uri="{FF2B5EF4-FFF2-40B4-BE49-F238E27FC236}">
              <a16:creationId xmlns:a16="http://schemas.microsoft.com/office/drawing/2014/main" id="{858A9A8C-DC71-4E05-BB57-AD5AA67E1EC3}"/>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7" name="正方形/長方形 646">
          <a:extLst>
            <a:ext uri="{FF2B5EF4-FFF2-40B4-BE49-F238E27FC236}">
              <a16:creationId xmlns:a16="http://schemas.microsoft.com/office/drawing/2014/main" id="{3D781875-CA1A-4E7B-BF66-86CE9160B34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8" name="テキスト ボックス 647">
          <a:extLst>
            <a:ext uri="{FF2B5EF4-FFF2-40B4-BE49-F238E27FC236}">
              <a16:creationId xmlns:a16="http://schemas.microsoft.com/office/drawing/2014/main" id="{28F15521-6DA1-4A7F-91D6-170A9CE071EF}"/>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9" name="直線コネクタ 648">
          <a:extLst>
            <a:ext uri="{FF2B5EF4-FFF2-40B4-BE49-F238E27FC236}">
              <a16:creationId xmlns:a16="http://schemas.microsoft.com/office/drawing/2014/main" id="{5CF0C860-078D-41EF-A5EF-5926D4BBEC95}"/>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0" name="テキスト ボックス 649">
          <a:extLst>
            <a:ext uri="{FF2B5EF4-FFF2-40B4-BE49-F238E27FC236}">
              <a16:creationId xmlns:a16="http://schemas.microsoft.com/office/drawing/2014/main" id="{7EF66D04-058A-4E55-870C-9744EE794239}"/>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1" name="直線コネクタ 650">
          <a:extLst>
            <a:ext uri="{FF2B5EF4-FFF2-40B4-BE49-F238E27FC236}">
              <a16:creationId xmlns:a16="http://schemas.microsoft.com/office/drawing/2014/main" id="{F9DFBD52-11F6-4118-8BDD-08FE23BE775F}"/>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2" name="テキスト ボックス 651">
          <a:extLst>
            <a:ext uri="{FF2B5EF4-FFF2-40B4-BE49-F238E27FC236}">
              <a16:creationId xmlns:a16="http://schemas.microsoft.com/office/drawing/2014/main" id="{1FF1FE72-7580-4BEA-BB08-21600EB7BA35}"/>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3" name="直線コネクタ 652">
          <a:extLst>
            <a:ext uri="{FF2B5EF4-FFF2-40B4-BE49-F238E27FC236}">
              <a16:creationId xmlns:a16="http://schemas.microsoft.com/office/drawing/2014/main" id="{550AA98B-B3E3-482D-BA43-5BED6E63599D}"/>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4" name="テキスト ボックス 653">
          <a:extLst>
            <a:ext uri="{FF2B5EF4-FFF2-40B4-BE49-F238E27FC236}">
              <a16:creationId xmlns:a16="http://schemas.microsoft.com/office/drawing/2014/main" id="{6186BA0A-603D-4004-94B1-5A216CA13FFE}"/>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5" name="直線コネクタ 654">
          <a:extLst>
            <a:ext uri="{FF2B5EF4-FFF2-40B4-BE49-F238E27FC236}">
              <a16:creationId xmlns:a16="http://schemas.microsoft.com/office/drawing/2014/main" id="{07D88DCF-4381-44A2-B961-846B5C74DBAC}"/>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6" name="テキスト ボックス 655">
          <a:extLst>
            <a:ext uri="{FF2B5EF4-FFF2-40B4-BE49-F238E27FC236}">
              <a16:creationId xmlns:a16="http://schemas.microsoft.com/office/drawing/2014/main" id="{131BF0EB-1C55-42D4-8DD3-1993715948AD}"/>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7" name="直線コネクタ 656">
          <a:extLst>
            <a:ext uri="{FF2B5EF4-FFF2-40B4-BE49-F238E27FC236}">
              <a16:creationId xmlns:a16="http://schemas.microsoft.com/office/drawing/2014/main" id="{D2FE6F23-96A8-41F7-8BC1-2A81E8B53DDF}"/>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8" name="テキスト ボックス 657">
          <a:extLst>
            <a:ext uri="{FF2B5EF4-FFF2-40B4-BE49-F238E27FC236}">
              <a16:creationId xmlns:a16="http://schemas.microsoft.com/office/drawing/2014/main" id="{73F64742-6603-472B-B237-2CBB8BEF9213}"/>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9" name="直線コネクタ 658">
          <a:extLst>
            <a:ext uri="{FF2B5EF4-FFF2-40B4-BE49-F238E27FC236}">
              <a16:creationId xmlns:a16="http://schemas.microsoft.com/office/drawing/2014/main" id="{B8BA0621-FF7E-4389-A445-C5C7F6A530E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0" name="テキスト ボックス 659">
          <a:extLst>
            <a:ext uri="{FF2B5EF4-FFF2-40B4-BE49-F238E27FC236}">
              <a16:creationId xmlns:a16="http://schemas.microsoft.com/office/drawing/2014/main" id="{AF7D11E9-E976-4C85-ACEF-15778C08016E}"/>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1" name="直線コネクタ 660">
          <a:extLst>
            <a:ext uri="{FF2B5EF4-FFF2-40B4-BE49-F238E27FC236}">
              <a16:creationId xmlns:a16="http://schemas.microsoft.com/office/drawing/2014/main" id="{FD9D9900-416C-4579-8CC7-50FD427DCE89}"/>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2" name="テキスト ボックス 661">
          <a:extLst>
            <a:ext uri="{FF2B5EF4-FFF2-40B4-BE49-F238E27FC236}">
              <a16:creationId xmlns:a16="http://schemas.microsoft.com/office/drawing/2014/main" id="{A7B10FEC-045F-4FC9-ADF1-5CB67B8BF6CA}"/>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3" name="【公民館】&#10;有形固定資産減価償却率グラフ枠">
          <a:extLst>
            <a:ext uri="{FF2B5EF4-FFF2-40B4-BE49-F238E27FC236}">
              <a16:creationId xmlns:a16="http://schemas.microsoft.com/office/drawing/2014/main" id="{78E2E8DC-FB78-48D3-8DCB-AC1EDD5FEEA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19050</xdr:rowOff>
    </xdr:from>
    <xdr:to>
      <xdr:col>85</xdr:col>
      <xdr:colOff>126364</xdr:colOff>
      <xdr:row>108</xdr:row>
      <xdr:rowOff>152400</xdr:rowOff>
    </xdr:to>
    <xdr:cxnSp macro="">
      <xdr:nvCxnSpPr>
        <xdr:cNvPr id="664" name="直線コネクタ 663">
          <a:extLst>
            <a:ext uri="{FF2B5EF4-FFF2-40B4-BE49-F238E27FC236}">
              <a16:creationId xmlns:a16="http://schemas.microsoft.com/office/drawing/2014/main" id="{E2D0E5F3-0714-4F46-B837-DBBABF68900E}"/>
            </a:ext>
          </a:extLst>
        </xdr:cNvPr>
        <xdr:cNvCxnSpPr/>
      </xdr:nvCxnSpPr>
      <xdr:spPr>
        <a:xfrm flipV="1">
          <a:off x="16318864" y="171640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5" name="【公民館】&#10;有形固定資産減価償却率最小値テキスト">
          <a:extLst>
            <a:ext uri="{FF2B5EF4-FFF2-40B4-BE49-F238E27FC236}">
              <a16:creationId xmlns:a16="http://schemas.microsoft.com/office/drawing/2014/main" id="{71491B91-58A3-4733-970C-4B38D4B508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6" name="直線コネクタ 665">
          <a:extLst>
            <a:ext uri="{FF2B5EF4-FFF2-40B4-BE49-F238E27FC236}">
              <a16:creationId xmlns:a16="http://schemas.microsoft.com/office/drawing/2014/main" id="{514E1E3F-20C6-43D7-8DBC-0D4F24FA03DB}"/>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137177</xdr:rowOff>
    </xdr:from>
    <xdr:ext cx="405111" cy="259045"/>
    <xdr:sp macro="" textlink="">
      <xdr:nvSpPr>
        <xdr:cNvPr id="667" name="【公民館】&#10;有形固定資産減価償却率最大値テキスト">
          <a:extLst>
            <a:ext uri="{FF2B5EF4-FFF2-40B4-BE49-F238E27FC236}">
              <a16:creationId xmlns:a16="http://schemas.microsoft.com/office/drawing/2014/main" id="{A00D411B-2028-480C-8ADA-75C8FE8A2B0B}"/>
            </a:ext>
          </a:extLst>
        </xdr:cNvPr>
        <xdr:cNvSpPr txBox="1"/>
      </xdr:nvSpPr>
      <xdr:spPr>
        <a:xfrm>
          <a:off x="16357600" y="1693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19050</xdr:rowOff>
    </xdr:from>
    <xdr:to>
      <xdr:col>86</xdr:col>
      <xdr:colOff>25400</xdr:colOff>
      <xdr:row>100</xdr:row>
      <xdr:rowOff>19050</xdr:rowOff>
    </xdr:to>
    <xdr:cxnSp macro="">
      <xdr:nvCxnSpPr>
        <xdr:cNvPr id="668" name="直線コネクタ 667">
          <a:extLst>
            <a:ext uri="{FF2B5EF4-FFF2-40B4-BE49-F238E27FC236}">
              <a16:creationId xmlns:a16="http://schemas.microsoft.com/office/drawing/2014/main" id="{A1BAF853-20E6-4681-8E61-664CC91343D2}"/>
            </a:ext>
          </a:extLst>
        </xdr:cNvPr>
        <xdr:cNvCxnSpPr/>
      </xdr:nvCxnSpPr>
      <xdr:spPr>
        <a:xfrm>
          <a:off x="16230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147338</xdr:rowOff>
    </xdr:from>
    <xdr:ext cx="405111" cy="259045"/>
    <xdr:sp macro="" textlink="">
      <xdr:nvSpPr>
        <xdr:cNvPr id="669" name="【公民館】&#10;有形固定資産減価償却率平均値テキスト">
          <a:extLst>
            <a:ext uri="{FF2B5EF4-FFF2-40B4-BE49-F238E27FC236}">
              <a16:creationId xmlns:a16="http://schemas.microsoft.com/office/drawing/2014/main" id="{7286A107-687A-4E5E-A8B6-C63A522AD75C}"/>
            </a:ext>
          </a:extLst>
        </xdr:cNvPr>
        <xdr:cNvSpPr txBox="1"/>
      </xdr:nvSpPr>
      <xdr:spPr>
        <a:xfrm>
          <a:off x="16357600" y="178066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124461</xdr:rowOff>
    </xdr:from>
    <xdr:to>
      <xdr:col>85</xdr:col>
      <xdr:colOff>177800</xdr:colOff>
      <xdr:row>105</xdr:row>
      <xdr:rowOff>54611</xdr:rowOff>
    </xdr:to>
    <xdr:sp macro="" textlink="">
      <xdr:nvSpPr>
        <xdr:cNvPr id="670" name="フローチャート: 判断 669">
          <a:extLst>
            <a:ext uri="{FF2B5EF4-FFF2-40B4-BE49-F238E27FC236}">
              <a16:creationId xmlns:a16="http://schemas.microsoft.com/office/drawing/2014/main" id="{1EF1A854-B313-41FC-8643-8FEB17570CB4}"/>
            </a:ext>
          </a:extLst>
        </xdr:cNvPr>
        <xdr:cNvSpPr/>
      </xdr:nvSpPr>
      <xdr:spPr>
        <a:xfrm>
          <a:off x="162687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109220</xdr:rowOff>
    </xdr:from>
    <xdr:to>
      <xdr:col>81</xdr:col>
      <xdr:colOff>101600</xdr:colOff>
      <xdr:row>105</xdr:row>
      <xdr:rowOff>39370</xdr:rowOff>
    </xdr:to>
    <xdr:sp macro="" textlink="">
      <xdr:nvSpPr>
        <xdr:cNvPr id="671" name="フローチャート: 判断 670">
          <a:extLst>
            <a:ext uri="{FF2B5EF4-FFF2-40B4-BE49-F238E27FC236}">
              <a16:creationId xmlns:a16="http://schemas.microsoft.com/office/drawing/2014/main" id="{2BC01195-B8D3-4350-A060-C4CFC1B08408}"/>
            </a:ext>
          </a:extLst>
        </xdr:cNvPr>
        <xdr:cNvSpPr/>
      </xdr:nvSpPr>
      <xdr:spPr>
        <a:xfrm>
          <a:off x="15430500" y="1794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90170</xdr:rowOff>
    </xdr:from>
    <xdr:to>
      <xdr:col>76</xdr:col>
      <xdr:colOff>165100</xdr:colOff>
      <xdr:row>105</xdr:row>
      <xdr:rowOff>20320</xdr:rowOff>
    </xdr:to>
    <xdr:sp macro="" textlink="">
      <xdr:nvSpPr>
        <xdr:cNvPr id="672" name="フローチャート: 判断 671">
          <a:extLst>
            <a:ext uri="{FF2B5EF4-FFF2-40B4-BE49-F238E27FC236}">
              <a16:creationId xmlns:a16="http://schemas.microsoft.com/office/drawing/2014/main" id="{59763B1B-B426-4897-BF9B-FFB01169E6C5}"/>
            </a:ext>
          </a:extLst>
        </xdr:cNvPr>
        <xdr:cNvSpPr/>
      </xdr:nvSpPr>
      <xdr:spPr>
        <a:xfrm>
          <a:off x="14541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120650</xdr:rowOff>
    </xdr:from>
    <xdr:to>
      <xdr:col>72</xdr:col>
      <xdr:colOff>38100</xdr:colOff>
      <xdr:row>105</xdr:row>
      <xdr:rowOff>50800</xdr:rowOff>
    </xdr:to>
    <xdr:sp macro="" textlink="">
      <xdr:nvSpPr>
        <xdr:cNvPr id="673" name="フローチャート: 判断 672">
          <a:extLst>
            <a:ext uri="{FF2B5EF4-FFF2-40B4-BE49-F238E27FC236}">
              <a16:creationId xmlns:a16="http://schemas.microsoft.com/office/drawing/2014/main" id="{9C297359-41FC-441B-A397-2D790A3FC62E}"/>
            </a:ext>
          </a:extLst>
        </xdr:cNvPr>
        <xdr:cNvSpPr/>
      </xdr:nvSpPr>
      <xdr:spPr>
        <a:xfrm>
          <a:off x="13652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120650</xdr:rowOff>
    </xdr:from>
    <xdr:to>
      <xdr:col>67</xdr:col>
      <xdr:colOff>101600</xdr:colOff>
      <xdr:row>105</xdr:row>
      <xdr:rowOff>50800</xdr:rowOff>
    </xdr:to>
    <xdr:sp macro="" textlink="">
      <xdr:nvSpPr>
        <xdr:cNvPr id="674" name="フローチャート: 判断 673">
          <a:extLst>
            <a:ext uri="{FF2B5EF4-FFF2-40B4-BE49-F238E27FC236}">
              <a16:creationId xmlns:a16="http://schemas.microsoft.com/office/drawing/2014/main" id="{8502D35C-3C86-49A7-A466-F3449DC89600}"/>
            </a:ext>
          </a:extLst>
        </xdr:cNvPr>
        <xdr:cNvSpPr/>
      </xdr:nvSpPr>
      <xdr:spPr>
        <a:xfrm>
          <a:off x="12763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DC667780-27D2-4025-9258-D784C64A2C6E}"/>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3A5C1BFB-3C6B-442B-97EC-5B004E545E9C}"/>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EA25C83D-093C-49E1-AFE0-29B8334AD7B7}"/>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4E12682D-C763-4F0C-A552-4389C2760CEF}"/>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2C90130D-AF0B-4D79-8AA5-8A87B77A8BB8}"/>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74930</xdr:rowOff>
    </xdr:from>
    <xdr:to>
      <xdr:col>85</xdr:col>
      <xdr:colOff>177800</xdr:colOff>
      <xdr:row>107</xdr:row>
      <xdr:rowOff>5080</xdr:rowOff>
    </xdr:to>
    <xdr:sp macro="" textlink="">
      <xdr:nvSpPr>
        <xdr:cNvPr id="680" name="楕円 679">
          <a:extLst>
            <a:ext uri="{FF2B5EF4-FFF2-40B4-BE49-F238E27FC236}">
              <a16:creationId xmlns:a16="http://schemas.microsoft.com/office/drawing/2014/main" id="{240AD92F-3395-42A5-AE1C-01092F9CA15A}"/>
            </a:ext>
          </a:extLst>
        </xdr:cNvPr>
        <xdr:cNvSpPr/>
      </xdr:nvSpPr>
      <xdr:spPr>
        <a:xfrm>
          <a:off x="16268700" y="1824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53357</xdr:rowOff>
    </xdr:from>
    <xdr:ext cx="405111" cy="259045"/>
    <xdr:sp macro="" textlink="">
      <xdr:nvSpPr>
        <xdr:cNvPr id="681" name="【公民館】&#10;有形固定資産減価償却率該当値テキスト">
          <a:extLst>
            <a:ext uri="{FF2B5EF4-FFF2-40B4-BE49-F238E27FC236}">
              <a16:creationId xmlns:a16="http://schemas.microsoft.com/office/drawing/2014/main" id="{83057395-C3EF-4599-8B44-67F7BBB2D9D8}"/>
            </a:ext>
          </a:extLst>
        </xdr:cNvPr>
        <xdr:cNvSpPr txBox="1"/>
      </xdr:nvSpPr>
      <xdr:spPr>
        <a:xfrm>
          <a:off x="16357600" y="1822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74930</xdr:rowOff>
    </xdr:from>
    <xdr:to>
      <xdr:col>81</xdr:col>
      <xdr:colOff>101600</xdr:colOff>
      <xdr:row>107</xdr:row>
      <xdr:rowOff>5080</xdr:rowOff>
    </xdr:to>
    <xdr:sp macro="" textlink="">
      <xdr:nvSpPr>
        <xdr:cNvPr id="682" name="楕円 681">
          <a:extLst>
            <a:ext uri="{FF2B5EF4-FFF2-40B4-BE49-F238E27FC236}">
              <a16:creationId xmlns:a16="http://schemas.microsoft.com/office/drawing/2014/main" id="{DF85BFBA-1826-4119-BF92-C30588317943}"/>
            </a:ext>
          </a:extLst>
        </xdr:cNvPr>
        <xdr:cNvSpPr/>
      </xdr:nvSpPr>
      <xdr:spPr>
        <a:xfrm>
          <a:off x="15430500" y="1824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125730</xdr:rowOff>
    </xdr:from>
    <xdr:to>
      <xdr:col>85</xdr:col>
      <xdr:colOff>127000</xdr:colOff>
      <xdr:row>106</xdr:row>
      <xdr:rowOff>125730</xdr:rowOff>
    </xdr:to>
    <xdr:cxnSp macro="">
      <xdr:nvCxnSpPr>
        <xdr:cNvPr id="683" name="直線コネクタ 682">
          <a:extLst>
            <a:ext uri="{FF2B5EF4-FFF2-40B4-BE49-F238E27FC236}">
              <a16:creationId xmlns:a16="http://schemas.microsoft.com/office/drawing/2014/main" id="{B8B0A4D2-3E6E-4A10-B4EC-1065CA157180}"/>
            </a:ext>
          </a:extLst>
        </xdr:cNvPr>
        <xdr:cNvCxnSpPr/>
      </xdr:nvCxnSpPr>
      <xdr:spPr>
        <a:xfrm>
          <a:off x="15481300" y="182994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82550</xdr:rowOff>
    </xdr:from>
    <xdr:to>
      <xdr:col>76</xdr:col>
      <xdr:colOff>165100</xdr:colOff>
      <xdr:row>107</xdr:row>
      <xdr:rowOff>12700</xdr:rowOff>
    </xdr:to>
    <xdr:sp macro="" textlink="">
      <xdr:nvSpPr>
        <xdr:cNvPr id="684" name="楕円 683">
          <a:extLst>
            <a:ext uri="{FF2B5EF4-FFF2-40B4-BE49-F238E27FC236}">
              <a16:creationId xmlns:a16="http://schemas.microsoft.com/office/drawing/2014/main" id="{2F9225D4-2735-446F-80D9-D91F4E5A20DB}"/>
            </a:ext>
          </a:extLst>
        </xdr:cNvPr>
        <xdr:cNvSpPr/>
      </xdr:nvSpPr>
      <xdr:spPr>
        <a:xfrm>
          <a:off x="145415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125730</xdr:rowOff>
    </xdr:from>
    <xdr:to>
      <xdr:col>81</xdr:col>
      <xdr:colOff>50800</xdr:colOff>
      <xdr:row>106</xdr:row>
      <xdr:rowOff>133350</xdr:rowOff>
    </xdr:to>
    <xdr:cxnSp macro="">
      <xdr:nvCxnSpPr>
        <xdr:cNvPr id="685" name="直線コネクタ 684">
          <a:extLst>
            <a:ext uri="{FF2B5EF4-FFF2-40B4-BE49-F238E27FC236}">
              <a16:creationId xmlns:a16="http://schemas.microsoft.com/office/drawing/2014/main" id="{1BAA4929-27FC-4E28-A13A-0A602EF4796F}"/>
            </a:ext>
          </a:extLst>
        </xdr:cNvPr>
        <xdr:cNvCxnSpPr/>
      </xdr:nvCxnSpPr>
      <xdr:spPr>
        <a:xfrm flipV="1">
          <a:off x="14592300" y="1829943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82550</xdr:rowOff>
    </xdr:from>
    <xdr:to>
      <xdr:col>72</xdr:col>
      <xdr:colOff>38100</xdr:colOff>
      <xdr:row>107</xdr:row>
      <xdr:rowOff>12700</xdr:rowOff>
    </xdr:to>
    <xdr:sp macro="" textlink="">
      <xdr:nvSpPr>
        <xdr:cNvPr id="686" name="楕円 685">
          <a:extLst>
            <a:ext uri="{FF2B5EF4-FFF2-40B4-BE49-F238E27FC236}">
              <a16:creationId xmlns:a16="http://schemas.microsoft.com/office/drawing/2014/main" id="{7D9A91E9-B9CE-4899-BEE4-C887EEF11F44}"/>
            </a:ext>
          </a:extLst>
        </xdr:cNvPr>
        <xdr:cNvSpPr/>
      </xdr:nvSpPr>
      <xdr:spPr>
        <a:xfrm>
          <a:off x="136525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133350</xdr:rowOff>
    </xdr:from>
    <xdr:to>
      <xdr:col>76</xdr:col>
      <xdr:colOff>114300</xdr:colOff>
      <xdr:row>106</xdr:row>
      <xdr:rowOff>133350</xdr:rowOff>
    </xdr:to>
    <xdr:cxnSp macro="">
      <xdr:nvCxnSpPr>
        <xdr:cNvPr id="687" name="直線コネクタ 686">
          <a:extLst>
            <a:ext uri="{FF2B5EF4-FFF2-40B4-BE49-F238E27FC236}">
              <a16:creationId xmlns:a16="http://schemas.microsoft.com/office/drawing/2014/main" id="{0D32F3E0-2B61-4A38-A1DB-A8C83B094E92}"/>
            </a:ext>
          </a:extLst>
        </xdr:cNvPr>
        <xdr:cNvCxnSpPr/>
      </xdr:nvCxnSpPr>
      <xdr:spPr>
        <a:xfrm>
          <a:off x="13703300" y="18307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44450</xdr:rowOff>
    </xdr:from>
    <xdr:to>
      <xdr:col>67</xdr:col>
      <xdr:colOff>101600</xdr:colOff>
      <xdr:row>106</xdr:row>
      <xdr:rowOff>146050</xdr:rowOff>
    </xdr:to>
    <xdr:sp macro="" textlink="">
      <xdr:nvSpPr>
        <xdr:cNvPr id="688" name="楕円 687">
          <a:extLst>
            <a:ext uri="{FF2B5EF4-FFF2-40B4-BE49-F238E27FC236}">
              <a16:creationId xmlns:a16="http://schemas.microsoft.com/office/drawing/2014/main" id="{F4C38FC0-8F19-466F-B1E2-7CC5B57EA301}"/>
            </a:ext>
          </a:extLst>
        </xdr:cNvPr>
        <xdr:cNvSpPr/>
      </xdr:nvSpPr>
      <xdr:spPr>
        <a:xfrm>
          <a:off x="12763500" y="1821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95250</xdr:rowOff>
    </xdr:from>
    <xdr:to>
      <xdr:col>71</xdr:col>
      <xdr:colOff>177800</xdr:colOff>
      <xdr:row>106</xdr:row>
      <xdr:rowOff>133350</xdr:rowOff>
    </xdr:to>
    <xdr:cxnSp macro="">
      <xdr:nvCxnSpPr>
        <xdr:cNvPr id="689" name="直線コネクタ 688">
          <a:extLst>
            <a:ext uri="{FF2B5EF4-FFF2-40B4-BE49-F238E27FC236}">
              <a16:creationId xmlns:a16="http://schemas.microsoft.com/office/drawing/2014/main" id="{0C50B96B-EEEB-4997-BA8C-919E82980CAB}"/>
            </a:ext>
          </a:extLst>
        </xdr:cNvPr>
        <xdr:cNvCxnSpPr/>
      </xdr:nvCxnSpPr>
      <xdr:spPr>
        <a:xfrm>
          <a:off x="12814300" y="18268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55897</xdr:rowOff>
    </xdr:from>
    <xdr:ext cx="405111" cy="259045"/>
    <xdr:sp macro="" textlink="">
      <xdr:nvSpPr>
        <xdr:cNvPr id="690" name="n_1aveValue【公民館】&#10;有形固定資産減価償却率">
          <a:extLst>
            <a:ext uri="{FF2B5EF4-FFF2-40B4-BE49-F238E27FC236}">
              <a16:creationId xmlns:a16="http://schemas.microsoft.com/office/drawing/2014/main" id="{E6C08112-DA48-48C1-AE81-FA3911A4B65F}"/>
            </a:ext>
          </a:extLst>
        </xdr:cNvPr>
        <xdr:cNvSpPr txBox="1"/>
      </xdr:nvSpPr>
      <xdr:spPr>
        <a:xfrm>
          <a:off x="15266044" y="1771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36847</xdr:rowOff>
    </xdr:from>
    <xdr:ext cx="405111" cy="259045"/>
    <xdr:sp macro="" textlink="">
      <xdr:nvSpPr>
        <xdr:cNvPr id="691" name="n_2aveValue【公民館】&#10;有形固定資産減価償却率">
          <a:extLst>
            <a:ext uri="{FF2B5EF4-FFF2-40B4-BE49-F238E27FC236}">
              <a16:creationId xmlns:a16="http://schemas.microsoft.com/office/drawing/2014/main" id="{5BC8442A-281C-4D11-9881-697DB08CBFB2}"/>
            </a:ext>
          </a:extLst>
        </xdr:cNvPr>
        <xdr:cNvSpPr txBox="1"/>
      </xdr:nvSpPr>
      <xdr:spPr>
        <a:xfrm>
          <a:off x="1438974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67327</xdr:rowOff>
    </xdr:from>
    <xdr:ext cx="405111" cy="259045"/>
    <xdr:sp macro="" textlink="">
      <xdr:nvSpPr>
        <xdr:cNvPr id="692" name="n_3aveValue【公民館】&#10;有形固定資産減価償却率">
          <a:extLst>
            <a:ext uri="{FF2B5EF4-FFF2-40B4-BE49-F238E27FC236}">
              <a16:creationId xmlns:a16="http://schemas.microsoft.com/office/drawing/2014/main" id="{9C2AB6CB-7971-4699-B4D7-C9274C5F119F}"/>
            </a:ext>
          </a:extLst>
        </xdr:cNvPr>
        <xdr:cNvSpPr txBox="1"/>
      </xdr:nvSpPr>
      <xdr:spPr>
        <a:xfrm>
          <a:off x="13500744" y="1772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67327</xdr:rowOff>
    </xdr:from>
    <xdr:ext cx="405111" cy="259045"/>
    <xdr:sp macro="" textlink="">
      <xdr:nvSpPr>
        <xdr:cNvPr id="693" name="n_4aveValue【公民館】&#10;有形固定資産減価償却率">
          <a:extLst>
            <a:ext uri="{FF2B5EF4-FFF2-40B4-BE49-F238E27FC236}">
              <a16:creationId xmlns:a16="http://schemas.microsoft.com/office/drawing/2014/main" id="{FDB32611-B186-469E-A808-7A7C61C074DF}"/>
            </a:ext>
          </a:extLst>
        </xdr:cNvPr>
        <xdr:cNvSpPr txBox="1"/>
      </xdr:nvSpPr>
      <xdr:spPr>
        <a:xfrm>
          <a:off x="12611744" y="1772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167657</xdr:rowOff>
    </xdr:from>
    <xdr:ext cx="405111" cy="259045"/>
    <xdr:sp macro="" textlink="">
      <xdr:nvSpPr>
        <xdr:cNvPr id="694" name="n_1mainValue【公民館】&#10;有形固定資産減価償却率">
          <a:extLst>
            <a:ext uri="{FF2B5EF4-FFF2-40B4-BE49-F238E27FC236}">
              <a16:creationId xmlns:a16="http://schemas.microsoft.com/office/drawing/2014/main" id="{083293EA-EF74-47FC-897F-341220D2AE9D}"/>
            </a:ext>
          </a:extLst>
        </xdr:cNvPr>
        <xdr:cNvSpPr txBox="1"/>
      </xdr:nvSpPr>
      <xdr:spPr>
        <a:xfrm>
          <a:off x="15266044" y="1834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3827</xdr:rowOff>
    </xdr:from>
    <xdr:ext cx="405111" cy="259045"/>
    <xdr:sp macro="" textlink="">
      <xdr:nvSpPr>
        <xdr:cNvPr id="695" name="n_2mainValue【公民館】&#10;有形固定資産減価償却率">
          <a:extLst>
            <a:ext uri="{FF2B5EF4-FFF2-40B4-BE49-F238E27FC236}">
              <a16:creationId xmlns:a16="http://schemas.microsoft.com/office/drawing/2014/main" id="{746ACA93-1770-423A-8090-9DD1FBE5934E}"/>
            </a:ext>
          </a:extLst>
        </xdr:cNvPr>
        <xdr:cNvSpPr txBox="1"/>
      </xdr:nvSpPr>
      <xdr:spPr>
        <a:xfrm>
          <a:off x="14389744" y="183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3827</xdr:rowOff>
    </xdr:from>
    <xdr:ext cx="405111" cy="259045"/>
    <xdr:sp macro="" textlink="">
      <xdr:nvSpPr>
        <xdr:cNvPr id="696" name="n_3mainValue【公民館】&#10;有形固定資産減価償却率">
          <a:extLst>
            <a:ext uri="{FF2B5EF4-FFF2-40B4-BE49-F238E27FC236}">
              <a16:creationId xmlns:a16="http://schemas.microsoft.com/office/drawing/2014/main" id="{13654300-44B7-48CC-8316-8779CDCB1AB2}"/>
            </a:ext>
          </a:extLst>
        </xdr:cNvPr>
        <xdr:cNvSpPr txBox="1"/>
      </xdr:nvSpPr>
      <xdr:spPr>
        <a:xfrm>
          <a:off x="13500744" y="183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137177</xdr:rowOff>
    </xdr:from>
    <xdr:ext cx="405111" cy="259045"/>
    <xdr:sp macro="" textlink="">
      <xdr:nvSpPr>
        <xdr:cNvPr id="697" name="n_4mainValue【公民館】&#10;有形固定資産減価償却率">
          <a:extLst>
            <a:ext uri="{FF2B5EF4-FFF2-40B4-BE49-F238E27FC236}">
              <a16:creationId xmlns:a16="http://schemas.microsoft.com/office/drawing/2014/main" id="{298135ED-4955-42FD-8192-E1E6F211293B}"/>
            </a:ext>
          </a:extLst>
        </xdr:cNvPr>
        <xdr:cNvSpPr txBox="1"/>
      </xdr:nvSpPr>
      <xdr:spPr>
        <a:xfrm>
          <a:off x="12611744" y="1831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a:extLst>
            <a:ext uri="{FF2B5EF4-FFF2-40B4-BE49-F238E27FC236}">
              <a16:creationId xmlns:a16="http://schemas.microsoft.com/office/drawing/2014/main" id="{FA089AB1-5D74-4D74-B660-727B2AA192B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9" name="正方形/長方形 698">
          <a:extLst>
            <a:ext uri="{FF2B5EF4-FFF2-40B4-BE49-F238E27FC236}">
              <a16:creationId xmlns:a16="http://schemas.microsoft.com/office/drawing/2014/main" id="{50285846-4522-4FD3-A9A6-A6FDA9B489D9}"/>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0" name="正方形/長方形 699">
          <a:extLst>
            <a:ext uri="{FF2B5EF4-FFF2-40B4-BE49-F238E27FC236}">
              <a16:creationId xmlns:a16="http://schemas.microsoft.com/office/drawing/2014/main" id="{698D5A71-8190-4276-8F98-9AF2E6160166}"/>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1" name="正方形/長方形 700">
          <a:extLst>
            <a:ext uri="{FF2B5EF4-FFF2-40B4-BE49-F238E27FC236}">
              <a16:creationId xmlns:a16="http://schemas.microsoft.com/office/drawing/2014/main" id="{BD94F5D3-76BD-4AA0-8F37-77AF8601BA1D}"/>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2" name="正方形/長方形 701">
          <a:extLst>
            <a:ext uri="{FF2B5EF4-FFF2-40B4-BE49-F238E27FC236}">
              <a16:creationId xmlns:a16="http://schemas.microsoft.com/office/drawing/2014/main" id="{4E3B1F05-FDED-413A-BC3C-5692DB7EB344}"/>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3" name="正方形/長方形 702">
          <a:extLst>
            <a:ext uri="{FF2B5EF4-FFF2-40B4-BE49-F238E27FC236}">
              <a16:creationId xmlns:a16="http://schemas.microsoft.com/office/drawing/2014/main" id="{89A615F9-8318-406A-9EC9-E3DC336EB446}"/>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4" name="正方形/長方形 703">
          <a:extLst>
            <a:ext uri="{FF2B5EF4-FFF2-40B4-BE49-F238E27FC236}">
              <a16:creationId xmlns:a16="http://schemas.microsoft.com/office/drawing/2014/main" id="{0F4CA740-8BCE-478E-93E4-522DEC2AD911}"/>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5" name="正方形/長方形 704">
          <a:extLst>
            <a:ext uri="{FF2B5EF4-FFF2-40B4-BE49-F238E27FC236}">
              <a16:creationId xmlns:a16="http://schemas.microsoft.com/office/drawing/2014/main" id="{032AEB79-A995-4770-A078-DDF681A0DA07}"/>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6" name="テキスト ボックス 705">
          <a:extLst>
            <a:ext uri="{FF2B5EF4-FFF2-40B4-BE49-F238E27FC236}">
              <a16:creationId xmlns:a16="http://schemas.microsoft.com/office/drawing/2014/main" id="{6E539002-15E6-4CFF-AD78-417ECE997C87}"/>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7" name="直線コネクタ 706">
          <a:extLst>
            <a:ext uri="{FF2B5EF4-FFF2-40B4-BE49-F238E27FC236}">
              <a16:creationId xmlns:a16="http://schemas.microsoft.com/office/drawing/2014/main" id="{F7F780EE-9CCA-4765-A6C6-6E22BE418426}"/>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8" name="直線コネクタ 707">
          <a:extLst>
            <a:ext uri="{FF2B5EF4-FFF2-40B4-BE49-F238E27FC236}">
              <a16:creationId xmlns:a16="http://schemas.microsoft.com/office/drawing/2014/main" id="{BC9E3953-0CCF-4D63-96D7-F797E371A6B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9" name="テキスト ボックス 708">
          <a:extLst>
            <a:ext uri="{FF2B5EF4-FFF2-40B4-BE49-F238E27FC236}">
              <a16:creationId xmlns:a16="http://schemas.microsoft.com/office/drawing/2014/main" id="{BD0E76D5-593B-48BB-9BCE-849D9631FD11}"/>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0" name="直線コネクタ 709">
          <a:extLst>
            <a:ext uri="{FF2B5EF4-FFF2-40B4-BE49-F238E27FC236}">
              <a16:creationId xmlns:a16="http://schemas.microsoft.com/office/drawing/2014/main" id="{9D0E4442-6CF3-4CA0-8C76-C4C91DDF5CF2}"/>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1" name="テキスト ボックス 710">
          <a:extLst>
            <a:ext uri="{FF2B5EF4-FFF2-40B4-BE49-F238E27FC236}">
              <a16:creationId xmlns:a16="http://schemas.microsoft.com/office/drawing/2014/main" id="{5F25FC7C-DE70-4042-8061-C339FB22AED9}"/>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2" name="直線コネクタ 711">
          <a:extLst>
            <a:ext uri="{FF2B5EF4-FFF2-40B4-BE49-F238E27FC236}">
              <a16:creationId xmlns:a16="http://schemas.microsoft.com/office/drawing/2014/main" id="{0D4D97F8-19A3-4322-B1D7-5E546925BC2C}"/>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3" name="テキスト ボックス 712">
          <a:extLst>
            <a:ext uri="{FF2B5EF4-FFF2-40B4-BE49-F238E27FC236}">
              <a16:creationId xmlns:a16="http://schemas.microsoft.com/office/drawing/2014/main" id="{62E578DC-D18C-4923-A3F1-C5D9E061B076}"/>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4" name="直線コネクタ 713">
          <a:extLst>
            <a:ext uri="{FF2B5EF4-FFF2-40B4-BE49-F238E27FC236}">
              <a16:creationId xmlns:a16="http://schemas.microsoft.com/office/drawing/2014/main" id="{C0B25C5F-F21F-46B7-ABEA-76651D9D3E77}"/>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5" name="テキスト ボックス 714">
          <a:extLst>
            <a:ext uri="{FF2B5EF4-FFF2-40B4-BE49-F238E27FC236}">
              <a16:creationId xmlns:a16="http://schemas.microsoft.com/office/drawing/2014/main" id="{9C38A183-ECE3-40A5-BB0D-DF39A12BECE6}"/>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6" name="直線コネクタ 715">
          <a:extLst>
            <a:ext uri="{FF2B5EF4-FFF2-40B4-BE49-F238E27FC236}">
              <a16:creationId xmlns:a16="http://schemas.microsoft.com/office/drawing/2014/main" id="{42C6CB5B-D868-40F1-A8EF-AFB9A9E21889}"/>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7" name="テキスト ボックス 716">
          <a:extLst>
            <a:ext uri="{FF2B5EF4-FFF2-40B4-BE49-F238E27FC236}">
              <a16:creationId xmlns:a16="http://schemas.microsoft.com/office/drawing/2014/main" id="{43DC2481-18BA-499D-BD93-BDF9E4EDC6BB}"/>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8" name="直線コネクタ 717">
          <a:extLst>
            <a:ext uri="{FF2B5EF4-FFF2-40B4-BE49-F238E27FC236}">
              <a16:creationId xmlns:a16="http://schemas.microsoft.com/office/drawing/2014/main" id="{0AA50DC9-3CD5-4DF7-8CE9-DDB8A2C5FAA4}"/>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9" name="テキスト ボックス 718">
          <a:extLst>
            <a:ext uri="{FF2B5EF4-FFF2-40B4-BE49-F238E27FC236}">
              <a16:creationId xmlns:a16="http://schemas.microsoft.com/office/drawing/2014/main" id="{9C5D0D7C-9792-4BC5-9732-AE5E6619B626}"/>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0" name="直線コネクタ 719">
          <a:extLst>
            <a:ext uri="{FF2B5EF4-FFF2-40B4-BE49-F238E27FC236}">
              <a16:creationId xmlns:a16="http://schemas.microsoft.com/office/drawing/2014/main" id="{77BB784E-D41A-47A9-B126-8908EF0CF087}"/>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1" name="テキスト ボックス 720">
          <a:extLst>
            <a:ext uri="{FF2B5EF4-FFF2-40B4-BE49-F238E27FC236}">
              <a16:creationId xmlns:a16="http://schemas.microsoft.com/office/drawing/2014/main" id="{4705D6EA-B82D-48E6-9D4B-6FDB1AC2644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2" name="【公民館】&#10;一人当たり面積グラフ枠">
          <a:extLst>
            <a:ext uri="{FF2B5EF4-FFF2-40B4-BE49-F238E27FC236}">
              <a16:creationId xmlns:a16="http://schemas.microsoft.com/office/drawing/2014/main" id="{69D6B46F-FF9E-4B0F-81CB-211E4CEEA2C4}"/>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125186</xdr:rowOff>
    </xdr:from>
    <xdr:to>
      <xdr:col>116</xdr:col>
      <xdr:colOff>62864</xdr:colOff>
      <xdr:row>109</xdr:row>
      <xdr:rowOff>20682</xdr:rowOff>
    </xdr:to>
    <xdr:cxnSp macro="">
      <xdr:nvCxnSpPr>
        <xdr:cNvPr id="723" name="直線コネクタ 722">
          <a:extLst>
            <a:ext uri="{FF2B5EF4-FFF2-40B4-BE49-F238E27FC236}">
              <a16:creationId xmlns:a16="http://schemas.microsoft.com/office/drawing/2014/main" id="{FDCBCDB3-A695-4D34-A244-C41334E9F0A8}"/>
            </a:ext>
          </a:extLst>
        </xdr:cNvPr>
        <xdr:cNvCxnSpPr/>
      </xdr:nvCxnSpPr>
      <xdr:spPr>
        <a:xfrm flipV="1">
          <a:off x="22160864" y="17270186"/>
          <a:ext cx="0" cy="1438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724" name="【公民館】&#10;一人当たり面積最小値テキスト">
          <a:extLst>
            <a:ext uri="{FF2B5EF4-FFF2-40B4-BE49-F238E27FC236}">
              <a16:creationId xmlns:a16="http://schemas.microsoft.com/office/drawing/2014/main" id="{393F63A4-873E-4855-9DA1-D65CEA2BF58E}"/>
            </a:ext>
          </a:extLst>
        </xdr:cNvPr>
        <xdr:cNvSpPr txBox="1"/>
      </xdr:nvSpPr>
      <xdr:spPr>
        <a:xfrm>
          <a:off x="22199600" y="1871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725" name="直線コネクタ 724">
          <a:extLst>
            <a:ext uri="{FF2B5EF4-FFF2-40B4-BE49-F238E27FC236}">
              <a16:creationId xmlns:a16="http://schemas.microsoft.com/office/drawing/2014/main" id="{164B4E37-8326-408F-9216-F20EE70CB3A4}"/>
            </a:ext>
          </a:extLst>
        </xdr:cNvPr>
        <xdr:cNvCxnSpPr/>
      </xdr:nvCxnSpPr>
      <xdr:spPr>
        <a:xfrm>
          <a:off x="22072600" y="1870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71863</xdr:rowOff>
    </xdr:from>
    <xdr:ext cx="469744" cy="259045"/>
    <xdr:sp macro="" textlink="">
      <xdr:nvSpPr>
        <xdr:cNvPr id="726" name="【公民館】&#10;一人当たり面積最大値テキスト">
          <a:extLst>
            <a:ext uri="{FF2B5EF4-FFF2-40B4-BE49-F238E27FC236}">
              <a16:creationId xmlns:a16="http://schemas.microsoft.com/office/drawing/2014/main" id="{CF21FC0C-C510-41F1-8014-250925606F94}"/>
            </a:ext>
          </a:extLst>
        </xdr:cNvPr>
        <xdr:cNvSpPr txBox="1"/>
      </xdr:nvSpPr>
      <xdr:spPr>
        <a:xfrm>
          <a:off x="22199600" y="1704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125186</xdr:rowOff>
    </xdr:from>
    <xdr:to>
      <xdr:col>116</xdr:col>
      <xdr:colOff>152400</xdr:colOff>
      <xdr:row>100</xdr:row>
      <xdr:rowOff>125186</xdr:rowOff>
    </xdr:to>
    <xdr:cxnSp macro="">
      <xdr:nvCxnSpPr>
        <xdr:cNvPr id="727" name="直線コネクタ 726">
          <a:extLst>
            <a:ext uri="{FF2B5EF4-FFF2-40B4-BE49-F238E27FC236}">
              <a16:creationId xmlns:a16="http://schemas.microsoft.com/office/drawing/2014/main" id="{4CBC8C86-16F5-4152-8B47-95513585945F}"/>
            </a:ext>
          </a:extLst>
        </xdr:cNvPr>
        <xdr:cNvCxnSpPr/>
      </xdr:nvCxnSpPr>
      <xdr:spPr>
        <a:xfrm>
          <a:off x="22072600" y="1727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5822</xdr:rowOff>
    </xdr:from>
    <xdr:ext cx="469744" cy="259045"/>
    <xdr:sp macro="" textlink="">
      <xdr:nvSpPr>
        <xdr:cNvPr id="728" name="【公民館】&#10;一人当たり面積平均値テキスト">
          <a:extLst>
            <a:ext uri="{FF2B5EF4-FFF2-40B4-BE49-F238E27FC236}">
              <a16:creationId xmlns:a16="http://schemas.microsoft.com/office/drawing/2014/main" id="{9B668B49-7704-48E2-B820-85E1D2EF1213}"/>
            </a:ext>
          </a:extLst>
        </xdr:cNvPr>
        <xdr:cNvSpPr txBox="1"/>
      </xdr:nvSpPr>
      <xdr:spPr>
        <a:xfrm>
          <a:off x="22199600" y="181795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154395</xdr:rowOff>
    </xdr:from>
    <xdr:to>
      <xdr:col>116</xdr:col>
      <xdr:colOff>114300</xdr:colOff>
      <xdr:row>107</xdr:row>
      <xdr:rowOff>84545</xdr:rowOff>
    </xdr:to>
    <xdr:sp macro="" textlink="">
      <xdr:nvSpPr>
        <xdr:cNvPr id="729" name="フローチャート: 判断 728">
          <a:extLst>
            <a:ext uri="{FF2B5EF4-FFF2-40B4-BE49-F238E27FC236}">
              <a16:creationId xmlns:a16="http://schemas.microsoft.com/office/drawing/2014/main" id="{5AC0201B-0250-4BA6-A2B6-EE731D4DEED3}"/>
            </a:ext>
          </a:extLst>
        </xdr:cNvPr>
        <xdr:cNvSpPr/>
      </xdr:nvSpPr>
      <xdr:spPr>
        <a:xfrm>
          <a:off x="22110700" y="1832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160927</xdr:rowOff>
    </xdr:from>
    <xdr:to>
      <xdr:col>112</xdr:col>
      <xdr:colOff>38100</xdr:colOff>
      <xdr:row>107</xdr:row>
      <xdr:rowOff>91077</xdr:rowOff>
    </xdr:to>
    <xdr:sp macro="" textlink="">
      <xdr:nvSpPr>
        <xdr:cNvPr id="730" name="フローチャート: 判断 729">
          <a:extLst>
            <a:ext uri="{FF2B5EF4-FFF2-40B4-BE49-F238E27FC236}">
              <a16:creationId xmlns:a16="http://schemas.microsoft.com/office/drawing/2014/main" id="{0749533E-464E-4505-9971-9483D22B91DE}"/>
            </a:ext>
          </a:extLst>
        </xdr:cNvPr>
        <xdr:cNvSpPr/>
      </xdr:nvSpPr>
      <xdr:spPr>
        <a:xfrm>
          <a:off x="21272500" y="1833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142966</xdr:rowOff>
    </xdr:from>
    <xdr:to>
      <xdr:col>107</xdr:col>
      <xdr:colOff>101600</xdr:colOff>
      <xdr:row>107</xdr:row>
      <xdr:rowOff>73116</xdr:rowOff>
    </xdr:to>
    <xdr:sp macro="" textlink="">
      <xdr:nvSpPr>
        <xdr:cNvPr id="731" name="フローチャート: 判断 730">
          <a:extLst>
            <a:ext uri="{FF2B5EF4-FFF2-40B4-BE49-F238E27FC236}">
              <a16:creationId xmlns:a16="http://schemas.microsoft.com/office/drawing/2014/main" id="{6DDE7BB3-E05B-4672-B29C-424702CD091F}"/>
            </a:ext>
          </a:extLst>
        </xdr:cNvPr>
        <xdr:cNvSpPr/>
      </xdr:nvSpPr>
      <xdr:spPr>
        <a:xfrm>
          <a:off x="20383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149498</xdr:rowOff>
    </xdr:from>
    <xdr:to>
      <xdr:col>102</xdr:col>
      <xdr:colOff>165100</xdr:colOff>
      <xdr:row>107</xdr:row>
      <xdr:rowOff>79648</xdr:rowOff>
    </xdr:to>
    <xdr:sp macro="" textlink="">
      <xdr:nvSpPr>
        <xdr:cNvPr id="732" name="フローチャート: 判断 731">
          <a:extLst>
            <a:ext uri="{FF2B5EF4-FFF2-40B4-BE49-F238E27FC236}">
              <a16:creationId xmlns:a16="http://schemas.microsoft.com/office/drawing/2014/main" id="{8F40CCC2-97D7-45F6-A98A-C0CEBA055E0D}"/>
            </a:ext>
          </a:extLst>
        </xdr:cNvPr>
        <xdr:cNvSpPr/>
      </xdr:nvSpPr>
      <xdr:spPr>
        <a:xfrm>
          <a:off x="19494500" y="18323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141332</xdr:rowOff>
    </xdr:from>
    <xdr:to>
      <xdr:col>98</xdr:col>
      <xdr:colOff>38100</xdr:colOff>
      <xdr:row>107</xdr:row>
      <xdr:rowOff>71482</xdr:rowOff>
    </xdr:to>
    <xdr:sp macro="" textlink="">
      <xdr:nvSpPr>
        <xdr:cNvPr id="733" name="フローチャート: 判断 732">
          <a:extLst>
            <a:ext uri="{FF2B5EF4-FFF2-40B4-BE49-F238E27FC236}">
              <a16:creationId xmlns:a16="http://schemas.microsoft.com/office/drawing/2014/main" id="{7B8012BA-3A3F-4D2C-A1DD-460886253FCB}"/>
            </a:ext>
          </a:extLst>
        </xdr:cNvPr>
        <xdr:cNvSpPr/>
      </xdr:nvSpPr>
      <xdr:spPr>
        <a:xfrm>
          <a:off x="18605500" y="1831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1A245667-66EF-43D4-922E-F19B130EA8F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B5D1C83A-5C76-4FD1-BB6F-49F0235D0FEE}"/>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27378D66-9DB6-479A-88EF-5FDE77BA5FB8}"/>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BDACD1E3-681A-433E-AC4A-7739D818B88E}"/>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ECE22BF4-F7AE-4659-BF68-88D952F15C3B}"/>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116839</xdr:rowOff>
    </xdr:from>
    <xdr:to>
      <xdr:col>116</xdr:col>
      <xdr:colOff>114300</xdr:colOff>
      <xdr:row>109</xdr:row>
      <xdr:rowOff>46989</xdr:rowOff>
    </xdr:to>
    <xdr:sp macro="" textlink="">
      <xdr:nvSpPr>
        <xdr:cNvPr id="739" name="楕円 738">
          <a:extLst>
            <a:ext uri="{FF2B5EF4-FFF2-40B4-BE49-F238E27FC236}">
              <a16:creationId xmlns:a16="http://schemas.microsoft.com/office/drawing/2014/main" id="{3E2B90C3-CACD-4595-852F-D3774CE554D7}"/>
            </a:ext>
          </a:extLst>
        </xdr:cNvPr>
        <xdr:cNvSpPr/>
      </xdr:nvSpPr>
      <xdr:spPr>
        <a:xfrm>
          <a:off x="22110700" y="1863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31766</xdr:rowOff>
    </xdr:from>
    <xdr:ext cx="469744" cy="259045"/>
    <xdr:sp macro="" textlink="">
      <xdr:nvSpPr>
        <xdr:cNvPr id="740" name="【公民館】&#10;一人当たり面積該当値テキスト">
          <a:extLst>
            <a:ext uri="{FF2B5EF4-FFF2-40B4-BE49-F238E27FC236}">
              <a16:creationId xmlns:a16="http://schemas.microsoft.com/office/drawing/2014/main" id="{7E2FF043-26D4-4796-8433-45B83AADFFBF}"/>
            </a:ext>
          </a:extLst>
        </xdr:cNvPr>
        <xdr:cNvSpPr txBox="1"/>
      </xdr:nvSpPr>
      <xdr:spPr>
        <a:xfrm>
          <a:off x="22199600" y="18548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116839</xdr:rowOff>
    </xdr:from>
    <xdr:to>
      <xdr:col>112</xdr:col>
      <xdr:colOff>38100</xdr:colOff>
      <xdr:row>109</xdr:row>
      <xdr:rowOff>46989</xdr:rowOff>
    </xdr:to>
    <xdr:sp macro="" textlink="">
      <xdr:nvSpPr>
        <xdr:cNvPr id="741" name="楕円 740">
          <a:extLst>
            <a:ext uri="{FF2B5EF4-FFF2-40B4-BE49-F238E27FC236}">
              <a16:creationId xmlns:a16="http://schemas.microsoft.com/office/drawing/2014/main" id="{1480A396-BC96-4FFD-8B68-4665DCC494A6}"/>
            </a:ext>
          </a:extLst>
        </xdr:cNvPr>
        <xdr:cNvSpPr/>
      </xdr:nvSpPr>
      <xdr:spPr>
        <a:xfrm>
          <a:off x="21272500" y="1863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167639</xdr:rowOff>
    </xdr:from>
    <xdr:to>
      <xdr:col>116</xdr:col>
      <xdr:colOff>63500</xdr:colOff>
      <xdr:row>108</xdr:row>
      <xdr:rowOff>167639</xdr:rowOff>
    </xdr:to>
    <xdr:cxnSp macro="">
      <xdr:nvCxnSpPr>
        <xdr:cNvPr id="742" name="直線コネクタ 741">
          <a:extLst>
            <a:ext uri="{FF2B5EF4-FFF2-40B4-BE49-F238E27FC236}">
              <a16:creationId xmlns:a16="http://schemas.microsoft.com/office/drawing/2014/main" id="{4BEABFE4-D5F0-4B10-94F1-2CD7361E5285}"/>
            </a:ext>
          </a:extLst>
        </xdr:cNvPr>
        <xdr:cNvCxnSpPr/>
      </xdr:nvCxnSpPr>
      <xdr:spPr>
        <a:xfrm>
          <a:off x="21323300" y="186842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79284</xdr:rowOff>
    </xdr:from>
    <xdr:to>
      <xdr:col>107</xdr:col>
      <xdr:colOff>101600</xdr:colOff>
      <xdr:row>109</xdr:row>
      <xdr:rowOff>9434</xdr:rowOff>
    </xdr:to>
    <xdr:sp macro="" textlink="">
      <xdr:nvSpPr>
        <xdr:cNvPr id="743" name="楕円 742">
          <a:extLst>
            <a:ext uri="{FF2B5EF4-FFF2-40B4-BE49-F238E27FC236}">
              <a16:creationId xmlns:a16="http://schemas.microsoft.com/office/drawing/2014/main" id="{6F5A3694-184C-44CD-A18F-2F6960FCFBBF}"/>
            </a:ext>
          </a:extLst>
        </xdr:cNvPr>
        <xdr:cNvSpPr/>
      </xdr:nvSpPr>
      <xdr:spPr>
        <a:xfrm>
          <a:off x="20383500" y="1859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130084</xdr:rowOff>
    </xdr:from>
    <xdr:to>
      <xdr:col>111</xdr:col>
      <xdr:colOff>177800</xdr:colOff>
      <xdr:row>108</xdr:row>
      <xdr:rowOff>167639</xdr:rowOff>
    </xdr:to>
    <xdr:cxnSp macro="">
      <xdr:nvCxnSpPr>
        <xdr:cNvPr id="744" name="直線コネクタ 743">
          <a:extLst>
            <a:ext uri="{FF2B5EF4-FFF2-40B4-BE49-F238E27FC236}">
              <a16:creationId xmlns:a16="http://schemas.microsoft.com/office/drawing/2014/main" id="{F18A8891-B451-4E6F-8813-4CCC3E96EE6A}"/>
            </a:ext>
          </a:extLst>
        </xdr:cNvPr>
        <xdr:cNvCxnSpPr/>
      </xdr:nvCxnSpPr>
      <xdr:spPr>
        <a:xfrm>
          <a:off x="20434300" y="18646684"/>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79284</xdr:rowOff>
    </xdr:from>
    <xdr:to>
      <xdr:col>102</xdr:col>
      <xdr:colOff>165100</xdr:colOff>
      <xdr:row>109</xdr:row>
      <xdr:rowOff>9434</xdr:rowOff>
    </xdr:to>
    <xdr:sp macro="" textlink="">
      <xdr:nvSpPr>
        <xdr:cNvPr id="745" name="楕円 744">
          <a:extLst>
            <a:ext uri="{FF2B5EF4-FFF2-40B4-BE49-F238E27FC236}">
              <a16:creationId xmlns:a16="http://schemas.microsoft.com/office/drawing/2014/main" id="{2F4DF17E-4E89-49E2-A08E-3971257703CC}"/>
            </a:ext>
          </a:extLst>
        </xdr:cNvPr>
        <xdr:cNvSpPr/>
      </xdr:nvSpPr>
      <xdr:spPr>
        <a:xfrm>
          <a:off x="19494500" y="1859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130084</xdr:rowOff>
    </xdr:from>
    <xdr:to>
      <xdr:col>107</xdr:col>
      <xdr:colOff>50800</xdr:colOff>
      <xdr:row>108</xdr:row>
      <xdr:rowOff>130084</xdr:rowOff>
    </xdr:to>
    <xdr:cxnSp macro="">
      <xdr:nvCxnSpPr>
        <xdr:cNvPr id="746" name="直線コネクタ 745">
          <a:extLst>
            <a:ext uri="{FF2B5EF4-FFF2-40B4-BE49-F238E27FC236}">
              <a16:creationId xmlns:a16="http://schemas.microsoft.com/office/drawing/2014/main" id="{D6ACACF9-46D3-4509-8DFD-DB6D38BD73BD}"/>
            </a:ext>
          </a:extLst>
        </xdr:cNvPr>
        <xdr:cNvCxnSpPr/>
      </xdr:nvCxnSpPr>
      <xdr:spPr>
        <a:xfrm>
          <a:off x="19545300" y="186466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80918</xdr:rowOff>
    </xdr:from>
    <xdr:to>
      <xdr:col>98</xdr:col>
      <xdr:colOff>38100</xdr:colOff>
      <xdr:row>109</xdr:row>
      <xdr:rowOff>11068</xdr:rowOff>
    </xdr:to>
    <xdr:sp macro="" textlink="">
      <xdr:nvSpPr>
        <xdr:cNvPr id="747" name="楕円 746">
          <a:extLst>
            <a:ext uri="{FF2B5EF4-FFF2-40B4-BE49-F238E27FC236}">
              <a16:creationId xmlns:a16="http://schemas.microsoft.com/office/drawing/2014/main" id="{670090BB-2EE7-4FEE-B703-69A56432A981}"/>
            </a:ext>
          </a:extLst>
        </xdr:cNvPr>
        <xdr:cNvSpPr/>
      </xdr:nvSpPr>
      <xdr:spPr>
        <a:xfrm>
          <a:off x="18605500" y="1859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130084</xdr:rowOff>
    </xdr:from>
    <xdr:to>
      <xdr:col>102</xdr:col>
      <xdr:colOff>114300</xdr:colOff>
      <xdr:row>108</xdr:row>
      <xdr:rowOff>131718</xdr:rowOff>
    </xdr:to>
    <xdr:cxnSp macro="">
      <xdr:nvCxnSpPr>
        <xdr:cNvPr id="748" name="直線コネクタ 747">
          <a:extLst>
            <a:ext uri="{FF2B5EF4-FFF2-40B4-BE49-F238E27FC236}">
              <a16:creationId xmlns:a16="http://schemas.microsoft.com/office/drawing/2014/main" id="{08BC9C2C-5AA6-48EC-84B3-84067800F7BF}"/>
            </a:ext>
          </a:extLst>
        </xdr:cNvPr>
        <xdr:cNvCxnSpPr/>
      </xdr:nvCxnSpPr>
      <xdr:spPr>
        <a:xfrm flipV="1">
          <a:off x="18656300" y="18646684"/>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107604</xdr:rowOff>
    </xdr:from>
    <xdr:ext cx="469744" cy="259045"/>
    <xdr:sp macro="" textlink="">
      <xdr:nvSpPr>
        <xdr:cNvPr id="749" name="n_1aveValue【公民館】&#10;一人当たり面積">
          <a:extLst>
            <a:ext uri="{FF2B5EF4-FFF2-40B4-BE49-F238E27FC236}">
              <a16:creationId xmlns:a16="http://schemas.microsoft.com/office/drawing/2014/main" id="{359BF2C7-A085-430C-AE63-0BEE603AF0E4}"/>
            </a:ext>
          </a:extLst>
        </xdr:cNvPr>
        <xdr:cNvSpPr txBox="1"/>
      </xdr:nvSpPr>
      <xdr:spPr>
        <a:xfrm>
          <a:off x="21075727" y="18109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89643</xdr:rowOff>
    </xdr:from>
    <xdr:ext cx="469744" cy="259045"/>
    <xdr:sp macro="" textlink="">
      <xdr:nvSpPr>
        <xdr:cNvPr id="750" name="n_2aveValue【公民館】&#10;一人当たり面積">
          <a:extLst>
            <a:ext uri="{FF2B5EF4-FFF2-40B4-BE49-F238E27FC236}">
              <a16:creationId xmlns:a16="http://schemas.microsoft.com/office/drawing/2014/main" id="{147EAC50-43E2-49D9-BB11-3121A33ED301}"/>
            </a:ext>
          </a:extLst>
        </xdr:cNvPr>
        <xdr:cNvSpPr txBox="1"/>
      </xdr:nvSpPr>
      <xdr:spPr>
        <a:xfrm>
          <a:off x="20199427" y="1809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96175</xdr:rowOff>
    </xdr:from>
    <xdr:ext cx="469744" cy="259045"/>
    <xdr:sp macro="" textlink="">
      <xdr:nvSpPr>
        <xdr:cNvPr id="751" name="n_3aveValue【公民館】&#10;一人当たり面積">
          <a:extLst>
            <a:ext uri="{FF2B5EF4-FFF2-40B4-BE49-F238E27FC236}">
              <a16:creationId xmlns:a16="http://schemas.microsoft.com/office/drawing/2014/main" id="{DCDA8191-B45B-4254-B640-77CC1EFFCE72}"/>
            </a:ext>
          </a:extLst>
        </xdr:cNvPr>
        <xdr:cNvSpPr txBox="1"/>
      </xdr:nvSpPr>
      <xdr:spPr>
        <a:xfrm>
          <a:off x="19310427" y="18098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88009</xdr:rowOff>
    </xdr:from>
    <xdr:ext cx="469744" cy="259045"/>
    <xdr:sp macro="" textlink="">
      <xdr:nvSpPr>
        <xdr:cNvPr id="752" name="n_4aveValue【公民館】&#10;一人当たり面積">
          <a:extLst>
            <a:ext uri="{FF2B5EF4-FFF2-40B4-BE49-F238E27FC236}">
              <a16:creationId xmlns:a16="http://schemas.microsoft.com/office/drawing/2014/main" id="{8AA0BEC4-4D40-4F62-A629-EABC8DC803A8}"/>
            </a:ext>
          </a:extLst>
        </xdr:cNvPr>
        <xdr:cNvSpPr txBox="1"/>
      </xdr:nvSpPr>
      <xdr:spPr>
        <a:xfrm>
          <a:off x="18421427" y="1809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38116</xdr:rowOff>
    </xdr:from>
    <xdr:ext cx="469744" cy="259045"/>
    <xdr:sp macro="" textlink="">
      <xdr:nvSpPr>
        <xdr:cNvPr id="753" name="n_1mainValue【公民館】&#10;一人当たり面積">
          <a:extLst>
            <a:ext uri="{FF2B5EF4-FFF2-40B4-BE49-F238E27FC236}">
              <a16:creationId xmlns:a16="http://schemas.microsoft.com/office/drawing/2014/main" id="{D50465BE-49C3-4F31-A045-2955AFCB16FA}"/>
            </a:ext>
          </a:extLst>
        </xdr:cNvPr>
        <xdr:cNvSpPr txBox="1"/>
      </xdr:nvSpPr>
      <xdr:spPr>
        <a:xfrm>
          <a:off x="21075727" y="1872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561</xdr:rowOff>
    </xdr:from>
    <xdr:ext cx="469744" cy="259045"/>
    <xdr:sp macro="" textlink="">
      <xdr:nvSpPr>
        <xdr:cNvPr id="754" name="n_2mainValue【公民館】&#10;一人当たり面積">
          <a:extLst>
            <a:ext uri="{FF2B5EF4-FFF2-40B4-BE49-F238E27FC236}">
              <a16:creationId xmlns:a16="http://schemas.microsoft.com/office/drawing/2014/main" id="{F1ADE21D-C188-4029-9A5D-6430031104E9}"/>
            </a:ext>
          </a:extLst>
        </xdr:cNvPr>
        <xdr:cNvSpPr txBox="1"/>
      </xdr:nvSpPr>
      <xdr:spPr>
        <a:xfrm>
          <a:off x="20199427" y="1868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561</xdr:rowOff>
    </xdr:from>
    <xdr:ext cx="469744" cy="259045"/>
    <xdr:sp macro="" textlink="">
      <xdr:nvSpPr>
        <xdr:cNvPr id="755" name="n_3mainValue【公民館】&#10;一人当たり面積">
          <a:extLst>
            <a:ext uri="{FF2B5EF4-FFF2-40B4-BE49-F238E27FC236}">
              <a16:creationId xmlns:a16="http://schemas.microsoft.com/office/drawing/2014/main" id="{C5FCA251-F6A4-43D4-8DE2-1D2DAF0440F9}"/>
            </a:ext>
          </a:extLst>
        </xdr:cNvPr>
        <xdr:cNvSpPr txBox="1"/>
      </xdr:nvSpPr>
      <xdr:spPr>
        <a:xfrm>
          <a:off x="19310427" y="1868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2195</xdr:rowOff>
    </xdr:from>
    <xdr:ext cx="469744" cy="259045"/>
    <xdr:sp macro="" textlink="">
      <xdr:nvSpPr>
        <xdr:cNvPr id="756" name="n_4mainValue【公民館】&#10;一人当たり面積">
          <a:extLst>
            <a:ext uri="{FF2B5EF4-FFF2-40B4-BE49-F238E27FC236}">
              <a16:creationId xmlns:a16="http://schemas.microsoft.com/office/drawing/2014/main" id="{8F62C023-0686-421E-9300-A3830D02B4D0}"/>
            </a:ext>
          </a:extLst>
        </xdr:cNvPr>
        <xdr:cNvSpPr txBox="1"/>
      </xdr:nvSpPr>
      <xdr:spPr>
        <a:xfrm>
          <a:off x="18421427" y="1869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a:extLst>
            <a:ext uri="{FF2B5EF4-FFF2-40B4-BE49-F238E27FC236}">
              <a16:creationId xmlns:a16="http://schemas.microsoft.com/office/drawing/2014/main" id="{BEACBEC1-79B9-4320-81AE-C33FE864DDCF}"/>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a:extLst>
            <a:ext uri="{FF2B5EF4-FFF2-40B4-BE49-F238E27FC236}">
              <a16:creationId xmlns:a16="http://schemas.microsoft.com/office/drawing/2014/main" id="{8DF6A24D-3285-4D22-ADF0-C9A2DE7DEEB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a:extLst>
            <a:ext uri="{FF2B5EF4-FFF2-40B4-BE49-F238E27FC236}">
              <a16:creationId xmlns:a16="http://schemas.microsoft.com/office/drawing/2014/main" id="{85992AD0-1AF0-4C50-9B7F-1474BE1534F9}"/>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ほとんどの類型において、有形固定資産減価償却率は類似団体平均よりも高くなっているが、特に高くなっている施設は公営住宅である。</a:t>
          </a:r>
          <a:endParaRPr lang="ja-JP" altLang="ja-JP" sz="1400">
            <a:effectLst/>
          </a:endParaRPr>
        </a:p>
        <a:p>
          <a:r>
            <a:rPr kumimoji="1" lang="ja-JP" altLang="ja-JP" sz="1100">
              <a:solidFill>
                <a:schemeClr val="dk1"/>
              </a:solidFill>
              <a:effectLst/>
              <a:latin typeface="+mn-lt"/>
              <a:ea typeface="+mn-ea"/>
              <a:cs typeface="+mn-cs"/>
            </a:rPr>
            <a:t>　有形固定資産減価償却率が</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％となっており、それぞれ平成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年度に策定し令和５年度に改訂した三浦市公共施設等総合管理計画に基づき、</a:t>
          </a:r>
          <a:r>
            <a:rPr kumimoji="1" lang="ja-JP" altLang="en-US" sz="1100">
              <a:solidFill>
                <a:schemeClr val="dk1"/>
              </a:solidFill>
              <a:effectLst/>
              <a:latin typeface="+mn-lt"/>
              <a:ea typeface="+mn-ea"/>
              <a:cs typeface="+mn-cs"/>
            </a:rPr>
            <a:t>すべて除却する予定である</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5D04682-B7EF-4876-A3AD-4C4E153085FC}"/>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032551A-F376-4780-B5C0-7B026B251C03}"/>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36E8F96-78DA-494B-9990-91581D82318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D77C840-2123-4CEC-B5FB-2418414BEA4F}"/>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神奈川県三浦市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9FA6E4A-7FB1-4C7E-BCD8-9FC04C1C9287}"/>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06EA8D9-CF01-424C-B707-A6963FBF1EA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B44875E-F66F-4768-8023-630ED9B0D3C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0C4361C-24FF-41FF-AC9C-0C032778119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B670813-B989-4F25-8D05-FF40994268D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9974F13-DEB4-46DF-8D7D-1768DE4A9571}"/>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40,578
40,130
32.05
19,352,373
18,926,204
270,991
10,611,201
19,834,192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D096E91-EE32-43FE-AE45-5398FC4F466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753AEE8-97B6-4A0C-BD5C-DDBC3965E94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520732F-5DAF-40B4-B596-0F3C076B5E97}"/>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B0230F8-AEEF-435A-B012-B9317F21B05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AD0C733-4F51-4523-8C75-A6D86DB2BCF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25D74E04-BFFD-458E-8BA3-00C0D31F63C1}"/>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839D462-AD81-4159-98C8-57C0782810D4}"/>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7754237-3AAA-4AED-A198-D6A18AC85FC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637A5A3-0252-4638-9C5E-A48AC09599E4}"/>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C1D0D19-DDD6-4BE8-AC4F-9851A2DD41A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BDDF68A-201B-4260-A210-1B4D9B0B7F6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FD0DB1A-D3C1-4034-96E5-65E7C94FB47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F39179C-E5AB-4790-9A13-330A0E767426}"/>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6E324BC-53EA-44C5-8E25-663958D947CF}"/>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83E02A3-0EBC-416C-90F9-BC91BCF52411}"/>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8052206-FD16-493C-B22F-A710AAF6EFD3}"/>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1639645-6726-4224-80A4-9398CB3864D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3701E5E-3AA5-43FD-B155-57A33E5F09E4}"/>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B4839FA-E8D1-4483-A5C0-5D6A01F1596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206E804-3AA3-4DC4-BA1F-E3FB52D10132}"/>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620DC93-1265-41FB-881D-044188C3728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9EF2380-4BDD-4919-AF31-297B540A604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9A03FFF-7694-48AE-815A-885FF837A445}"/>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5A76F8D-F5AB-49AF-9963-6E822B99D7B9}"/>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E648799-B81E-464A-A8AB-E4BB9E609E2C}"/>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0694AF0-0598-483C-9E10-19A57C9FECB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A9A3D71-79ED-49B4-9BEB-FB068960B0C5}"/>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0112929-D1E6-48A8-B772-CC5457C2390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725F2F3-3AB4-4B7F-98A5-0C812D20BFF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0F97167-1C4C-494F-A4E7-1E0549333ED4}"/>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7DD6B34-8078-400A-B15D-7E26B98878AC}"/>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AF9D7D7-35EA-45C2-BE7A-64FAB7300E0F}"/>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11A3CBE5-542D-4E10-8CA9-6F13DBAAB1A9}"/>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4E5AC560-9B94-4B6F-B386-562E6B39DF56}"/>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191DA7C3-F60B-4D1F-B52C-363A9FBF4DBC}"/>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6E85171E-47A2-43AF-97BA-395B9BED29B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D8F3CF3E-80E1-4C59-8D33-F0575B9A5114}"/>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A9FE665A-A510-48A2-BB31-B5E7650FBC0A}"/>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75DE0442-0B6B-45DF-A4CC-3BF176432547}"/>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4734AFF5-614F-48C9-9FD8-C36862BAE768}"/>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37EFC400-1B36-44CD-9B1C-1BA91B8E054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4FCF4097-F1ED-4586-AD6E-992ABAC5EDF2}"/>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725BAEFE-0EE1-4F9E-B981-EF6445580F21}"/>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F0A50D69-80E4-4232-A1A8-0BF174EF3F6E}"/>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2BE7B13C-C1DD-4EE8-9FAF-DC5195342FCB}"/>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1C7F6CB2-BB94-4C88-AFD7-9E60F9D8E106}"/>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35378</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59E5F1DB-2457-48BB-9CBB-2011423E1480}"/>
            </a:ext>
          </a:extLst>
        </xdr:cNvPr>
        <xdr:cNvCxnSpPr/>
      </xdr:nvCxnSpPr>
      <xdr:spPr>
        <a:xfrm flipV="1">
          <a:off x="4634865" y="5693228"/>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1F06CE76-8781-4967-A240-B54FFDDA32A2}"/>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C773FC70-12AE-47C1-A70D-2A96C2093B0C}"/>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153505</xdr:rowOff>
    </xdr:from>
    <xdr:ext cx="340478" cy="259045"/>
    <xdr:sp macro="" textlink="">
      <xdr:nvSpPr>
        <xdr:cNvPr id="61" name="【図書館】&#10;有形固定資産減価償却率最大値テキスト">
          <a:extLst>
            <a:ext uri="{FF2B5EF4-FFF2-40B4-BE49-F238E27FC236}">
              <a16:creationId xmlns:a16="http://schemas.microsoft.com/office/drawing/2014/main" id="{CAE60B75-5836-4926-86F3-A352E5224144}"/>
            </a:ext>
          </a:extLst>
        </xdr:cNvPr>
        <xdr:cNvSpPr txBox="1"/>
      </xdr:nvSpPr>
      <xdr:spPr>
        <a:xfrm>
          <a:off x="4673600" y="54684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35378</xdr:rowOff>
    </xdr:from>
    <xdr:to>
      <xdr:col>24</xdr:col>
      <xdr:colOff>152400</xdr:colOff>
      <xdr:row>33</xdr:row>
      <xdr:rowOff>35378</xdr:rowOff>
    </xdr:to>
    <xdr:cxnSp macro="">
      <xdr:nvCxnSpPr>
        <xdr:cNvPr id="62" name="直線コネクタ 61">
          <a:extLst>
            <a:ext uri="{FF2B5EF4-FFF2-40B4-BE49-F238E27FC236}">
              <a16:creationId xmlns:a16="http://schemas.microsoft.com/office/drawing/2014/main" id="{E69D5474-3610-4CDA-9399-8A58349CEF76}"/>
            </a:ext>
          </a:extLst>
        </xdr:cNvPr>
        <xdr:cNvCxnSpPr/>
      </xdr:nvCxnSpPr>
      <xdr:spPr>
        <a:xfrm>
          <a:off x="4546600" y="569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43378</xdr:rowOff>
    </xdr:from>
    <xdr:ext cx="405111" cy="259045"/>
    <xdr:sp macro="" textlink="">
      <xdr:nvSpPr>
        <xdr:cNvPr id="63" name="【図書館】&#10;有形固定資産減価償却率平均値テキスト">
          <a:extLst>
            <a:ext uri="{FF2B5EF4-FFF2-40B4-BE49-F238E27FC236}">
              <a16:creationId xmlns:a16="http://schemas.microsoft.com/office/drawing/2014/main" id="{C637631A-646D-4CC5-A373-31134543CA70}"/>
            </a:ext>
          </a:extLst>
        </xdr:cNvPr>
        <xdr:cNvSpPr txBox="1"/>
      </xdr:nvSpPr>
      <xdr:spPr>
        <a:xfrm>
          <a:off x="4673600" y="62155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20501</xdr:rowOff>
    </xdr:from>
    <xdr:to>
      <xdr:col>24</xdr:col>
      <xdr:colOff>114300</xdr:colOff>
      <xdr:row>37</xdr:row>
      <xdr:rowOff>122101</xdr:rowOff>
    </xdr:to>
    <xdr:sp macro="" textlink="">
      <xdr:nvSpPr>
        <xdr:cNvPr id="64" name="フローチャート: 判断 63">
          <a:extLst>
            <a:ext uri="{FF2B5EF4-FFF2-40B4-BE49-F238E27FC236}">
              <a16:creationId xmlns:a16="http://schemas.microsoft.com/office/drawing/2014/main" id="{C66CEB10-B5FC-4975-A38A-200EF4097FB1}"/>
            </a:ext>
          </a:extLst>
        </xdr:cNvPr>
        <xdr:cNvSpPr/>
      </xdr:nvSpPr>
      <xdr:spPr>
        <a:xfrm>
          <a:off x="4584700" y="636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167458</xdr:rowOff>
    </xdr:from>
    <xdr:to>
      <xdr:col>20</xdr:col>
      <xdr:colOff>38100</xdr:colOff>
      <xdr:row>37</xdr:row>
      <xdr:rowOff>97608</xdr:rowOff>
    </xdr:to>
    <xdr:sp macro="" textlink="">
      <xdr:nvSpPr>
        <xdr:cNvPr id="65" name="フローチャート: 判断 64">
          <a:extLst>
            <a:ext uri="{FF2B5EF4-FFF2-40B4-BE49-F238E27FC236}">
              <a16:creationId xmlns:a16="http://schemas.microsoft.com/office/drawing/2014/main" id="{BA2B3692-38DB-4CA8-8F8E-19B12B3BB728}"/>
            </a:ext>
          </a:extLst>
        </xdr:cNvPr>
        <xdr:cNvSpPr/>
      </xdr:nvSpPr>
      <xdr:spPr>
        <a:xfrm>
          <a:off x="3746500" y="633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169092</xdr:rowOff>
    </xdr:from>
    <xdr:to>
      <xdr:col>15</xdr:col>
      <xdr:colOff>101600</xdr:colOff>
      <xdr:row>37</xdr:row>
      <xdr:rowOff>99242</xdr:rowOff>
    </xdr:to>
    <xdr:sp macro="" textlink="">
      <xdr:nvSpPr>
        <xdr:cNvPr id="66" name="フローチャート: 判断 65">
          <a:extLst>
            <a:ext uri="{FF2B5EF4-FFF2-40B4-BE49-F238E27FC236}">
              <a16:creationId xmlns:a16="http://schemas.microsoft.com/office/drawing/2014/main" id="{285F022F-4DD8-4A64-AB0B-4A9BCE350CDF}"/>
            </a:ext>
          </a:extLst>
        </xdr:cNvPr>
        <xdr:cNvSpPr/>
      </xdr:nvSpPr>
      <xdr:spPr>
        <a:xfrm>
          <a:off x="2857500" y="634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144599</xdr:rowOff>
    </xdr:from>
    <xdr:to>
      <xdr:col>10</xdr:col>
      <xdr:colOff>165100</xdr:colOff>
      <xdr:row>37</xdr:row>
      <xdr:rowOff>74749</xdr:rowOff>
    </xdr:to>
    <xdr:sp macro="" textlink="">
      <xdr:nvSpPr>
        <xdr:cNvPr id="67" name="フローチャート: 判断 66">
          <a:extLst>
            <a:ext uri="{FF2B5EF4-FFF2-40B4-BE49-F238E27FC236}">
              <a16:creationId xmlns:a16="http://schemas.microsoft.com/office/drawing/2014/main" id="{954D352F-9762-41F0-B71E-EF4E0EC28529}"/>
            </a:ext>
          </a:extLst>
        </xdr:cNvPr>
        <xdr:cNvSpPr/>
      </xdr:nvSpPr>
      <xdr:spPr>
        <a:xfrm>
          <a:off x="1968500" y="63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123372</xdr:rowOff>
    </xdr:from>
    <xdr:to>
      <xdr:col>6</xdr:col>
      <xdr:colOff>38100</xdr:colOff>
      <xdr:row>37</xdr:row>
      <xdr:rowOff>53522</xdr:rowOff>
    </xdr:to>
    <xdr:sp macro="" textlink="">
      <xdr:nvSpPr>
        <xdr:cNvPr id="68" name="フローチャート: 判断 67">
          <a:extLst>
            <a:ext uri="{FF2B5EF4-FFF2-40B4-BE49-F238E27FC236}">
              <a16:creationId xmlns:a16="http://schemas.microsoft.com/office/drawing/2014/main" id="{6ED74C83-9987-4527-8767-250153C22B8C}"/>
            </a:ext>
          </a:extLst>
        </xdr:cNvPr>
        <xdr:cNvSpPr/>
      </xdr:nvSpPr>
      <xdr:spPr>
        <a:xfrm>
          <a:off x="10795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01FBB19-5106-42EF-BCBE-4B761B513DE7}"/>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E03F0D5-6F84-4A68-A836-F879C6057936}"/>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A1838144-382E-4344-9E16-43070A573E8E}"/>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5A68B2A-939F-41E5-895A-71148C807B6E}"/>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4C2AB4E3-2E56-48B5-AD9B-C0075FFA32E9}"/>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98878</xdr:rowOff>
    </xdr:from>
    <xdr:to>
      <xdr:col>24</xdr:col>
      <xdr:colOff>114300</xdr:colOff>
      <xdr:row>42</xdr:row>
      <xdr:rowOff>29028</xdr:rowOff>
    </xdr:to>
    <xdr:sp macro="" textlink="">
      <xdr:nvSpPr>
        <xdr:cNvPr id="74" name="楕円 73">
          <a:extLst>
            <a:ext uri="{FF2B5EF4-FFF2-40B4-BE49-F238E27FC236}">
              <a16:creationId xmlns:a16="http://schemas.microsoft.com/office/drawing/2014/main" id="{AAA3C127-F703-4842-BBFB-3350395820D3}"/>
            </a:ext>
          </a:extLst>
        </xdr:cNvPr>
        <xdr:cNvSpPr/>
      </xdr:nvSpPr>
      <xdr:spPr>
        <a:xfrm>
          <a:off x="4584700" y="712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13805</xdr:rowOff>
    </xdr:from>
    <xdr:ext cx="405111" cy="259045"/>
    <xdr:sp macro="" textlink="">
      <xdr:nvSpPr>
        <xdr:cNvPr id="75" name="【図書館】&#10;有形固定資産減価償却率該当値テキスト">
          <a:extLst>
            <a:ext uri="{FF2B5EF4-FFF2-40B4-BE49-F238E27FC236}">
              <a16:creationId xmlns:a16="http://schemas.microsoft.com/office/drawing/2014/main" id="{89525474-54CC-4E0E-ADD7-4C5D364DB394}"/>
            </a:ext>
          </a:extLst>
        </xdr:cNvPr>
        <xdr:cNvSpPr txBox="1"/>
      </xdr:nvSpPr>
      <xdr:spPr>
        <a:xfrm>
          <a:off x="4673600" y="7043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82550</xdr:rowOff>
    </xdr:from>
    <xdr:to>
      <xdr:col>20</xdr:col>
      <xdr:colOff>38100</xdr:colOff>
      <xdr:row>42</xdr:row>
      <xdr:rowOff>12700</xdr:rowOff>
    </xdr:to>
    <xdr:sp macro="" textlink="">
      <xdr:nvSpPr>
        <xdr:cNvPr id="76" name="楕円 75">
          <a:extLst>
            <a:ext uri="{FF2B5EF4-FFF2-40B4-BE49-F238E27FC236}">
              <a16:creationId xmlns:a16="http://schemas.microsoft.com/office/drawing/2014/main" id="{878E5021-DD76-4143-AE3E-6F441C8BE33D}"/>
            </a:ext>
          </a:extLst>
        </xdr:cNvPr>
        <xdr:cNvSpPr/>
      </xdr:nvSpPr>
      <xdr:spPr>
        <a:xfrm>
          <a:off x="37465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133350</xdr:rowOff>
    </xdr:from>
    <xdr:to>
      <xdr:col>24</xdr:col>
      <xdr:colOff>63500</xdr:colOff>
      <xdr:row>41</xdr:row>
      <xdr:rowOff>149678</xdr:rowOff>
    </xdr:to>
    <xdr:cxnSp macro="">
      <xdr:nvCxnSpPr>
        <xdr:cNvPr id="77" name="直線コネクタ 76">
          <a:extLst>
            <a:ext uri="{FF2B5EF4-FFF2-40B4-BE49-F238E27FC236}">
              <a16:creationId xmlns:a16="http://schemas.microsoft.com/office/drawing/2014/main" id="{B123080E-F73A-4209-A3D4-B12C6FDDA7CF}"/>
            </a:ext>
          </a:extLst>
        </xdr:cNvPr>
        <xdr:cNvCxnSpPr/>
      </xdr:nvCxnSpPr>
      <xdr:spPr>
        <a:xfrm>
          <a:off x="3797300" y="7162800"/>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46627</xdr:rowOff>
    </xdr:from>
    <xdr:to>
      <xdr:col>15</xdr:col>
      <xdr:colOff>101600</xdr:colOff>
      <xdr:row>41</xdr:row>
      <xdr:rowOff>148227</xdr:rowOff>
    </xdr:to>
    <xdr:sp macro="" textlink="">
      <xdr:nvSpPr>
        <xdr:cNvPr id="78" name="楕円 77">
          <a:extLst>
            <a:ext uri="{FF2B5EF4-FFF2-40B4-BE49-F238E27FC236}">
              <a16:creationId xmlns:a16="http://schemas.microsoft.com/office/drawing/2014/main" id="{A8E6C701-E851-4085-92EB-505B2567E01B}"/>
            </a:ext>
          </a:extLst>
        </xdr:cNvPr>
        <xdr:cNvSpPr/>
      </xdr:nvSpPr>
      <xdr:spPr>
        <a:xfrm>
          <a:off x="2857500" y="707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97427</xdr:rowOff>
    </xdr:from>
    <xdr:to>
      <xdr:col>19</xdr:col>
      <xdr:colOff>177800</xdr:colOff>
      <xdr:row>41</xdr:row>
      <xdr:rowOff>133350</xdr:rowOff>
    </xdr:to>
    <xdr:cxnSp macro="">
      <xdr:nvCxnSpPr>
        <xdr:cNvPr id="79" name="直線コネクタ 78">
          <a:extLst>
            <a:ext uri="{FF2B5EF4-FFF2-40B4-BE49-F238E27FC236}">
              <a16:creationId xmlns:a16="http://schemas.microsoft.com/office/drawing/2014/main" id="{A7F672A1-2B5D-4466-90B7-BD6E535E64B1}"/>
            </a:ext>
          </a:extLst>
        </xdr:cNvPr>
        <xdr:cNvCxnSpPr/>
      </xdr:nvCxnSpPr>
      <xdr:spPr>
        <a:xfrm>
          <a:off x="2908300" y="712687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46627</xdr:rowOff>
    </xdr:from>
    <xdr:to>
      <xdr:col>10</xdr:col>
      <xdr:colOff>165100</xdr:colOff>
      <xdr:row>41</xdr:row>
      <xdr:rowOff>148227</xdr:rowOff>
    </xdr:to>
    <xdr:sp macro="" textlink="">
      <xdr:nvSpPr>
        <xdr:cNvPr id="80" name="楕円 79">
          <a:extLst>
            <a:ext uri="{FF2B5EF4-FFF2-40B4-BE49-F238E27FC236}">
              <a16:creationId xmlns:a16="http://schemas.microsoft.com/office/drawing/2014/main" id="{401BCE48-709C-48C9-9EC4-BB71A4C19471}"/>
            </a:ext>
          </a:extLst>
        </xdr:cNvPr>
        <xdr:cNvSpPr/>
      </xdr:nvSpPr>
      <xdr:spPr>
        <a:xfrm>
          <a:off x="1968500" y="707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97427</xdr:rowOff>
    </xdr:from>
    <xdr:to>
      <xdr:col>15</xdr:col>
      <xdr:colOff>50800</xdr:colOff>
      <xdr:row>41</xdr:row>
      <xdr:rowOff>97427</xdr:rowOff>
    </xdr:to>
    <xdr:cxnSp macro="">
      <xdr:nvCxnSpPr>
        <xdr:cNvPr id="81" name="直線コネクタ 80">
          <a:extLst>
            <a:ext uri="{FF2B5EF4-FFF2-40B4-BE49-F238E27FC236}">
              <a16:creationId xmlns:a16="http://schemas.microsoft.com/office/drawing/2014/main" id="{904498EF-9254-4AF7-AC39-17C2D3026A5D}"/>
            </a:ext>
          </a:extLst>
        </xdr:cNvPr>
        <xdr:cNvCxnSpPr/>
      </xdr:nvCxnSpPr>
      <xdr:spPr>
        <a:xfrm>
          <a:off x="2019300" y="71268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28666</xdr:rowOff>
    </xdr:from>
    <xdr:to>
      <xdr:col>6</xdr:col>
      <xdr:colOff>38100</xdr:colOff>
      <xdr:row>41</xdr:row>
      <xdr:rowOff>130266</xdr:rowOff>
    </xdr:to>
    <xdr:sp macro="" textlink="">
      <xdr:nvSpPr>
        <xdr:cNvPr id="82" name="楕円 81">
          <a:extLst>
            <a:ext uri="{FF2B5EF4-FFF2-40B4-BE49-F238E27FC236}">
              <a16:creationId xmlns:a16="http://schemas.microsoft.com/office/drawing/2014/main" id="{973FFF37-77CB-4968-A8EB-40B8C2440308}"/>
            </a:ext>
          </a:extLst>
        </xdr:cNvPr>
        <xdr:cNvSpPr/>
      </xdr:nvSpPr>
      <xdr:spPr>
        <a:xfrm>
          <a:off x="1079500" y="705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79466</xdr:rowOff>
    </xdr:from>
    <xdr:to>
      <xdr:col>10</xdr:col>
      <xdr:colOff>114300</xdr:colOff>
      <xdr:row>41</xdr:row>
      <xdr:rowOff>97427</xdr:rowOff>
    </xdr:to>
    <xdr:cxnSp macro="">
      <xdr:nvCxnSpPr>
        <xdr:cNvPr id="83" name="直線コネクタ 82">
          <a:extLst>
            <a:ext uri="{FF2B5EF4-FFF2-40B4-BE49-F238E27FC236}">
              <a16:creationId xmlns:a16="http://schemas.microsoft.com/office/drawing/2014/main" id="{50AE4F6B-8606-483B-9CC3-2CB878255312}"/>
            </a:ext>
          </a:extLst>
        </xdr:cNvPr>
        <xdr:cNvCxnSpPr/>
      </xdr:nvCxnSpPr>
      <xdr:spPr>
        <a:xfrm>
          <a:off x="1130300" y="7108916"/>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114135</xdr:rowOff>
    </xdr:from>
    <xdr:ext cx="405111" cy="259045"/>
    <xdr:sp macro="" textlink="">
      <xdr:nvSpPr>
        <xdr:cNvPr id="84" name="n_1aveValue【図書館】&#10;有形固定資産減価償却率">
          <a:extLst>
            <a:ext uri="{FF2B5EF4-FFF2-40B4-BE49-F238E27FC236}">
              <a16:creationId xmlns:a16="http://schemas.microsoft.com/office/drawing/2014/main" id="{EAC07F07-B96F-4D2C-B00B-7D184341E2F4}"/>
            </a:ext>
          </a:extLst>
        </xdr:cNvPr>
        <xdr:cNvSpPr txBox="1"/>
      </xdr:nvSpPr>
      <xdr:spPr>
        <a:xfrm>
          <a:off x="3582044" y="6114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115769</xdr:rowOff>
    </xdr:from>
    <xdr:ext cx="405111" cy="259045"/>
    <xdr:sp macro="" textlink="">
      <xdr:nvSpPr>
        <xdr:cNvPr id="85" name="n_2aveValue【図書館】&#10;有形固定資産減価償却率">
          <a:extLst>
            <a:ext uri="{FF2B5EF4-FFF2-40B4-BE49-F238E27FC236}">
              <a16:creationId xmlns:a16="http://schemas.microsoft.com/office/drawing/2014/main" id="{371D508D-0036-4841-84BC-69AEE2A96C39}"/>
            </a:ext>
          </a:extLst>
        </xdr:cNvPr>
        <xdr:cNvSpPr txBox="1"/>
      </xdr:nvSpPr>
      <xdr:spPr>
        <a:xfrm>
          <a:off x="2705744" y="6116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91276</xdr:rowOff>
    </xdr:from>
    <xdr:ext cx="405111" cy="259045"/>
    <xdr:sp macro="" textlink="">
      <xdr:nvSpPr>
        <xdr:cNvPr id="86" name="n_3aveValue【図書館】&#10;有形固定資産減価償却率">
          <a:extLst>
            <a:ext uri="{FF2B5EF4-FFF2-40B4-BE49-F238E27FC236}">
              <a16:creationId xmlns:a16="http://schemas.microsoft.com/office/drawing/2014/main" id="{7852997D-592F-4578-A5F8-B0F6AA7E18C9}"/>
            </a:ext>
          </a:extLst>
        </xdr:cNvPr>
        <xdr:cNvSpPr txBox="1"/>
      </xdr:nvSpPr>
      <xdr:spPr>
        <a:xfrm>
          <a:off x="1816744" y="609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70049</xdr:rowOff>
    </xdr:from>
    <xdr:ext cx="405111" cy="259045"/>
    <xdr:sp macro="" textlink="">
      <xdr:nvSpPr>
        <xdr:cNvPr id="87" name="n_4aveValue【図書館】&#10;有形固定資産減価償却率">
          <a:extLst>
            <a:ext uri="{FF2B5EF4-FFF2-40B4-BE49-F238E27FC236}">
              <a16:creationId xmlns:a16="http://schemas.microsoft.com/office/drawing/2014/main" id="{25863F17-0040-481E-8B5D-FEB6099C8E4A}"/>
            </a:ext>
          </a:extLst>
        </xdr:cNvPr>
        <xdr:cNvSpPr txBox="1"/>
      </xdr:nvSpPr>
      <xdr:spPr>
        <a:xfrm>
          <a:off x="927744" y="607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3827</xdr:rowOff>
    </xdr:from>
    <xdr:ext cx="405111" cy="259045"/>
    <xdr:sp macro="" textlink="">
      <xdr:nvSpPr>
        <xdr:cNvPr id="88" name="n_1mainValue【図書館】&#10;有形固定資産減価償却率">
          <a:extLst>
            <a:ext uri="{FF2B5EF4-FFF2-40B4-BE49-F238E27FC236}">
              <a16:creationId xmlns:a16="http://schemas.microsoft.com/office/drawing/2014/main" id="{0F031C06-1CD8-44D1-A08C-9207D8B79956}"/>
            </a:ext>
          </a:extLst>
        </xdr:cNvPr>
        <xdr:cNvSpPr txBox="1"/>
      </xdr:nvSpPr>
      <xdr:spPr>
        <a:xfrm>
          <a:off x="3582044" y="720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139354</xdr:rowOff>
    </xdr:from>
    <xdr:ext cx="405111" cy="259045"/>
    <xdr:sp macro="" textlink="">
      <xdr:nvSpPr>
        <xdr:cNvPr id="89" name="n_2mainValue【図書館】&#10;有形固定資産減価償却率">
          <a:extLst>
            <a:ext uri="{FF2B5EF4-FFF2-40B4-BE49-F238E27FC236}">
              <a16:creationId xmlns:a16="http://schemas.microsoft.com/office/drawing/2014/main" id="{BE69E28A-DD62-455D-A48A-8ECF69425690}"/>
            </a:ext>
          </a:extLst>
        </xdr:cNvPr>
        <xdr:cNvSpPr txBox="1"/>
      </xdr:nvSpPr>
      <xdr:spPr>
        <a:xfrm>
          <a:off x="2705744" y="7168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139354</xdr:rowOff>
    </xdr:from>
    <xdr:ext cx="405111" cy="259045"/>
    <xdr:sp macro="" textlink="">
      <xdr:nvSpPr>
        <xdr:cNvPr id="90" name="n_3mainValue【図書館】&#10;有形固定資産減価償却率">
          <a:extLst>
            <a:ext uri="{FF2B5EF4-FFF2-40B4-BE49-F238E27FC236}">
              <a16:creationId xmlns:a16="http://schemas.microsoft.com/office/drawing/2014/main" id="{0FCE7711-BD47-434E-8427-DF57F6DD7AB5}"/>
            </a:ext>
          </a:extLst>
        </xdr:cNvPr>
        <xdr:cNvSpPr txBox="1"/>
      </xdr:nvSpPr>
      <xdr:spPr>
        <a:xfrm>
          <a:off x="1816744" y="7168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121393</xdr:rowOff>
    </xdr:from>
    <xdr:ext cx="405111" cy="259045"/>
    <xdr:sp macro="" textlink="">
      <xdr:nvSpPr>
        <xdr:cNvPr id="91" name="n_4mainValue【図書館】&#10;有形固定資産減価償却率">
          <a:extLst>
            <a:ext uri="{FF2B5EF4-FFF2-40B4-BE49-F238E27FC236}">
              <a16:creationId xmlns:a16="http://schemas.microsoft.com/office/drawing/2014/main" id="{DC0DFA50-6D9B-4AA5-B54F-92590715C6DA}"/>
            </a:ext>
          </a:extLst>
        </xdr:cNvPr>
        <xdr:cNvSpPr txBox="1"/>
      </xdr:nvSpPr>
      <xdr:spPr>
        <a:xfrm>
          <a:off x="927744" y="7150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1B480F98-A4DB-44D8-B6D5-C8217E204DAA}"/>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10C4D6AB-0593-4001-A9F5-97977B653CE6}"/>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A424E160-86AF-4A85-BA0E-4844E15805A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7FA8D30A-6D40-4121-9A84-1119A305D742}"/>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B3FFB286-BAE1-4C24-8F9F-79B7B2245E2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82F27B39-A0EC-49C9-AC22-DDF080279FB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1FCB81E7-B866-4555-923F-18872C2EF989}"/>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159651A3-EE79-4CD1-B0AC-7E94E4313478}"/>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41D9C079-0C88-44EB-9C1B-538EDD07232B}"/>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B2D36352-3F85-469A-A844-55FA767CDE6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CB924688-8809-41F7-910A-E5307A38C6AD}"/>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A330A646-2F2A-450A-8386-3A6CD4E4C3FC}"/>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30514419-3562-4128-9C60-0B728BC01EB7}"/>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4E87AA69-B1CF-447B-B430-00087C859A48}"/>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DDF2885-239D-40E7-81E5-6B199872539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2D3FE3BC-1A3B-44F7-89E5-010F4771880D}"/>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1F2370BE-77F4-4ACC-BD7E-33894102E546}"/>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40BF4307-046D-405D-BE88-BAC6422DFDC8}"/>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74B995F6-BE40-4F62-AC4F-0D80A2150567}"/>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3BF1F2A0-DEB9-48FF-A3E6-F6D6CC1D2A5F}"/>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743DF265-36B4-4FBF-91C0-4575D2965974}"/>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762</xdr:rowOff>
    </xdr:from>
    <xdr:to>
      <xdr:col>54</xdr:col>
      <xdr:colOff>189865</xdr:colOff>
      <xdr:row>41</xdr:row>
      <xdr:rowOff>92202</xdr:rowOff>
    </xdr:to>
    <xdr:cxnSp macro="">
      <xdr:nvCxnSpPr>
        <xdr:cNvPr id="113" name="直線コネクタ 112">
          <a:extLst>
            <a:ext uri="{FF2B5EF4-FFF2-40B4-BE49-F238E27FC236}">
              <a16:creationId xmlns:a16="http://schemas.microsoft.com/office/drawing/2014/main" id="{E724F1E0-94D8-47D2-B9AF-BA406BA27F49}"/>
            </a:ext>
          </a:extLst>
        </xdr:cNvPr>
        <xdr:cNvCxnSpPr/>
      </xdr:nvCxnSpPr>
      <xdr:spPr>
        <a:xfrm flipV="1">
          <a:off x="10476865" y="5658612"/>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96029</xdr:rowOff>
    </xdr:from>
    <xdr:ext cx="469744" cy="259045"/>
    <xdr:sp macro="" textlink="">
      <xdr:nvSpPr>
        <xdr:cNvPr id="114" name="【図書館】&#10;一人当たり面積最小値テキスト">
          <a:extLst>
            <a:ext uri="{FF2B5EF4-FFF2-40B4-BE49-F238E27FC236}">
              <a16:creationId xmlns:a16="http://schemas.microsoft.com/office/drawing/2014/main" id="{11B305A2-E754-4504-B008-BE2FB2DE53F9}"/>
            </a:ext>
          </a:extLst>
        </xdr:cNvPr>
        <xdr:cNvSpPr txBox="1"/>
      </xdr:nvSpPr>
      <xdr:spPr>
        <a:xfrm>
          <a:off x="10515600" y="712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92202</xdr:rowOff>
    </xdr:from>
    <xdr:to>
      <xdr:col>55</xdr:col>
      <xdr:colOff>88900</xdr:colOff>
      <xdr:row>41</xdr:row>
      <xdr:rowOff>92202</xdr:rowOff>
    </xdr:to>
    <xdr:cxnSp macro="">
      <xdr:nvCxnSpPr>
        <xdr:cNvPr id="115" name="直線コネクタ 114">
          <a:extLst>
            <a:ext uri="{FF2B5EF4-FFF2-40B4-BE49-F238E27FC236}">
              <a16:creationId xmlns:a16="http://schemas.microsoft.com/office/drawing/2014/main" id="{7D1BEA4C-C06A-41D8-8EF7-C8319524C8FE}"/>
            </a:ext>
          </a:extLst>
        </xdr:cNvPr>
        <xdr:cNvCxnSpPr/>
      </xdr:nvCxnSpPr>
      <xdr:spPr>
        <a:xfrm>
          <a:off x="10388600" y="712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118889</xdr:rowOff>
    </xdr:from>
    <xdr:ext cx="469744" cy="259045"/>
    <xdr:sp macro="" textlink="">
      <xdr:nvSpPr>
        <xdr:cNvPr id="116" name="【図書館】&#10;一人当たり面積最大値テキスト">
          <a:extLst>
            <a:ext uri="{FF2B5EF4-FFF2-40B4-BE49-F238E27FC236}">
              <a16:creationId xmlns:a16="http://schemas.microsoft.com/office/drawing/2014/main" id="{04ED04C1-64B7-4F05-A4B5-84F24B67128D}"/>
            </a:ext>
          </a:extLst>
        </xdr:cNvPr>
        <xdr:cNvSpPr txBox="1"/>
      </xdr:nvSpPr>
      <xdr:spPr>
        <a:xfrm>
          <a:off x="10515600" y="5433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762</xdr:rowOff>
    </xdr:from>
    <xdr:to>
      <xdr:col>55</xdr:col>
      <xdr:colOff>88900</xdr:colOff>
      <xdr:row>33</xdr:row>
      <xdr:rowOff>762</xdr:rowOff>
    </xdr:to>
    <xdr:cxnSp macro="">
      <xdr:nvCxnSpPr>
        <xdr:cNvPr id="117" name="直線コネクタ 116">
          <a:extLst>
            <a:ext uri="{FF2B5EF4-FFF2-40B4-BE49-F238E27FC236}">
              <a16:creationId xmlns:a16="http://schemas.microsoft.com/office/drawing/2014/main" id="{EE48A7DD-C5FB-4B83-8275-096BA4120928}"/>
            </a:ext>
          </a:extLst>
        </xdr:cNvPr>
        <xdr:cNvCxnSpPr/>
      </xdr:nvCxnSpPr>
      <xdr:spPr>
        <a:xfrm>
          <a:off x="10388600" y="565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128287</xdr:rowOff>
    </xdr:from>
    <xdr:ext cx="469744" cy="259045"/>
    <xdr:sp macro="" textlink="">
      <xdr:nvSpPr>
        <xdr:cNvPr id="118" name="【図書館】&#10;一人当たり面積平均値テキスト">
          <a:extLst>
            <a:ext uri="{FF2B5EF4-FFF2-40B4-BE49-F238E27FC236}">
              <a16:creationId xmlns:a16="http://schemas.microsoft.com/office/drawing/2014/main" id="{2AFAC080-91F3-4C01-901C-BD78158156E9}"/>
            </a:ext>
          </a:extLst>
        </xdr:cNvPr>
        <xdr:cNvSpPr txBox="1"/>
      </xdr:nvSpPr>
      <xdr:spPr>
        <a:xfrm>
          <a:off x="10515600" y="66433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105410</xdr:rowOff>
    </xdr:from>
    <xdr:to>
      <xdr:col>55</xdr:col>
      <xdr:colOff>50800</xdr:colOff>
      <xdr:row>40</xdr:row>
      <xdr:rowOff>35560</xdr:rowOff>
    </xdr:to>
    <xdr:sp macro="" textlink="">
      <xdr:nvSpPr>
        <xdr:cNvPr id="119" name="フローチャート: 判断 118">
          <a:extLst>
            <a:ext uri="{FF2B5EF4-FFF2-40B4-BE49-F238E27FC236}">
              <a16:creationId xmlns:a16="http://schemas.microsoft.com/office/drawing/2014/main" id="{2E784FBE-F78B-4FBE-91B3-D5D4912CBA6F}"/>
            </a:ext>
          </a:extLst>
        </xdr:cNvPr>
        <xdr:cNvSpPr/>
      </xdr:nvSpPr>
      <xdr:spPr>
        <a:xfrm>
          <a:off x="104267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109982</xdr:rowOff>
    </xdr:from>
    <xdr:to>
      <xdr:col>50</xdr:col>
      <xdr:colOff>165100</xdr:colOff>
      <xdr:row>40</xdr:row>
      <xdr:rowOff>40132</xdr:rowOff>
    </xdr:to>
    <xdr:sp macro="" textlink="">
      <xdr:nvSpPr>
        <xdr:cNvPr id="120" name="フローチャート: 判断 119">
          <a:extLst>
            <a:ext uri="{FF2B5EF4-FFF2-40B4-BE49-F238E27FC236}">
              <a16:creationId xmlns:a16="http://schemas.microsoft.com/office/drawing/2014/main" id="{C57CE8C0-4ACC-441A-9399-63B4677F37A1}"/>
            </a:ext>
          </a:extLst>
        </xdr:cNvPr>
        <xdr:cNvSpPr/>
      </xdr:nvSpPr>
      <xdr:spPr>
        <a:xfrm>
          <a:off x="9588500" y="679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114554</xdr:rowOff>
    </xdr:from>
    <xdr:to>
      <xdr:col>46</xdr:col>
      <xdr:colOff>38100</xdr:colOff>
      <xdr:row>40</xdr:row>
      <xdr:rowOff>44704</xdr:rowOff>
    </xdr:to>
    <xdr:sp macro="" textlink="">
      <xdr:nvSpPr>
        <xdr:cNvPr id="121" name="フローチャート: 判断 120">
          <a:extLst>
            <a:ext uri="{FF2B5EF4-FFF2-40B4-BE49-F238E27FC236}">
              <a16:creationId xmlns:a16="http://schemas.microsoft.com/office/drawing/2014/main" id="{733F8154-91CC-4047-B48C-8096D54AF3BB}"/>
            </a:ext>
          </a:extLst>
        </xdr:cNvPr>
        <xdr:cNvSpPr/>
      </xdr:nvSpPr>
      <xdr:spPr>
        <a:xfrm>
          <a:off x="8699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119126</xdr:rowOff>
    </xdr:from>
    <xdr:to>
      <xdr:col>41</xdr:col>
      <xdr:colOff>101600</xdr:colOff>
      <xdr:row>40</xdr:row>
      <xdr:rowOff>49276</xdr:rowOff>
    </xdr:to>
    <xdr:sp macro="" textlink="">
      <xdr:nvSpPr>
        <xdr:cNvPr id="122" name="フローチャート: 判断 121">
          <a:extLst>
            <a:ext uri="{FF2B5EF4-FFF2-40B4-BE49-F238E27FC236}">
              <a16:creationId xmlns:a16="http://schemas.microsoft.com/office/drawing/2014/main" id="{618B5C99-D849-4397-9EA7-906B10F2EDE3}"/>
            </a:ext>
          </a:extLst>
        </xdr:cNvPr>
        <xdr:cNvSpPr/>
      </xdr:nvSpPr>
      <xdr:spPr>
        <a:xfrm>
          <a:off x="7810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123698</xdr:rowOff>
    </xdr:from>
    <xdr:to>
      <xdr:col>36</xdr:col>
      <xdr:colOff>165100</xdr:colOff>
      <xdr:row>40</xdr:row>
      <xdr:rowOff>53848</xdr:rowOff>
    </xdr:to>
    <xdr:sp macro="" textlink="">
      <xdr:nvSpPr>
        <xdr:cNvPr id="123" name="フローチャート: 判断 122">
          <a:extLst>
            <a:ext uri="{FF2B5EF4-FFF2-40B4-BE49-F238E27FC236}">
              <a16:creationId xmlns:a16="http://schemas.microsoft.com/office/drawing/2014/main" id="{27C05767-6877-4E91-98DE-1607F6C21C62}"/>
            </a:ext>
          </a:extLst>
        </xdr:cNvPr>
        <xdr:cNvSpPr/>
      </xdr:nvSpPr>
      <xdr:spPr>
        <a:xfrm>
          <a:off x="6921500" y="681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CED825CE-7F93-41AC-A168-ADA84D05C3A1}"/>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A383FAA-75C6-41C7-99DF-B4D207B8A6C9}"/>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76ADD4C-7EB2-43CB-8AAB-C299609DF4AB}"/>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9435E1C-882F-4781-B456-4441985EA202}"/>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CF2306BC-04CA-4E20-8DDC-BD0FB1740BFF}"/>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32258</xdr:rowOff>
    </xdr:from>
    <xdr:to>
      <xdr:col>55</xdr:col>
      <xdr:colOff>50800</xdr:colOff>
      <xdr:row>41</xdr:row>
      <xdr:rowOff>133858</xdr:rowOff>
    </xdr:to>
    <xdr:sp macro="" textlink="">
      <xdr:nvSpPr>
        <xdr:cNvPr id="129" name="楕円 128">
          <a:extLst>
            <a:ext uri="{FF2B5EF4-FFF2-40B4-BE49-F238E27FC236}">
              <a16:creationId xmlns:a16="http://schemas.microsoft.com/office/drawing/2014/main" id="{D01363DB-4BFA-49E3-A607-F1B9B13FEC5A}"/>
            </a:ext>
          </a:extLst>
        </xdr:cNvPr>
        <xdr:cNvSpPr/>
      </xdr:nvSpPr>
      <xdr:spPr>
        <a:xfrm>
          <a:off x="10426700" y="706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118635</xdr:rowOff>
    </xdr:from>
    <xdr:ext cx="469744" cy="259045"/>
    <xdr:sp macro="" textlink="">
      <xdr:nvSpPr>
        <xdr:cNvPr id="130" name="【図書館】&#10;一人当たり面積該当値テキスト">
          <a:extLst>
            <a:ext uri="{FF2B5EF4-FFF2-40B4-BE49-F238E27FC236}">
              <a16:creationId xmlns:a16="http://schemas.microsoft.com/office/drawing/2014/main" id="{E07D615A-B815-4D75-ABB5-229D73F93A43}"/>
            </a:ext>
          </a:extLst>
        </xdr:cNvPr>
        <xdr:cNvSpPr txBox="1"/>
      </xdr:nvSpPr>
      <xdr:spPr>
        <a:xfrm>
          <a:off x="10515600" y="6976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32258</xdr:rowOff>
    </xdr:from>
    <xdr:to>
      <xdr:col>50</xdr:col>
      <xdr:colOff>165100</xdr:colOff>
      <xdr:row>41</xdr:row>
      <xdr:rowOff>133858</xdr:rowOff>
    </xdr:to>
    <xdr:sp macro="" textlink="">
      <xdr:nvSpPr>
        <xdr:cNvPr id="131" name="楕円 130">
          <a:extLst>
            <a:ext uri="{FF2B5EF4-FFF2-40B4-BE49-F238E27FC236}">
              <a16:creationId xmlns:a16="http://schemas.microsoft.com/office/drawing/2014/main" id="{D9FD664A-1598-432E-8F84-C24F7BE08F14}"/>
            </a:ext>
          </a:extLst>
        </xdr:cNvPr>
        <xdr:cNvSpPr/>
      </xdr:nvSpPr>
      <xdr:spPr>
        <a:xfrm>
          <a:off x="9588500" y="706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83058</xdr:rowOff>
    </xdr:from>
    <xdr:to>
      <xdr:col>55</xdr:col>
      <xdr:colOff>0</xdr:colOff>
      <xdr:row>41</xdr:row>
      <xdr:rowOff>83058</xdr:rowOff>
    </xdr:to>
    <xdr:cxnSp macro="">
      <xdr:nvCxnSpPr>
        <xdr:cNvPr id="132" name="直線コネクタ 131">
          <a:extLst>
            <a:ext uri="{FF2B5EF4-FFF2-40B4-BE49-F238E27FC236}">
              <a16:creationId xmlns:a16="http://schemas.microsoft.com/office/drawing/2014/main" id="{14AF2AD1-534C-4606-8084-8FA72A718EE0}"/>
            </a:ext>
          </a:extLst>
        </xdr:cNvPr>
        <xdr:cNvCxnSpPr/>
      </xdr:nvCxnSpPr>
      <xdr:spPr>
        <a:xfrm>
          <a:off x="9639300" y="711250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32258</xdr:rowOff>
    </xdr:from>
    <xdr:to>
      <xdr:col>46</xdr:col>
      <xdr:colOff>38100</xdr:colOff>
      <xdr:row>41</xdr:row>
      <xdr:rowOff>133858</xdr:rowOff>
    </xdr:to>
    <xdr:sp macro="" textlink="">
      <xdr:nvSpPr>
        <xdr:cNvPr id="133" name="楕円 132">
          <a:extLst>
            <a:ext uri="{FF2B5EF4-FFF2-40B4-BE49-F238E27FC236}">
              <a16:creationId xmlns:a16="http://schemas.microsoft.com/office/drawing/2014/main" id="{FA5219B3-5CD7-4CC7-8B17-7115B98374EF}"/>
            </a:ext>
          </a:extLst>
        </xdr:cNvPr>
        <xdr:cNvSpPr/>
      </xdr:nvSpPr>
      <xdr:spPr>
        <a:xfrm>
          <a:off x="8699500" y="706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83058</xdr:rowOff>
    </xdr:from>
    <xdr:to>
      <xdr:col>50</xdr:col>
      <xdr:colOff>114300</xdr:colOff>
      <xdr:row>41</xdr:row>
      <xdr:rowOff>83058</xdr:rowOff>
    </xdr:to>
    <xdr:cxnSp macro="">
      <xdr:nvCxnSpPr>
        <xdr:cNvPr id="134" name="直線コネクタ 133">
          <a:extLst>
            <a:ext uri="{FF2B5EF4-FFF2-40B4-BE49-F238E27FC236}">
              <a16:creationId xmlns:a16="http://schemas.microsoft.com/office/drawing/2014/main" id="{2C4DF0B0-2D86-4BBA-88B0-F4ED0905993B}"/>
            </a:ext>
          </a:extLst>
        </xdr:cNvPr>
        <xdr:cNvCxnSpPr/>
      </xdr:nvCxnSpPr>
      <xdr:spPr>
        <a:xfrm>
          <a:off x="8750300" y="711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36830</xdr:rowOff>
    </xdr:from>
    <xdr:to>
      <xdr:col>41</xdr:col>
      <xdr:colOff>101600</xdr:colOff>
      <xdr:row>41</xdr:row>
      <xdr:rowOff>138430</xdr:rowOff>
    </xdr:to>
    <xdr:sp macro="" textlink="">
      <xdr:nvSpPr>
        <xdr:cNvPr id="135" name="楕円 134">
          <a:extLst>
            <a:ext uri="{FF2B5EF4-FFF2-40B4-BE49-F238E27FC236}">
              <a16:creationId xmlns:a16="http://schemas.microsoft.com/office/drawing/2014/main" id="{1B3F9FDF-B57F-409E-B388-26B06B623570}"/>
            </a:ext>
          </a:extLst>
        </xdr:cNvPr>
        <xdr:cNvSpPr/>
      </xdr:nvSpPr>
      <xdr:spPr>
        <a:xfrm>
          <a:off x="7810500" y="706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83058</xdr:rowOff>
    </xdr:from>
    <xdr:to>
      <xdr:col>45</xdr:col>
      <xdr:colOff>177800</xdr:colOff>
      <xdr:row>41</xdr:row>
      <xdr:rowOff>87630</xdr:rowOff>
    </xdr:to>
    <xdr:cxnSp macro="">
      <xdr:nvCxnSpPr>
        <xdr:cNvPr id="136" name="直線コネクタ 135">
          <a:extLst>
            <a:ext uri="{FF2B5EF4-FFF2-40B4-BE49-F238E27FC236}">
              <a16:creationId xmlns:a16="http://schemas.microsoft.com/office/drawing/2014/main" id="{B120EE39-5A2D-41F2-9BCF-D8045B00C651}"/>
            </a:ext>
          </a:extLst>
        </xdr:cNvPr>
        <xdr:cNvCxnSpPr/>
      </xdr:nvCxnSpPr>
      <xdr:spPr>
        <a:xfrm flipV="1">
          <a:off x="7861300" y="71125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36830</xdr:rowOff>
    </xdr:from>
    <xdr:to>
      <xdr:col>36</xdr:col>
      <xdr:colOff>165100</xdr:colOff>
      <xdr:row>41</xdr:row>
      <xdr:rowOff>138430</xdr:rowOff>
    </xdr:to>
    <xdr:sp macro="" textlink="">
      <xdr:nvSpPr>
        <xdr:cNvPr id="137" name="楕円 136">
          <a:extLst>
            <a:ext uri="{FF2B5EF4-FFF2-40B4-BE49-F238E27FC236}">
              <a16:creationId xmlns:a16="http://schemas.microsoft.com/office/drawing/2014/main" id="{F14AFAE3-6FF4-4BC3-94DF-62F1D895A37B}"/>
            </a:ext>
          </a:extLst>
        </xdr:cNvPr>
        <xdr:cNvSpPr/>
      </xdr:nvSpPr>
      <xdr:spPr>
        <a:xfrm>
          <a:off x="6921500" y="706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87630</xdr:rowOff>
    </xdr:from>
    <xdr:to>
      <xdr:col>41</xdr:col>
      <xdr:colOff>50800</xdr:colOff>
      <xdr:row>41</xdr:row>
      <xdr:rowOff>87630</xdr:rowOff>
    </xdr:to>
    <xdr:cxnSp macro="">
      <xdr:nvCxnSpPr>
        <xdr:cNvPr id="138" name="直線コネクタ 137">
          <a:extLst>
            <a:ext uri="{FF2B5EF4-FFF2-40B4-BE49-F238E27FC236}">
              <a16:creationId xmlns:a16="http://schemas.microsoft.com/office/drawing/2014/main" id="{DD179499-E4B6-4278-B2AA-94C3D7EE03A3}"/>
            </a:ext>
          </a:extLst>
        </xdr:cNvPr>
        <xdr:cNvCxnSpPr/>
      </xdr:nvCxnSpPr>
      <xdr:spPr>
        <a:xfrm>
          <a:off x="6972300" y="711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56659</xdr:rowOff>
    </xdr:from>
    <xdr:ext cx="469744" cy="259045"/>
    <xdr:sp macro="" textlink="">
      <xdr:nvSpPr>
        <xdr:cNvPr id="139" name="n_1aveValue【図書館】&#10;一人当たり面積">
          <a:extLst>
            <a:ext uri="{FF2B5EF4-FFF2-40B4-BE49-F238E27FC236}">
              <a16:creationId xmlns:a16="http://schemas.microsoft.com/office/drawing/2014/main" id="{514C74C5-C091-498D-B6BF-8C63C19599AF}"/>
            </a:ext>
          </a:extLst>
        </xdr:cNvPr>
        <xdr:cNvSpPr txBox="1"/>
      </xdr:nvSpPr>
      <xdr:spPr>
        <a:xfrm>
          <a:off x="9391727" y="657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61231</xdr:rowOff>
    </xdr:from>
    <xdr:ext cx="469744" cy="259045"/>
    <xdr:sp macro="" textlink="">
      <xdr:nvSpPr>
        <xdr:cNvPr id="140" name="n_2aveValue【図書館】&#10;一人当たり面積">
          <a:extLst>
            <a:ext uri="{FF2B5EF4-FFF2-40B4-BE49-F238E27FC236}">
              <a16:creationId xmlns:a16="http://schemas.microsoft.com/office/drawing/2014/main" id="{595FCA0C-218F-46B2-AA2B-BC8306BE57D1}"/>
            </a:ext>
          </a:extLst>
        </xdr:cNvPr>
        <xdr:cNvSpPr txBox="1"/>
      </xdr:nvSpPr>
      <xdr:spPr>
        <a:xfrm>
          <a:off x="8515427" y="657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65803</xdr:rowOff>
    </xdr:from>
    <xdr:ext cx="469744" cy="259045"/>
    <xdr:sp macro="" textlink="">
      <xdr:nvSpPr>
        <xdr:cNvPr id="141" name="n_3aveValue【図書館】&#10;一人当たり面積">
          <a:extLst>
            <a:ext uri="{FF2B5EF4-FFF2-40B4-BE49-F238E27FC236}">
              <a16:creationId xmlns:a16="http://schemas.microsoft.com/office/drawing/2014/main" id="{B670858D-6D26-4860-BCED-CCA9ECB48120}"/>
            </a:ext>
          </a:extLst>
        </xdr:cNvPr>
        <xdr:cNvSpPr txBox="1"/>
      </xdr:nvSpPr>
      <xdr:spPr>
        <a:xfrm>
          <a:off x="76264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70375</xdr:rowOff>
    </xdr:from>
    <xdr:ext cx="469744" cy="259045"/>
    <xdr:sp macro="" textlink="">
      <xdr:nvSpPr>
        <xdr:cNvPr id="142" name="n_4aveValue【図書館】&#10;一人当たり面積">
          <a:extLst>
            <a:ext uri="{FF2B5EF4-FFF2-40B4-BE49-F238E27FC236}">
              <a16:creationId xmlns:a16="http://schemas.microsoft.com/office/drawing/2014/main" id="{F575B3A3-0550-4417-B55F-FCDECF673561}"/>
            </a:ext>
          </a:extLst>
        </xdr:cNvPr>
        <xdr:cNvSpPr txBox="1"/>
      </xdr:nvSpPr>
      <xdr:spPr>
        <a:xfrm>
          <a:off x="6737427" y="6585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124985</xdr:rowOff>
    </xdr:from>
    <xdr:ext cx="469744" cy="259045"/>
    <xdr:sp macro="" textlink="">
      <xdr:nvSpPr>
        <xdr:cNvPr id="143" name="n_1mainValue【図書館】&#10;一人当たり面積">
          <a:extLst>
            <a:ext uri="{FF2B5EF4-FFF2-40B4-BE49-F238E27FC236}">
              <a16:creationId xmlns:a16="http://schemas.microsoft.com/office/drawing/2014/main" id="{D9259A0F-D405-4A18-86BE-719960E598BD}"/>
            </a:ext>
          </a:extLst>
        </xdr:cNvPr>
        <xdr:cNvSpPr txBox="1"/>
      </xdr:nvSpPr>
      <xdr:spPr>
        <a:xfrm>
          <a:off x="9391727" y="715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124985</xdr:rowOff>
    </xdr:from>
    <xdr:ext cx="469744" cy="259045"/>
    <xdr:sp macro="" textlink="">
      <xdr:nvSpPr>
        <xdr:cNvPr id="144" name="n_2mainValue【図書館】&#10;一人当たり面積">
          <a:extLst>
            <a:ext uri="{FF2B5EF4-FFF2-40B4-BE49-F238E27FC236}">
              <a16:creationId xmlns:a16="http://schemas.microsoft.com/office/drawing/2014/main" id="{8714F6E6-CF31-464A-9F1F-C86899395EFF}"/>
            </a:ext>
          </a:extLst>
        </xdr:cNvPr>
        <xdr:cNvSpPr txBox="1"/>
      </xdr:nvSpPr>
      <xdr:spPr>
        <a:xfrm>
          <a:off x="8515427" y="715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129557</xdr:rowOff>
    </xdr:from>
    <xdr:ext cx="469744" cy="259045"/>
    <xdr:sp macro="" textlink="">
      <xdr:nvSpPr>
        <xdr:cNvPr id="145" name="n_3mainValue【図書館】&#10;一人当たり面積">
          <a:extLst>
            <a:ext uri="{FF2B5EF4-FFF2-40B4-BE49-F238E27FC236}">
              <a16:creationId xmlns:a16="http://schemas.microsoft.com/office/drawing/2014/main" id="{0DD82028-FE3E-4A1F-AF5E-87E4E7718546}"/>
            </a:ext>
          </a:extLst>
        </xdr:cNvPr>
        <xdr:cNvSpPr txBox="1"/>
      </xdr:nvSpPr>
      <xdr:spPr>
        <a:xfrm>
          <a:off x="7626427" y="715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129557</xdr:rowOff>
    </xdr:from>
    <xdr:ext cx="469744" cy="259045"/>
    <xdr:sp macro="" textlink="">
      <xdr:nvSpPr>
        <xdr:cNvPr id="146" name="n_4mainValue【図書館】&#10;一人当たり面積">
          <a:extLst>
            <a:ext uri="{FF2B5EF4-FFF2-40B4-BE49-F238E27FC236}">
              <a16:creationId xmlns:a16="http://schemas.microsoft.com/office/drawing/2014/main" id="{1EA5AEC9-FBAE-418B-A630-5351EC60A0EC}"/>
            </a:ext>
          </a:extLst>
        </xdr:cNvPr>
        <xdr:cNvSpPr txBox="1"/>
      </xdr:nvSpPr>
      <xdr:spPr>
        <a:xfrm>
          <a:off x="6737427" y="715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BA0AA757-1D74-4374-8E91-0A1FF75FDFD8}"/>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A1663F00-F06F-4D4A-81FD-E6AA324BEDDA}"/>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A38DA209-B447-4658-962F-F8186634FD1A}"/>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12D2EC64-1210-404D-8DD6-E6087F92A8C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7E1D3570-B0DF-47FF-BA10-62CEDB4A9842}"/>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9C2B5A69-02AF-449B-836A-3DBCC0328BBF}"/>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13575A5E-54BF-4588-9541-1BD0476462F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3DB7DBA9-67D7-40BC-9B7E-A3E244913532}"/>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DFC286B1-60AA-4FD0-BA09-1D4E1F11AD96}"/>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99749CF0-1CFD-4061-A476-84E51B943D9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5BF535A3-03A2-46D9-AD66-8D63F59599E1}"/>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19A05E0B-9767-4ED7-817B-3D102141EF23}"/>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23DCD90F-FB12-4ED5-96E7-1183CDC11F99}"/>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F475A806-518A-4671-9ED3-D02DA113B33F}"/>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FF1C33A9-0ED4-4A4D-9496-6F5D3CED831F}"/>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CB6D40B3-A3F0-40D9-BE70-FC5CC27E1F0D}"/>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8E2341DB-30A6-4E6F-89FE-259552BB4B3B}"/>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0283F14F-E0E5-4B96-93F2-0222B5CC74A6}"/>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4B62D134-CC72-4DB6-9B59-442668E8F4C7}"/>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40B3C8E4-E298-4CCC-A2B9-5A59274B4FAE}"/>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C085FB6A-93FC-4A29-A8A1-D65A92C84B4E}"/>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13A4BCD7-AD88-4271-969E-9FF0F07EC31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DCE5719F-9724-4BAD-85DF-5C5156290DE4}"/>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C3E878B1-E534-4FAE-A6DE-B0D246BE60BC}"/>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D7A58E1B-9B5B-44AA-9B55-F6ED0D18131A}"/>
            </a:ext>
          </a:extLst>
        </xdr:cNvPr>
        <xdr:cNvCxnSpPr/>
      </xdr:nvCxnSpPr>
      <xdr:spPr>
        <a:xfrm flipV="1">
          <a:off x="4634865" y="953262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387A4E64-14BE-4C01-9E29-E4692EDCFE18}"/>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BE385136-1461-45B6-88E5-F27DD10C9125}"/>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1BD760FE-9A54-4829-9DDD-D947643A6C83}"/>
            </a:ext>
          </a:extLst>
        </xdr:cNvPr>
        <xdr:cNvSpPr txBox="1"/>
      </xdr:nvSpPr>
      <xdr:spPr>
        <a:xfrm>
          <a:off x="4673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5" name="直線コネクタ 174">
          <a:extLst>
            <a:ext uri="{FF2B5EF4-FFF2-40B4-BE49-F238E27FC236}">
              <a16:creationId xmlns:a16="http://schemas.microsoft.com/office/drawing/2014/main" id="{133EF43D-B372-4FC5-A608-DF1AB3AA5400}"/>
            </a:ext>
          </a:extLst>
        </xdr:cNvPr>
        <xdr:cNvCxnSpPr/>
      </xdr:nvCxnSpPr>
      <xdr:spPr>
        <a:xfrm>
          <a:off x="4546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59072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CAE2674F-27CB-49D6-8706-D4AC1816C38E}"/>
            </a:ext>
          </a:extLst>
        </xdr:cNvPr>
        <xdr:cNvSpPr txBox="1"/>
      </xdr:nvSpPr>
      <xdr:spPr>
        <a:xfrm>
          <a:off x="4673600" y="10346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80645</xdr:rowOff>
    </xdr:from>
    <xdr:to>
      <xdr:col>24</xdr:col>
      <xdr:colOff>114300</xdr:colOff>
      <xdr:row>61</xdr:row>
      <xdr:rowOff>10795</xdr:rowOff>
    </xdr:to>
    <xdr:sp macro="" textlink="">
      <xdr:nvSpPr>
        <xdr:cNvPr id="177" name="フローチャート: 判断 176">
          <a:extLst>
            <a:ext uri="{FF2B5EF4-FFF2-40B4-BE49-F238E27FC236}">
              <a16:creationId xmlns:a16="http://schemas.microsoft.com/office/drawing/2014/main" id="{07603FA6-7C59-43AD-9D70-C32D724C0AAD}"/>
            </a:ext>
          </a:extLst>
        </xdr:cNvPr>
        <xdr:cNvSpPr/>
      </xdr:nvSpPr>
      <xdr:spPr>
        <a:xfrm>
          <a:off x="45847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69215</xdr:rowOff>
    </xdr:from>
    <xdr:to>
      <xdr:col>20</xdr:col>
      <xdr:colOff>38100</xdr:colOff>
      <xdr:row>60</xdr:row>
      <xdr:rowOff>170815</xdr:rowOff>
    </xdr:to>
    <xdr:sp macro="" textlink="">
      <xdr:nvSpPr>
        <xdr:cNvPr id="178" name="フローチャート: 判断 177">
          <a:extLst>
            <a:ext uri="{FF2B5EF4-FFF2-40B4-BE49-F238E27FC236}">
              <a16:creationId xmlns:a16="http://schemas.microsoft.com/office/drawing/2014/main" id="{E69F9CAA-C950-4FC7-8748-F2BE21940960}"/>
            </a:ext>
          </a:extLst>
        </xdr:cNvPr>
        <xdr:cNvSpPr/>
      </xdr:nvSpPr>
      <xdr:spPr>
        <a:xfrm>
          <a:off x="3746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19685</xdr:rowOff>
    </xdr:from>
    <xdr:to>
      <xdr:col>15</xdr:col>
      <xdr:colOff>101600</xdr:colOff>
      <xdr:row>60</xdr:row>
      <xdr:rowOff>121285</xdr:rowOff>
    </xdr:to>
    <xdr:sp macro="" textlink="">
      <xdr:nvSpPr>
        <xdr:cNvPr id="179" name="フローチャート: 判断 178">
          <a:extLst>
            <a:ext uri="{FF2B5EF4-FFF2-40B4-BE49-F238E27FC236}">
              <a16:creationId xmlns:a16="http://schemas.microsoft.com/office/drawing/2014/main" id="{2DF182A7-FB94-4096-B2DD-880DCA74B204}"/>
            </a:ext>
          </a:extLst>
        </xdr:cNvPr>
        <xdr:cNvSpPr/>
      </xdr:nvSpPr>
      <xdr:spPr>
        <a:xfrm>
          <a:off x="2857500" y="1030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8255</xdr:rowOff>
    </xdr:from>
    <xdr:to>
      <xdr:col>10</xdr:col>
      <xdr:colOff>165100</xdr:colOff>
      <xdr:row>60</xdr:row>
      <xdr:rowOff>109855</xdr:rowOff>
    </xdr:to>
    <xdr:sp macro="" textlink="">
      <xdr:nvSpPr>
        <xdr:cNvPr id="180" name="フローチャート: 判断 179">
          <a:extLst>
            <a:ext uri="{FF2B5EF4-FFF2-40B4-BE49-F238E27FC236}">
              <a16:creationId xmlns:a16="http://schemas.microsoft.com/office/drawing/2014/main" id="{BB6C2316-15BC-4104-9360-6C90BE37B4EE}"/>
            </a:ext>
          </a:extLst>
        </xdr:cNvPr>
        <xdr:cNvSpPr/>
      </xdr:nvSpPr>
      <xdr:spPr>
        <a:xfrm>
          <a:off x="1968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158750</xdr:rowOff>
    </xdr:from>
    <xdr:to>
      <xdr:col>6</xdr:col>
      <xdr:colOff>38100</xdr:colOff>
      <xdr:row>60</xdr:row>
      <xdr:rowOff>88900</xdr:rowOff>
    </xdr:to>
    <xdr:sp macro="" textlink="">
      <xdr:nvSpPr>
        <xdr:cNvPr id="181" name="フローチャート: 判断 180">
          <a:extLst>
            <a:ext uri="{FF2B5EF4-FFF2-40B4-BE49-F238E27FC236}">
              <a16:creationId xmlns:a16="http://schemas.microsoft.com/office/drawing/2014/main" id="{BDB90F16-5F90-4DCA-9CF4-1FCD80F0418C}"/>
            </a:ext>
          </a:extLst>
        </xdr:cNvPr>
        <xdr:cNvSpPr/>
      </xdr:nvSpPr>
      <xdr:spPr>
        <a:xfrm>
          <a:off x="1079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77F550F2-0899-4B6C-BDE5-DAB5CB0C662A}"/>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774817AA-AD35-436E-92B2-B6D09FECCAB4}"/>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F3DA8C3-D99D-4588-8585-17B4BC6A8AA3}"/>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C84A1423-5F25-4374-8681-9F7AEB3D2D95}"/>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BE68BDCA-DBAB-489C-ACBF-F01B84B0C0FC}"/>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101600</xdr:rowOff>
    </xdr:from>
    <xdr:to>
      <xdr:col>24</xdr:col>
      <xdr:colOff>114300</xdr:colOff>
      <xdr:row>60</xdr:row>
      <xdr:rowOff>31750</xdr:rowOff>
    </xdr:to>
    <xdr:sp macro="" textlink="">
      <xdr:nvSpPr>
        <xdr:cNvPr id="187" name="楕円 186">
          <a:extLst>
            <a:ext uri="{FF2B5EF4-FFF2-40B4-BE49-F238E27FC236}">
              <a16:creationId xmlns:a16="http://schemas.microsoft.com/office/drawing/2014/main" id="{E711894A-C1CB-47F0-BD85-E02CAD35A789}"/>
            </a:ext>
          </a:extLst>
        </xdr:cNvPr>
        <xdr:cNvSpPr/>
      </xdr:nvSpPr>
      <xdr:spPr>
        <a:xfrm>
          <a:off x="4584700" y="1021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124477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30CEA348-6102-4CD5-95B9-0AC8946F4D4E}"/>
            </a:ext>
          </a:extLst>
        </xdr:cNvPr>
        <xdr:cNvSpPr txBox="1"/>
      </xdr:nvSpPr>
      <xdr:spPr>
        <a:xfrm>
          <a:off x="4673600"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57785</xdr:rowOff>
    </xdr:from>
    <xdr:to>
      <xdr:col>20</xdr:col>
      <xdr:colOff>38100</xdr:colOff>
      <xdr:row>59</xdr:row>
      <xdr:rowOff>159385</xdr:rowOff>
    </xdr:to>
    <xdr:sp macro="" textlink="">
      <xdr:nvSpPr>
        <xdr:cNvPr id="189" name="楕円 188">
          <a:extLst>
            <a:ext uri="{FF2B5EF4-FFF2-40B4-BE49-F238E27FC236}">
              <a16:creationId xmlns:a16="http://schemas.microsoft.com/office/drawing/2014/main" id="{406AB06D-DBE4-4234-B286-AEA36687FDFE}"/>
            </a:ext>
          </a:extLst>
        </xdr:cNvPr>
        <xdr:cNvSpPr/>
      </xdr:nvSpPr>
      <xdr:spPr>
        <a:xfrm>
          <a:off x="3746500" y="1017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108585</xdr:rowOff>
    </xdr:from>
    <xdr:to>
      <xdr:col>24</xdr:col>
      <xdr:colOff>63500</xdr:colOff>
      <xdr:row>59</xdr:row>
      <xdr:rowOff>152400</xdr:rowOff>
    </xdr:to>
    <xdr:cxnSp macro="">
      <xdr:nvCxnSpPr>
        <xdr:cNvPr id="190" name="直線コネクタ 189">
          <a:extLst>
            <a:ext uri="{FF2B5EF4-FFF2-40B4-BE49-F238E27FC236}">
              <a16:creationId xmlns:a16="http://schemas.microsoft.com/office/drawing/2014/main" id="{789BFA50-764E-4B2D-91D2-89F6B35287C6}"/>
            </a:ext>
          </a:extLst>
        </xdr:cNvPr>
        <xdr:cNvCxnSpPr/>
      </xdr:nvCxnSpPr>
      <xdr:spPr>
        <a:xfrm>
          <a:off x="3797300" y="1022413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147320</xdr:rowOff>
    </xdr:from>
    <xdr:to>
      <xdr:col>15</xdr:col>
      <xdr:colOff>101600</xdr:colOff>
      <xdr:row>59</xdr:row>
      <xdr:rowOff>77470</xdr:rowOff>
    </xdr:to>
    <xdr:sp macro="" textlink="">
      <xdr:nvSpPr>
        <xdr:cNvPr id="191" name="楕円 190">
          <a:extLst>
            <a:ext uri="{FF2B5EF4-FFF2-40B4-BE49-F238E27FC236}">
              <a16:creationId xmlns:a16="http://schemas.microsoft.com/office/drawing/2014/main" id="{34BE723A-7707-4AD5-8E54-694D566DDA17}"/>
            </a:ext>
          </a:extLst>
        </xdr:cNvPr>
        <xdr:cNvSpPr/>
      </xdr:nvSpPr>
      <xdr:spPr>
        <a:xfrm>
          <a:off x="2857500" y="1009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26670</xdr:rowOff>
    </xdr:from>
    <xdr:to>
      <xdr:col>19</xdr:col>
      <xdr:colOff>177800</xdr:colOff>
      <xdr:row>59</xdr:row>
      <xdr:rowOff>108585</xdr:rowOff>
    </xdr:to>
    <xdr:cxnSp macro="">
      <xdr:nvCxnSpPr>
        <xdr:cNvPr id="192" name="直線コネクタ 191">
          <a:extLst>
            <a:ext uri="{FF2B5EF4-FFF2-40B4-BE49-F238E27FC236}">
              <a16:creationId xmlns:a16="http://schemas.microsoft.com/office/drawing/2014/main" id="{A164E8E8-B951-4DD3-8590-D3019310025A}"/>
            </a:ext>
          </a:extLst>
        </xdr:cNvPr>
        <xdr:cNvCxnSpPr/>
      </xdr:nvCxnSpPr>
      <xdr:spPr>
        <a:xfrm>
          <a:off x="2908300" y="10142220"/>
          <a:ext cx="88900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4445</xdr:rowOff>
    </xdr:from>
    <xdr:to>
      <xdr:col>10</xdr:col>
      <xdr:colOff>165100</xdr:colOff>
      <xdr:row>59</xdr:row>
      <xdr:rowOff>106045</xdr:rowOff>
    </xdr:to>
    <xdr:sp macro="" textlink="">
      <xdr:nvSpPr>
        <xdr:cNvPr id="193" name="楕円 192">
          <a:extLst>
            <a:ext uri="{FF2B5EF4-FFF2-40B4-BE49-F238E27FC236}">
              <a16:creationId xmlns:a16="http://schemas.microsoft.com/office/drawing/2014/main" id="{38605407-0B51-442A-866A-677AD904E9B8}"/>
            </a:ext>
          </a:extLst>
        </xdr:cNvPr>
        <xdr:cNvSpPr/>
      </xdr:nvSpPr>
      <xdr:spPr>
        <a:xfrm>
          <a:off x="1968500" y="1011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26670</xdr:rowOff>
    </xdr:from>
    <xdr:to>
      <xdr:col>15</xdr:col>
      <xdr:colOff>50800</xdr:colOff>
      <xdr:row>59</xdr:row>
      <xdr:rowOff>55245</xdr:rowOff>
    </xdr:to>
    <xdr:cxnSp macro="">
      <xdr:nvCxnSpPr>
        <xdr:cNvPr id="194" name="直線コネクタ 193">
          <a:extLst>
            <a:ext uri="{FF2B5EF4-FFF2-40B4-BE49-F238E27FC236}">
              <a16:creationId xmlns:a16="http://schemas.microsoft.com/office/drawing/2014/main" id="{FFFF5CCA-CBA5-4A41-A205-357FD49A6E96}"/>
            </a:ext>
          </a:extLst>
        </xdr:cNvPr>
        <xdr:cNvCxnSpPr/>
      </xdr:nvCxnSpPr>
      <xdr:spPr>
        <a:xfrm flipV="1">
          <a:off x="2019300" y="1014222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135890</xdr:rowOff>
    </xdr:from>
    <xdr:to>
      <xdr:col>6</xdr:col>
      <xdr:colOff>38100</xdr:colOff>
      <xdr:row>59</xdr:row>
      <xdr:rowOff>66040</xdr:rowOff>
    </xdr:to>
    <xdr:sp macro="" textlink="">
      <xdr:nvSpPr>
        <xdr:cNvPr id="195" name="楕円 194">
          <a:extLst>
            <a:ext uri="{FF2B5EF4-FFF2-40B4-BE49-F238E27FC236}">
              <a16:creationId xmlns:a16="http://schemas.microsoft.com/office/drawing/2014/main" id="{1E60E147-A848-478F-B081-66098E8E4BBC}"/>
            </a:ext>
          </a:extLst>
        </xdr:cNvPr>
        <xdr:cNvSpPr/>
      </xdr:nvSpPr>
      <xdr:spPr>
        <a:xfrm>
          <a:off x="1079500" y="1007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15240</xdr:rowOff>
    </xdr:from>
    <xdr:to>
      <xdr:col>10</xdr:col>
      <xdr:colOff>114300</xdr:colOff>
      <xdr:row>59</xdr:row>
      <xdr:rowOff>55245</xdr:rowOff>
    </xdr:to>
    <xdr:cxnSp macro="">
      <xdr:nvCxnSpPr>
        <xdr:cNvPr id="196" name="直線コネクタ 195">
          <a:extLst>
            <a:ext uri="{FF2B5EF4-FFF2-40B4-BE49-F238E27FC236}">
              <a16:creationId xmlns:a16="http://schemas.microsoft.com/office/drawing/2014/main" id="{795B626D-00CC-4818-A655-B038B672D6B9}"/>
            </a:ext>
          </a:extLst>
        </xdr:cNvPr>
        <xdr:cNvCxnSpPr/>
      </xdr:nvCxnSpPr>
      <xdr:spPr>
        <a:xfrm>
          <a:off x="1130300" y="1013079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161942</xdr:rowOff>
    </xdr:from>
    <xdr:ext cx="405111" cy="259045"/>
    <xdr:sp macro="" textlink="">
      <xdr:nvSpPr>
        <xdr:cNvPr id="197" name="n_1aveValue【体育館・プール】&#10;有形固定資産減価償却率">
          <a:extLst>
            <a:ext uri="{FF2B5EF4-FFF2-40B4-BE49-F238E27FC236}">
              <a16:creationId xmlns:a16="http://schemas.microsoft.com/office/drawing/2014/main" id="{32AEFA46-CEC4-49AC-B6D9-51D12DB7387B}"/>
            </a:ext>
          </a:extLst>
        </xdr:cNvPr>
        <xdr:cNvSpPr txBox="1"/>
      </xdr:nvSpPr>
      <xdr:spPr>
        <a:xfrm>
          <a:off x="3582044" y="1044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112412</xdr:rowOff>
    </xdr:from>
    <xdr:ext cx="405111" cy="259045"/>
    <xdr:sp macro="" textlink="">
      <xdr:nvSpPr>
        <xdr:cNvPr id="198" name="n_2aveValue【体育館・プール】&#10;有形固定資産減価償却率">
          <a:extLst>
            <a:ext uri="{FF2B5EF4-FFF2-40B4-BE49-F238E27FC236}">
              <a16:creationId xmlns:a16="http://schemas.microsoft.com/office/drawing/2014/main" id="{B0C435A4-7208-4CE7-93DD-F2A41624E7E0}"/>
            </a:ext>
          </a:extLst>
        </xdr:cNvPr>
        <xdr:cNvSpPr txBox="1"/>
      </xdr:nvSpPr>
      <xdr:spPr>
        <a:xfrm>
          <a:off x="2705744" y="1039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100982</xdr:rowOff>
    </xdr:from>
    <xdr:ext cx="405111" cy="259045"/>
    <xdr:sp macro="" textlink="">
      <xdr:nvSpPr>
        <xdr:cNvPr id="199" name="n_3aveValue【体育館・プール】&#10;有形固定資産減価償却率">
          <a:extLst>
            <a:ext uri="{FF2B5EF4-FFF2-40B4-BE49-F238E27FC236}">
              <a16:creationId xmlns:a16="http://schemas.microsoft.com/office/drawing/2014/main" id="{2B033CEC-8612-43A5-9C2E-38C67CC011B0}"/>
            </a:ext>
          </a:extLst>
        </xdr:cNvPr>
        <xdr:cNvSpPr txBox="1"/>
      </xdr:nvSpPr>
      <xdr:spPr>
        <a:xfrm>
          <a:off x="1816744" y="1038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80027</xdr:rowOff>
    </xdr:from>
    <xdr:ext cx="405111" cy="259045"/>
    <xdr:sp macro="" textlink="">
      <xdr:nvSpPr>
        <xdr:cNvPr id="200" name="n_4aveValue【体育館・プール】&#10;有形固定資産減価償却率">
          <a:extLst>
            <a:ext uri="{FF2B5EF4-FFF2-40B4-BE49-F238E27FC236}">
              <a16:creationId xmlns:a16="http://schemas.microsoft.com/office/drawing/2014/main" id="{3B86BD13-62DD-4A37-873D-FCEF98D48804}"/>
            </a:ext>
          </a:extLst>
        </xdr:cNvPr>
        <xdr:cNvSpPr txBox="1"/>
      </xdr:nvSpPr>
      <xdr:spPr>
        <a:xfrm>
          <a:off x="927744"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4462</xdr:rowOff>
    </xdr:from>
    <xdr:ext cx="405111" cy="259045"/>
    <xdr:sp macro="" textlink="">
      <xdr:nvSpPr>
        <xdr:cNvPr id="201" name="n_1mainValue【体育館・プール】&#10;有形固定資産減価償却率">
          <a:extLst>
            <a:ext uri="{FF2B5EF4-FFF2-40B4-BE49-F238E27FC236}">
              <a16:creationId xmlns:a16="http://schemas.microsoft.com/office/drawing/2014/main" id="{4DD140D2-9391-432F-B6F7-7687E6E6F824}"/>
            </a:ext>
          </a:extLst>
        </xdr:cNvPr>
        <xdr:cNvSpPr txBox="1"/>
      </xdr:nvSpPr>
      <xdr:spPr>
        <a:xfrm>
          <a:off x="3582044" y="994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93997</xdr:rowOff>
    </xdr:from>
    <xdr:ext cx="405111" cy="259045"/>
    <xdr:sp macro="" textlink="">
      <xdr:nvSpPr>
        <xdr:cNvPr id="202" name="n_2mainValue【体育館・プール】&#10;有形固定資産減価償却率">
          <a:extLst>
            <a:ext uri="{FF2B5EF4-FFF2-40B4-BE49-F238E27FC236}">
              <a16:creationId xmlns:a16="http://schemas.microsoft.com/office/drawing/2014/main" id="{A6DA30EA-5F6B-4956-8F39-7DD6C2F35ECF}"/>
            </a:ext>
          </a:extLst>
        </xdr:cNvPr>
        <xdr:cNvSpPr txBox="1"/>
      </xdr:nvSpPr>
      <xdr:spPr>
        <a:xfrm>
          <a:off x="270574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122572</xdr:rowOff>
    </xdr:from>
    <xdr:ext cx="405111" cy="259045"/>
    <xdr:sp macro="" textlink="">
      <xdr:nvSpPr>
        <xdr:cNvPr id="203" name="n_3mainValue【体育館・プール】&#10;有形固定資産減価償却率">
          <a:extLst>
            <a:ext uri="{FF2B5EF4-FFF2-40B4-BE49-F238E27FC236}">
              <a16:creationId xmlns:a16="http://schemas.microsoft.com/office/drawing/2014/main" id="{DCF290A4-320E-4E13-BC35-8AD8A5BE780D}"/>
            </a:ext>
          </a:extLst>
        </xdr:cNvPr>
        <xdr:cNvSpPr txBox="1"/>
      </xdr:nvSpPr>
      <xdr:spPr>
        <a:xfrm>
          <a:off x="1816744" y="989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82567</xdr:rowOff>
    </xdr:from>
    <xdr:ext cx="405111" cy="259045"/>
    <xdr:sp macro="" textlink="">
      <xdr:nvSpPr>
        <xdr:cNvPr id="204" name="n_4mainValue【体育館・プール】&#10;有形固定資産減価償却率">
          <a:extLst>
            <a:ext uri="{FF2B5EF4-FFF2-40B4-BE49-F238E27FC236}">
              <a16:creationId xmlns:a16="http://schemas.microsoft.com/office/drawing/2014/main" id="{D94EC17F-4025-49BC-921E-6EEE87C173CD}"/>
            </a:ext>
          </a:extLst>
        </xdr:cNvPr>
        <xdr:cNvSpPr txBox="1"/>
      </xdr:nvSpPr>
      <xdr:spPr>
        <a:xfrm>
          <a:off x="927744" y="985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BE58AAC6-5121-45AD-A637-9C8D263D00F2}"/>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E50B2B41-CB6B-4A0C-989A-C66F90163778}"/>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88C2F14D-D649-4395-AE0A-B8C84AA1CFC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E1C5CE4F-0BDA-4AF8-B93F-44C3A0CBB12C}"/>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C92D0890-48DF-4B59-95A9-B5A09F0D9417}"/>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6A0CBE75-7BEC-4A6F-AEF1-07C2FF285FB7}"/>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7223889D-AF24-4C35-AA1E-A87CB250DBA2}"/>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B1017AC5-E099-4A1C-8B43-185FD38584F4}"/>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9365034F-2E34-469B-84D2-AB4D01395AA5}"/>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EB314234-89F6-476E-ABB9-147B23DDA2E1}"/>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9E4575C7-A12C-4275-9FA7-66FBB12AE0D4}"/>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198E33BF-DE6A-4315-8393-CC1EA0C738CF}"/>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58E602AA-A750-4C3F-AA7E-22235C8C0BBB}"/>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E78D6CC4-F661-4FA6-A917-BD6B48DD1961}"/>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3DFC840B-201D-4EAC-A657-FC6886BAF55F}"/>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D419361D-8DF0-4A3D-80AB-9627238589C8}"/>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86984201-3430-46EC-B9EF-F6CBBEF03152}"/>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73A0E24F-4E1A-4BBD-B1F8-FB17B6544D27}"/>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C003A330-1CCA-422F-BC14-E9815DAAF429}"/>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2E57FF55-D4A8-48F0-B4D2-C00F074AF2A5}"/>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A8E01978-53B0-4369-B9AF-86D836752461}"/>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86F2E502-0B33-45D5-8BBA-021F6D5364F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EE7E3300-29E9-4B1E-93A6-CFB3DC04D257}"/>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135255</xdr:rowOff>
    </xdr:from>
    <xdr:to>
      <xdr:col>54</xdr:col>
      <xdr:colOff>189865</xdr:colOff>
      <xdr:row>64</xdr:row>
      <xdr:rowOff>75819</xdr:rowOff>
    </xdr:to>
    <xdr:cxnSp macro="">
      <xdr:nvCxnSpPr>
        <xdr:cNvPr id="228" name="直線コネクタ 227">
          <a:extLst>
            <a:ext uri="{FF2B5EF4-FFF2-40B4-BE49-F238E27FC236}">
              <a16:creationId xmlns:a16="http://schemas.microsoft.com/office/drawing/2014/main" id="{935AF718-E6AE-41A9-B2BD-0672F635F944}"/>
            </a:ext>
          </a:extLst>
        </xdr:cNvPr>
        <xdr:cNvCxnSpPr/>
      </xdr:nvCxnSpPr>
      <xdr:spPr>
        <a:xfrm flipV="1">
          <a:off x="10476865" y="9736455"/>
          <a:ext cx="0"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29" name="【体育館・プール】&#10;一人当たり面積最小値テキスト">
          <a:extLst>
            <a:ext uri="{FF2B5EF4-FFF2-40B4-BE49-F238E27FC236}">
              <a16:creationId xmlns:a16="http://schemas.microsoft.com/office/drawing/2014/main" id="{644F66A2-2EE1-4627-8139-3AF35C1FF260}"/>
            </a:ext>
          </a:extLst>
        </xdr:cNvPr>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0" name="直線コネクタ 229">
          <a:extLst>
            <a:ext uri="{FF2B5EF4-FFF2-40B4-BE49-F238E27FC236}">
              <a16:creationId xmlns:a16="http://schemas.microsoft.com/office/drawing/2014/main" id="{1C98257F-42F9-4C55-90E4-53E6CD0B9C99}"/>
            </a:ext>
          </a:extLst>
        </xdr:cNvPr>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81932</xdr:rowOff>
    </xdr:from>
    <xdr:ext cx="469744" cy="259045"/>
    <xdr:sp macro="" textlink="">
      <xdr:nvSpPr>
        <xdr:cNvPr id="231" name="【体育館・プール】&#10;一人当たり面積最大値テキスト">
          <a:extLst>
            <a:ext uri="{FF2B5EF4-FFF2-40B4-BE49-F238E27FC236}">
              <a16:creationId xmlns:a16="http://schemas.microsoft.com/office/drawing/2014/main" id="{A068F939-E65E-4039-90CC-4976B291D922}"/>
            </a:ext>
          </a:extLst>
        </xdr:cNvPr>
        <xdr:cNvSpPr txBox="1"/>
      </xdr:nvSpPr>
      <xdr:spPr>
        <a:xfrm>
          <a:off x="10515600" y="9511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135255</xdr:rowOff>
    </xdr:from>
    <xdr:to>
      <xdr:col>55</xdr:col>
      <xdr:colOff>88900</xdr:colOff>
      <xdr:row>56</xdr:row>
      <xdr:rowOff>135255</xdr:rowOff>
    </xdr:to>
    <xdr:cxnSp macro="">
      <xdr:nvCxnSpPr>
        <xdr:cNvPr id="232" name="直線コネクタ 231">
          <a:extLst>
            <a:ext uri="{FF2B5EF4-FFF2-40B4-BE49-F238E27FC236}">
              <a16:creationId xmlns:a16="http://schemas.microsoft.com/office/drawing/2014/main" id="{D71217F8-021E-4250-BED9-08FCA3282B98}"/>
            </a:ext>
          </a:extLst>
        </xdr:cNvPr>
        <xdr:cNvCxnSpPr/>
      </xdr:nvCxnSpPr>
      <xdr:spPr>
        <a:xfrm>
          <a:off x="10388600" y="9736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57421</xdr:rowOff>
    </xdr:from>
    <xdr:ext cx="469744" cy="259045"/>
    <xdr:sp macro="" textlink="">
      <xdr:nvSpPr>
        <xdr:cNvPr id="233" name="【体育館・プール】&#10;一人当たり面積平均値テキスト">
          <a:extLst>
            <a:ext uri="{FF2B5EF4-FFF2-40B4-BE49-F238E27FC236}">
              <a16:creationId xmlns:a16="http://schemas.microsoft.com/office/drawing/2014/main" id="{B0EC2BA7-8CE1-49CF-B723-88CDF9FC8AFE}"/>
            </a:ext>
          </a:extLst>
        </xdr:cNvPr>
        <xdr:cNvSpPr txBox="1"/>
      </xdr:nvSpPr>
      <xdr:spPr>
        <a:xfrm>
          <a:off x="10515600" y="106873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34544</xdr:rowOff>
    </xdr:from>
    <xdr:to>
      <xdr:col>55</xdr:col>
      <xdr:colOff>50800</xdr:colOff>
      <xdr:row>63</xdr:row>
      <xdr:rowOff>136144</xdr:rowOff>
    </xdr:to>
    <xdr:sp macro="" textlink="">
      <xdr:nvSpPr>
        <xdr:cNvPr id="234" name="フローチャート: 判断 233">
          <a:extLst>
            <a:ext uri="{FF2B5EF4-FFF2-40B4-BE49-F238E27FC236}">
              <a16:creationId xmlns:a16="http://schemas.microsoft.com/office/drawing/2014/main" id="{9C716B49-9E36-4489-8502-16852C268EE5}"/>
            </a:ext>
          </a:extLst>
        </xdr:cNvPr>
        <xdr:cNvSpPr/>
      </xdr:nvSpPr>
      <xdr:spPr>
        <a:xfrm>
          <a:off x="104267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39116</xdr:rowOff>
    </xdr:from>
    <xdr:to>
      <xdr:col>50</xdr:col>
      <xdr:colOff>165100</xdr:colOff>
      <xdr:row>63</xdr:row>
      <xdr:rowOff>140716</xdr:rowOff>
    </xdr:to>
    <xdr:sp macro="" textlink="">
      <xdr:nvSpPr>
        <xdr:cNvPr id="235" name="フローチャート: 判断 234">
          <a:extLst>
            <a:ext uri="{FF2B5EF4-FFF2-40B4-BE49-F238E27FC236}">
              <a16:creationId xmlns:a16="http://schemas.microsoft.com/office/drawing/2014/main" id="{CF99E122-7AC0-4F1D-AFE9-6CE496FBDEC2}"/>
            </a:ext>
          </a:extLst>
        </xdr:cNvPr>
        <xdr:cNvSpPr/>
      </xdr:nvSpPr>
      <xdr:spPr>
        <a:xfrm>
          <a:off x="9588500" y="1084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44069</xdr:rowOff>
    </xdr:from>
    <xdr:to>
      <xdr:col>46</xdr:col>
      <xdr:colOff>38100</xdr:colOff>
      <xdr:row>63</xdr:row>
      <xdr:rowOff>145669</xdr:rowOff>
    </xdr:to>
    <xdr:sp macro="" textlink="">
      <xdr:nvSpPr>
        <xdr:cNvPr id="236" name="フローチャート: 判断 235">
          <a:extLst>
            <a:ext uri="{FF2B5EF4-FFF2-40B4-BE49-F238E27FC236}">
              <a16:creationId xmlns:a16="http://schemas.microsoft.com/office/drawing/2014/main" id="{223418D1-B1F3-46F1-97C3-C79DC54FE6ED}"/>
            </a:ext>
          </a:extLst>
        </xdr:cNvPr>
        <xdr:cNvSpPr/>
      </xdr:nvSpPr>
      <xdr:spPr>
        <a:xfrm>
          <a:off x="8699500" y="1084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53594</xdr:rowOff>
    </xdr:from>
    <xdr:to>
      <xdr:col>41</xdr:col>
      <xdr:colOff>101600</xdr:colOff>
      <xdr:row>63</xdr:row>
      <xdr:rowOff>155194</xdr:rowOff>
    </xdr:to>
    <xdr:sp macro="" textlink="">
      <xdr:nvSpPr>
        <xdr:cNvPr id="237" name="フローチャート: 判断 236">
          <a:extLst>
            <a:ext uri="{FF2B5EF4-FFF2-40B4-BE49-F238E27FC236}">
              <a16:creationId xmlns:a16="http://schemas.microsoft.com/office/drawing/2014/main" id="{BCA054F5-24C8-4D2C-8E0C-C85851E4DF6C}"/>
            </a:ext>
          </a:extLst>
        </xdr:cNvPr>
        <xdr:cNvSpPr/>
      </xdr:nvSpPr>
      <xdr:spPr>
        <a:xfrm>
          <a:off x="7810500" y="1085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65786</xdr:rowOff>
    </xdr:from>
    <xdr:to>
      <xdr:col>36</xdr:col>
      <xdr:colOff>165100</xdr:colOff>
      <xdr:row>63</xdr:row>
      <xdr:rowOff>167386</xdr:rowOff>
    </xdr:to>
    <xdr:sp macro="" textlink="">
      <xdr:nvSpPr>
        <xdr:cNvPr id="238" name="フローチャート: 判断 237">
          <a:extLst>
            <a:ext uri="{FF2B5EF4-FFF2-40B4-BE49-F238E27FC236}">
              <a16:creationId xmlns:a16="http://schemas.microsoft.com/office/drawing/2014/main" id="{04D0B9B1-5B61-4DFB-AD3D-B90DA2D364CD}"/>
            </a:ext>
          </a:extLst>
        </xdr:cNvPr>
        <xdr:cNvSpPr/>
      </xdr:nvSpPr>
      <xdr:spPr>
        <a:xfrm>
          <a:off x="6921500" y="1086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548C56EA-B0DE-4F3E-BA9C-FDB464DF5758}"/>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9FA39FDA-13C4-4D1A-B300-0171D15C09F5}"/>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774770A-F24C-43EF-8CD3-80FA8449114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AD19884C-01AB-4112-A8B7-7422A318A5E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C4FBF9AE-B508-492C-82FD-A5685A4376B9}"/>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138557</xdr:rowOff>
    </xdr:from>
    <xdr:to>
      <xdr:col>55</xdr:col>
      <xdr:colOff>50800</xdr:colOff>
      <xdr:row>64</xdr:row>
      <xdr:rowOff>68707</xdr:rowOff>
    </xdr:to>
    <xdr:sp macro="" textlink="">
      <xdr:nvSpPr>
        <xdr:cNvPr id="244" name="楕円 243">
          <a:extLst>
            <a:ext uri="{FF2B5EF4-FFF2-40B4-BE49-F238E27FC236}">
              <a16:creationId xmlns:a16="http://schemas.microsoft.com/office/drawing/2014/main" id="{AD9AEC53-876F-48C7-9F26-D428EC7E3764}"/>
            </a:ext>
          </a:extLst>
        </xdr:cNvPr>
        <xdr:cNvSpPr/>
      </xdr:nvSpPr>
      <xdr:spPr>
        <a:xfrm>
          <a:off x="10426700" y="1093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53484</xdr:rowOff>
    </xdr:from>
    <xdr:ext cx="469744" cy="259045"/>
    <xdr:sp macro="" textlink="">
      <xdr:nvSpPr>
        <xdr:cNvPr id="245" name="【体育館・プール】&#10;一人当たり面積該当値テキスト">
          <a:extLst>
            <a:ext uri="{FF2B5EF4-FFF2-40B4-BE49-F238E27FC236}">
              <a16:creationId xmlns:a16="http://schemas.microsoft.com/office/drawing/2014/main" id="{5E6BFC00-3D53-4956-91A1-79569E749147}"/>
            </a:ext>
          </a:extLst>
        </xdr:cNvPr>
        <xdr:cNvSpPr txBox="1"/>
      </xdr:nvSpPr>
      <xdr:spPr>
        <a:xfrm>
          <a:off x="10515600" y="10854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139700</xdr:rowOff>
    </xdr:from>
    <xdr:to>
      <xdr:col>50</xdr:col>
      <xdr:colOff>165100</xdr:colOff>
      <xdr:row>64</xdr:row>
      <xdr:rowOff>69850</xdr:rowOff>
    </xdr:to>
    <xdr:sp macro="" textlink="">
      <xdr:nvSpPr>
        <xdr:cNvPr id="246" name="楕円 245">
          <a:extLst>
            <a:ext uri="{FF2B5EF4-FFF2-40B4-BE49-F238E27FC236}">
              <a16:creationId xmlns:a16="http://schemas.microsoft.com/office/drawing/2014/main" id="{4AA468D5-3019-4491-A453-C645014F7771}"/>
            </a:ext>
          </a:extLst>
        </xdr:cNvPr>
        <xdr:cNvSpPr/>
      </xdr:nvSpPr>
      <xdr:spPr>
        <a:xfrm>
          <a:off x="9588500" y="1094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17907</xdr:rowOff>
    </xdr:from>
    <xdr:to>
      <xdr:col>55</xdr:col>
      <xdr:colOff>0</xdr:colOff>
      <xdr:row>64</xdr:row>
      <xdr:rowOff>19050</xdr:rowOff>
    </xdr:to>
    <xdr:cxnSp macro="">
      <xdr:nvCxnSpPr>
        <xdr:cNvPr id="247" name="直線コネクタ 246">
          <a:extLst>
            <a:ext uri="{FF2B5EF4-FFF2-40B4-BE49-F238E27FC236}">
              <a16:creationId xmlns:a16="http://schemas.microsoft.com/office/drawing/2014/main" id="{ECF569FD-1683-43C9-AD4E-046B143BC457}"/>
            </a:ext>
          </a:extLst>
        </xdr:cNvPr>
        <xdr:cNvCxnSpPr/>
      </xdr:nvCxnSpPr>
      <xdr:spPr>
        <a:xfrm flipV="1">
          <a:off x="9639300" y="10990707"/>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132461</xdr:rowOff>
    </xdr:from>
    <xdr:to>
      <xdr:col>46</xdr:col>
      <xdr:colOff>38100</xdr:colOff>
      <xdr:row>64</xdr:row>
      <xdr:rowOff>62611</xdr:rowOff>
    </xdr:to>
    <xdr:sp macro="" textlink="">
      <xdr:nvSpPr>
        <xdr:cNvPr id="248" name="楕円 247">
          <a:extLst>
            <a:ext uri="{FF2B5EF4-FFF2-40B4-BE49-F238E27FC236}">
              <a16:creationId xmlns:a16="http://schemas.microsoft.com/office/drawing/2014/main" id="{A47FABBC-F36A-4325-8FB9-D93A951D50E7}"/>
            </a:ext>
          </a:extLst>
        </xdr:cNvPr>
        <xdr:cNvSpPr/>
      </xdr:nvSpPr>
      <xdr:spPr>
        <a:xfrm>
          <a:off x="8699500" y="1093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11811</xdr:rowOff>
    </xdr:from>
    <xdr:to>
      <xdr:col>50</xdr:col>
      <xdr:colOff>114300</xdr:colOff>
      <xdr:row>64</xdr:row>
      <xdr:rowOff>19050</xdr:rowOff>
    </xdr:to>
    <xdr:cxnSp macro="">
      <xdr:nvCxnSpPr>
        <xdr:cNvPr id="249" name="直線コネクタ 248">
          <a:extLst>
            <a:ext uri="{FF2B5EF4-FFF2-40B4-BE49-F238E27FC236}">
              <a16:creationId xmlns:a16="http://schemas.microsoft.com/office/drawing/2014/main" id="{2FC75505-3829-4BE4-B60C-14C4AA4961FA}"/>
            </a:ext>
          </a:extLst>
        </xdr:cNvPr>
        <xdr:cNvCxnSpPr/>
      </xdr:nvCxnSpPr>
      <xdr:spPr>
        <a:xfrm>
          <a:off x="8750300" y="10984611"/>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133604</xdr:rowOff>
    </xdr:from>
    <xdr:to>
      <xdr:col>41</xdr:col>
      <xdr:colOff>101600</xdr:colOff>
      <xdr:row>64</xdr:row>
      <xdr:rowOff>63754</xdr:rowOff>
    </xdr:to>
    <xdr:sp macro="" textlink="">
      <xdr:nvSpPr>
        <xdr:cNvPr id="250" name="楕円 249">
          <a:extLst>
            <a:ext uri="{FF2B5EF4-FFF2-40B4-BE49-F238E27FC236}">
              <a16:creationId xmlns:a16="http://schemas.microsoft.com/office/drawing/2014/main" id="{921C4FBF-AF55-4262-A7B9-A87371B51B82}"/>
            </a:ext>
          </a:extLst>
        </xdr:cNvPr>
        <xdr:cNvSpPr/>
      </xdr:nvSpPr>
      <xdr:spPr>
        <a:xfrm>
          <a:off x="7810500" y="10934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11811</xdr:rowOff>
    </xdr:from>
    <xdr:to>
      <xdr:col>45</xdr:col>
      <xdr:colOff>177800</xdr:colOff>
      <xdr:row>64</xdr:row>
      <xdr:rowOff>12954</xdr:rowOff>
    </xdr:to>
    <xdr:cxnSp macro="">
      <xdr:nvCxnSpPr>
        <xdr:cNvPr id="251" name="直線コネクタ 250">
          <a:extLst>
            <a:ext uri="{FF2B5EF4-FFF2-40B4-BE49-F238E27FC236}">
              <a16:creationId xmlns:a16="http://schemas.microsoft.com/office/drawing/2014/main" id="{91D30668-92C7-4743-B4CF-BBBA33210459}"/>
            </a:ext>
          </a:extLst>
        </xdr:cNvPr>
        <xdr:cNvCxnSpPr/>
      </xdr:nvCxnSpPr>
      <xdr:spPr>
        <a:xfrm flipV="1">
          <a:off x="7861300" y="10984611"/>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133223</xdr:rowOff>
    </xdr:from>
    <xdr:to>
      <xdr:col>36</xdr:col>
      <xdr:colOff>165100</xdr:colOff>
      <xdr:row>64</xdr:row>
      <xdr:rowOff>63373</xdr:rowOff>
    </xdr:to>
    <xdr:sp macro="" textlink="">
      <xdr:nvSpPr>
        <xdr:cNvPr id="252" name="楕円 251">
          <a:extLst>
            <a:ext uri="{FF2B5EF4-FFF2-40B4-BE49-F238E27FC236}">
              <a16:creationId xmlns:a16="http://schemas.microsoft.com/office/drawing/2014/main" id="{4DD72008-C686-40D2-AC4F-19A4760C7D78}"/>
            </a:ext>
          </a:extLst>
        </xdr:cNvPr>
        <xdr:cNvSpPr/>
      </xdr:nvSpPr>
      <xdr:spPr>
        <a:xfrm>
          <a:off x="6921500" y="1093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12573</xdr:rowOff>
    </xdr:from>
    <xdr:to>
      <xdr:col>41</xdr:col>
      <xdr:colOff>50800</xdr:colOff>
      <xdr:row>64</xdr:row>
      <xdr:rowOff>12954</xdr:rowOff>
    </xdr:to>
    <xdr:cxnSp macro="">
      <xdr:nvCxnSpPr>
        <xdr:cNvPr id="253" name="直線コネクタ 252">
          <a:extLst>
            <a:ext uri="{FF2B5EF4-FFF2-40B4-BE49-F238E27FC236}">
              <a16:creationId xmlns:a16="http://schemas.microsoft.com/office/drawing/2014/main" id="{43240682-1CE0-447A-ACBC-DC888E76A2FB}"/>
            </a:ext>
          </a:extLst>
        </xdr:cNvPr>
        <xdr:cNvCxnSpPr/>
      </xdr:nvCxnSpPr>
      <xdr:spPr>
        <a:xfrm>
          <a:off x="6972300" y="10985373"/>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157243</xdr:rowOff>
    </xdr:from>
    <xdr:ext cx="469744" cy="259045"/>
    <xdr:sp macro="" textlink="">
      <xdr:nvSpPr>
        <xdr:cNvPr id="254" name="n_1aveValue【体育館・プール】&#10;一人当たり面積">
          <a:extLst>
            <a:ext uri="{FF2B5EF4-FFF2-40B4-BE49-F238E27FC236}">
              <a16:creationId xmlns:a16="http://schemas.microsoft.com/office/drawing/2014/main" id="{4E1093DC-79C3-4BF9-BB31-635C4E607368}"/>
            </a:ext>
          </a:extLst>
        </xdr:cNvPr>
        <xdr:cNvSpPr txBox="1"/>
      </xdr:nvSpPr>
      <xdr:spPr>
        <a:xfrm>
          <a:off x="9391727" y="10615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162196</xdr:rowOff>
    </xdr:from>
    <xdr:ext cx="469744" cy="259045"/>
    <xdr:sp macro="" textlink="">
      <xdr:nvSpPr>
        <xdr:cNvPr id="255" name="n_2aveValue【体育館・プール】&#10;一人当たり面積">
          <a:extLst>
            <a:ext uri="{FF2B5EF4-FFF2-40B4-BE49-F238E27FC236}">
              <a16:creationId xmlns:a16="http://schemas.microsoft.com/office/drawing/2014/main" id="{E17CC3E0-45AF-4CE6-818B-8344FE4A6AB9}"/>
            </a:ext>
          </a:extLst>
        </xdr:cNvPr>
        <xdr:cNvSpPr txBox="1"/>
      </xdr:nvSpPr>
      <xdr:spPr>
        <a:xfrm>
          <a:off x="8515427" y="10620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271</xdr:rowOff>
    </xdr:from>
    <xdr:ext cx="469744" cy="259045"/>
    <xdr:sp macro="" textlink="">
      <xdr:nvSpPr>
        <xdr:cNvPr id="256" name="n_3aveValue【体育館・プール】&#10;一人当たり面積">
          <a:extLst>
            <a:ext uri="{FF2B5EF4-FFF2-40B4-BE49-F238E27FC236}">
              <a16:creationId xmlns:a16="http://schemas.microsoft.com/office/drawing/2014/main" id="{804FF616-BC2C-46B6-A568-8C27C56C1E88}"/>
            </a:ext>
          </a:extLst>
        </xdr:cNvPr>
        <xdr:cNvSpPr txBox="1"/>
      </xdr:nvSpPr>
      <xdr:spPr>
        <a:xfrm>
          <a:off x="7626427" y="10630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12463</xdr:rowOff>
    </xdr:from>
    <xdr:ext cx="469744" cy="259045"/>
    <xdr:sp macro="" textlink="">
      <xdr:nvSpPr>
        <xdr:cNvPr id="257" name="n_4aveValue【体育館・プール】&#10;一人当たり面積">
          <a:extLst>
            <a:ext uri="{FF2B5EF4-FFF2-40B4-BE49-F238E27FC236}">
              <a16:creationId xmlns:a16="http://schemas.microsoft.com/office/drawing/2014/main" id="{E9D9F5FD-D77B-4851-9661-3AB4E1258498}"/>
            </a:ext>
          </a:extLst>
        </xdr:cNvPr>
        <xdr:cNvSpPr txBox="1"/>
      </xdr:nvSpPr>
      <xdr:spPr>
        <a:xfrm>
          <a:off x="6737427" y="10642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60977</xdr:rowOff>
    </xdr:from>
    <xdr:ext cx="469744" cy="259045"/>
    <xdr:sp macro="" textlink="">
      <xdr:nvSpPr>
        <xdr:cNvPr id="258" name="n_1mainValue【体育館・プール】&#10;一人当たり面積">
          <a:extLst>
            <a:ext uri="{FF2B5EF4-FFF2-40B4-BE49-F238E27FC236}">
              <a16:creationId xmlns:a16="http://schemas.microsoft.com/office/drawing/2014/main" id="{48FC1BF5-50FD-4F29-B0A3-961A69A5D721}"/>
            </a:ext>
          </a:extLst>
        </xdr:cNvPr>
        <xdr:cNvSpPr txBox="1"/>
      </xdr:nvSpPr>
      <xdr:spPr>
        <a:xfrm>
          <a:off x="9391727" y="1103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53738</xdr:rowOff>
    </xdr:from>
    <xdr:ext cx="469744" cy="259045"/>
    <xdr:sp macro="" textlink="">
      <xdr:nvSpPr>
        <xdr:cNvPr id="259" name="n_2mainValue【体育館・プール】&#10;一人当たり面積">
          <a:extLst>
            <a:ext uri="{FF2B5EF4-FFF2-40B4-BE49-F238E27FC236}">
              <a16:creationId xmlns:a16="http://schemas.microsoft.com/office/drawing/2014/main" id="{A45695C6-8051-4EEA-8AAB-11BFF99AEFD4}"/>
            </a:ext>
          </a:extLst>
        </xdr:cNvPr>
        <xdr:cNvSpPr txBox="1"/>
      </xdr:nvSpPr>
      <xdr:spPr>
        <a:xfrm>
          <a:off x="8515427" y="11026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54881</xdr:rowOff>
    </xdr:from>
    <xdr:ext cx="469744" cy="259045"/>
    <xdr:sp macro="" textlink="">
      <xdr:nvSpPr>
        <xdr:cNvPr id="260" name="n_3mainValue【体育館・プール】&#10;一人当たり面積">
          <a:extLst>
            <a:ext uri="{FF2B5EF4-FFF2-40B4-BE49-F238E27FC236}">
              <a16:creationId xmlns:a16="http://schemas.microsoft.com/office/drawing/2014/main" id="{D4326171-456B-4098-80FE-1FF2D97963D1}"/>
            </a:ext>
          </a:extLst>
        </xdr:cNvPr>
        <xdr:cNvSpPr txBox="1"/>
      </xdr:nvSpPr>
      <xdr:spPr>
        <a:xfrm>
          <a:off x="7626427" y="11027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54500</xdr:rowOff>
    </xdr:from>
    <xdr:ext cx="469744" cy="259045"/>
    <xdr:sp macro="" textlink="">
      <xdr:nvSpPr>
        <xdr:cNvPr id="261" name="n_4mainValue【体育館・プール】&#10;一人当たり面積">
          <a:extLst>
            <a:ext uri="{FF2B5EF4-FFF2-40B4-BE49-F238E27FC236}">
              <a16:creationId xmlns:a16="http://schemas.microsoft.com/office/drawing/2014/main" id="{8BAC14DA-1EDA-440E-BF77-945D8E9B522D}"/>
            </a:ext>
          </a:extLst>
        </xdr:cNvPr>
        <xdr:cNvSpPr txBox="1"/>
      </xdr:nvSpPr>
      <xdr:spPr>
        <a:xfrm>
          <a:off x="6737427" y="11027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2CEC05D1-1525-4F15-8D31-5995C86106ED}"/>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AFAD3738-B7BA-4D19-A1D9-F11C5E8085B6}"/>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751B47E9-347B-46C0-8EEE-7173336DB182}"/>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6867D9F9-18BE-4EEB-BB37-11274F0787CF}"/>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D57D152F-4F12-4056-8FB7-79AB2CE577D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B5AE72D0-986B-4261-A5DA-E4FECE6B1928}"/>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B7E363C3-E5CA-4189-AB8C-D809D20A9CAF}"/>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C6DCB455-89CE-47F6-95BF-2CA30B3182D2}"/>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6E0E4EBB-0FDD-439A-BA3A-4B2E61A1CF81}"/>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86398AC5-F709-4D98-B398-A9C43D8D7A37}"/>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C37DA410-746D-4F3C-ABAB-8F11D17200A9}"/>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9F9F1255-307A-43DF-8AFD-A5A9FF9E86CD}"/>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5F48629F-05E4-4C2B-8984-BA6D7BAC30AE}"/>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911166FA-1691-4B5C-ABF6-2AB345D330A8}"/>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3D9799E1-05B6-4519-B30C-2031D18A3F04}"/>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9353C665-AB37-40F1-992C-E725E44526CC}"/>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44F30964-4E65-49A7-8AEB-5BBDB4CB1383}"/>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C2DCF4E0-562D-494D-941E-46B8A03FD6B4}"/>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1CF13FAB-ECA1-4CA0-8109-19FD204655BF}"/>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201D1A27-C182-4100-B1E7-CF95FFF3DAB9}"/>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1A76069E-6ADC-4D78-84DA-6E7BF07CA95E}"/>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38F5B237-7EF9-4ED7-90DB-643B5D8E4708}"/>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B9A4CF1C-1408-4B58-A8E5-784128C75E3A}"/>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a:extLst>
            <a:ext uri="{FF2B5EF4-FFF2-40B4-BE49-F238E27FC236}">
              <a16:creationId xmlns:a16="http://schemas.microsoft.com/office/drawing/2014/main" id="{889C00A0-879C-43DB-94FF-9D3715EDF801}"/>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59055</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CAC68272-B440-4057-AFA4-1D0DE6F7FF65}"/>
            </a:ext>
          </a:extLst>
        </xdr:cNvPr>
        <xdr:cNvCxnSpPr/>
      </xdr:nvCxnSpPr>
      <xdr:spPr>
        <a:xfrm flipV="1">
          <a:off x="4634865" y="1326070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福祉施設】&#10;有形固定資産減価償却率最小値テキスト">
          <a:extLst>
            <a:ext uri="{FF2B5EF4-FFF2-40B4-BE49-F238E27FC236}">
              <a16:creationId xmlns:a16="http://schemas.microsoft.com/office/drawing/2014/main" id="{696CBBF6-B51E-491C-AAB6-249926E28245}"/>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36A534C0-830B-4886-AC80-C437FF739E85}"/>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5732</xdr:rowOff>
    </xdr:from>
    <xdr:ext cx="405111" cy="259045"/>
    <xdr:sp macro="" textlink="">
      <xdr:nvSpPr>
        <xdr:cNvPr id="289" name="【福祉施設】&#10;有形固定資産減価償却率最大値テキスト">
          <a:extLst>
            <a:ext uri="{FF2B5EF4-FFF2-40B4-BE49-F238E27FC236}">
              <a16:creationId xmlns:a16="http://schemas.microsoft.com/office/drawing/2014/main" id="{C8EA7BE1-2612-4943-BC18-8CFDB801366A}"/>
            </a:ext>
          </a:extLst>
        </xdr:cNvPr>
        <xdr:cNvSpPr txBox="1"/>
      </xdr:nvSpPr>
      <xdr:spPr>
        <a:xfrm>
          <a:off x="4673600" y="1303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59055</xdr:rowOff>
    </xdr:from>
    <xdr:to>
      <xdr:col>24</xdr:col>
      <xdr:colOff>152400</xdr:colOff>
      <xdr:row>77</xdr:row>
      <xdr:rowOff>59055</xdr:rowOff>
    </xdr:to>
    <xdr:cxnSp macro="">
      <xdr:nvCxnSpPr>
        <xdr:cNvPr id="290" name="直線コネクタ 289">
          <a:extLst>
            <a:ext uri="{FF2B5EF4-FFF2-40B4-BE49-F238E27FC236}">
              <a16:creationId xmlns:a16="http://schemas.microsoft.com/office/drawing/2014/main" id="{4220CF9D-E51A-47AD-9CF6-BD9F6EAE3438}"/>
            </a:ext>
          </a:extLst>
        </xdr:cNvPr>
        <xdr:cNvCxnSpPr/>
      </xdr:nvCxnSpPr>
      <xdr:spPr>
        <a:xfrm>
          <a:off x="4546600" y="13260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6366</xdr:rowOff>
    </xdr:from>
    <xdr:ext cx="405111" cy="259045"/>
    <xdr:sp macro="" textlink="">
      <xdr:nvSpPr>
        <xdr:cNvPr id="291" name="【福祉施設】&#10;有形固定資産減価償却率平均値テキスト">
          <a:extLst>
            <a:ext uri="{FF2B5EF4-FFF2-40B4-BE49-F238E27FC236}">
              <a16:creationId xmlns:a16="http://schemas.microsoft.com/office/drawing/2014/main" id="{28230832-153F-4EB4-B351-BA598FC526CE}"/>
            </a:ext>
          </a:extLst>
        </xdr:cNvPr>
        <xdr:cNvSpPr txBox="1"/>
      </xdr:nvSpPr>
      <xdr:spPr>
        <a:xfrm>
          <a:off x="4673600" y="138938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154939</xdr:rowOff>
    </xdr:from>
    <xdr:to>
      <xdr:col>24</xdr:col>
      <xdr:colOff>114300</xdr:colOff>
      <xdr:row>82</xdr:row>
      <xdr:rowOff>85089</xdr:rowOff>
    </xdr:to>
    <xdr:sp macro="" textlink="">
      <xdr:nvSpPr>
        <xdr:cNvPr id="292" name="フローチャート: 判断 291">
          <a:extLst>
            <a:ext uri="{FF2B5EF4-FFF2-40B4-BE49-F238E27FC236}">
              <a16:creationId xmlns:a16="http://schemas.microsoft.com/office/drawing/2014/main" id="{597F826E-D59B-4530-A9DA-C6B602D8E9A1}"/>
            </a:ext>
          </a:extLst>
        </xdr:cNvPr>
        <xdr:cNvSpPr/>
      </xdr:nvSpPr>
      <xdr:spPr>
        <a:xfrm>
          <a:off x="4584700" y="14042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130175</xdr:rowOff>
    </xdr:from>
    <xdr:to>
      <xdr:col>20</xdr:col>
      <xdr:colOff>38100</xdr:colOff>
      <xdr:row>82</xdr:row>
      <xdr:rowOff>60325</xdr:rowOff>
    </xdr:to>
    <xdr:sp macro="" textlink="">
      <xdr:nvSpPr>
        <xdr:cNvPr id="293" name="フローチャート: 判断 292">
          <a:extLst>
            <a:ext uri="{FF2B5EF4-FFF2-40B4-BE49-F238E27FC236}">
              <a16:creationId xmlns:a16="http://schemas.microsoft.com/office/drawing/2014/main" id="{9507B3C6-90A9-44CA-8647-B162066DC549}"/>
            </a:ext>
          </a:extLst>
        </xdr:cNvPr>
        <xdr:cNvSpPr/>
      </xdr:nvSpPr>
      <xdr:spPr>
        <a:xfrm>
          <a:off x="3746500" y="1401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94" name="フローチャート: 判断 293">
          <a:extLst>
            <a:ext uri="{FF2B5EF4-FFF2-40B4-BE49-F238E27FC236}">
              <a16:creationId xmlns:a16="http://schemas.microsoft.com/office/drawing/2014/main" id="{1B04EFC0-8C6D-4634-A967-6F24729E314F}"/>
            </a:ext>
          </a:extLst>
        </xdr:cNvPr>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67311</xdr:rowOff>
    </xdr:from>
    <xdr:to>
      <xdr:col>10</xdr:col>
      <xdr:colOff>165100</xdr:colOff>
      <xdr:row>81</xdr:row>
      <xdr:rowOff>168911</xdr:rowOff>
    </xdr:to>
    <xdr:sp macro="" textlink="">
      <xdr:nvSpPr>
        <xdr:cNvPr id="295" name="フローチャート: 判断 294">
          <a:extLst>
            <a:ext uri="{FF2B5EF4-FFF2-40B4-BE49-F238E27FC236}">
              <a16:creationId xmlns:a16="http://schemas.microsoft.com/office/drawing/2014/main" id="{F6B64D3E-961E-495C-B4BD-8CF4AAF0419D}"/>
            </a:ext>
          </a:extLst>
        </xdr:cNvPr>
        <xdr:cNvSpPr/>
      </xdr:nvSpPr>
      <xdr:spPr>
        <a:xfrm>
          <a:off x="1968500" y="1395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95886</xdr:rowOff>
    </xdr:from>
    <xdr:to>
      <xdr:col>6</xdr:col>
      <xdr:colOff>38100</xdr:colOff>
      <xdr:row>82</xdr:row>
      <xdr:rowOff>26036</xdr:rowOff>
    </xdr:to>
    <xdr:sp macro="" textlink="">
      <xdr:nvSpPr>
        <xdr:cNvPr id="296" name="フローチャート: 判断 295">
          <a:extLst>
            <a:ext uri="{FF2B5EF4-FFF2-40B4-BE49-F238E27FC236}">
              <a16:creationId xmlns:a16="http://schemas.microsoft.com/office/drawing/2014/main" id="{21192417-5FD0-4A8A-9DA5-F3489E50A58D}"/>
            </a:ext>
          </a:extLst>
        </xdr:cNvPr>
        <xdr:cNvSpPr/>
      </xdr:nvSpPr>
      <xdr:spPr>
        <a:xfrm>
          <a:off x="1079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ACC86407-9921-44E0-A60C-2609A9EBE5EB}"/>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7FBA8367-2AA9-4E2F-832B-216773928247}"/>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35746018-8E22-442C-A58F-3155256398C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4E5DC74-D589-4482-89C5-6BB1DD022A33}"/>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BBE590A-1255-486A-9779-4FACBBCB58F8}"/>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99695</xdr:rowOff>
    </xdr:from>
    <xdr:to>
      <xdr:col>24</xdr:col>
      <xdr:colOff>114300</xdr:colOff>
      <xdr:row>85</xdr:row>
      <xdr:rowOff>29845</xdr:rowOff>
    </xdr:to>
    <xdr:sp macro="" textlink="">
      <xdr:nvSpPr>
        <xdr:cNvPr id="302" name="楕円 301">
          <a:extLst>
            <a:ext uri="{FF2B5EF4-FFF2-40B4-BE49-F238E27FC236}">
              <a16:creationId xmlns:a16="http://schemas.microsoft.com/office/drawing/2014/main" id="{BF25D824-9728-45A1-8926-4E63F9696E97}"/>
            </a:ext>
          </a:extLst>
        </xdr:cNvPr>
        <xdr:cNvSpPr/>
      </xdr:nvSpPr>
      <xdr:spPr>
        <a:xfrm>
          <a:off x="4584700" y="1450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78122</xdr:rowOff>
    </xdr:from>
    <xdr:ext cx="405111" cy="259045"/>
    <xdr:sp macro="" textlink="">
      <xdr:nvSpPr>
        <xdr:cNvPr id="303" name="【福祉施設】&#10;有形固定資産減価償却率該当値テキスト">
          <a:extLst>
            <a:ext uri="{FF2B5EF4-FFF2-40B4-BE49-F238E27FC236}">
              <a16:creationId xmlns:a16="http://schemas.microsoft.com/office/drawing/2014/main" id="{62990F74-DCF1-4A17-8441-51DB8997F40A}"/>
            </a:ext>
          </a:extLst>
        </xdr:cNvPr>
        <xdr:cNvSpPr txBox="1"/>
      </xdr:nvSpPr>
      <xdr:spPr>
        <a:xfrm>
          <a:off x="4673600" y="1447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59689</xdr:rowOff>
    </xdr:from>
    <xdr:to>
      <xdr:col>20</xdr:col>
      <xdr:colOff>38100</xdr:colOff>
      <xdr:row>84</xdr:row>
      <xdr:rowOff>161289</xdr:rowOff>
    </xdr:to>
    <xdr:sp macro="" textlink="">
      <xdr:nvSpPr>
        <xdr:cNvPr id="304" name="楕円 303">
          <a:extLst>
            <a:ext uri="{FF2B5EF4-FFF2-40B4-BE49-F238E27FC236}">
              <a16:creationId xmlns:a16="http://schemas.microsoft.com/office/drawing/2014/main" id="{A5C2D08A-7CF2-44BC-AD2C-235AB6892C43}"/>
            </a:ext>
          </a:extLst>
        </xdr:cNvPr>
        <xdr:cNvSpPr/>
      </xdr:nvSpPr>
      <xdr:spPr>
        <a:xfrm>
          <a:off x="3746500" y="1446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110489</xdr:rowOff>
    </xdr:from>
    <xdr:to>
      <xdr:col>24</xdr:col>
      <xdr:colOff>63500</xdr:colOff>
      <xdr:row>84</xdr:row>
      <xdr:rowOff>150495</xdr:rowOff>
    </xdr:to>
    <xdr:cxnSp macro="">
      <xdr:nvCxnSpPr>
        <xdr:cNvPr id="305" name="直線コネクタ 304">
          <a:extLst>
            <a:ext uri="{FF2B5EF4-FFF2-40B4-BE49-F238E27FC236}">
              <a16:creationId xmlns:a16="http://schemas.microsoft.com/office/drawing/2014/main" id="{0B8FA648-1867-4727-8477-A874CF015DB7}"/>
            </a:ext>
          </a:extLst>
        </xdr:cNvPr>
        <xdr:cNvCxnSpPr/>
      </xdr:nvCxnSpPr>
      <xdr:spPr>
        <a:xfrm>
          <a:off x="3797300" y="14512289"/>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153036</xdr:rowOff>
    </xdr:from>
    <xdr:to>
      <xdr:col>15</xdr:col>
      <xdr:colOff>101600</xdr:colOff>
      <xdr:row>84</xdr:row>
      <xdr:rowOff>83186</xdr:rowOff>
    </xdr:to>
    <xdr:sp macro="" textlink="">
      <xdr:nvSpPr>
        <xdr:cNvPr id="306" name="楕円 305">
          <a:extLst>
            <a:ext uri="{FF2B5EF4-FFF2-40B4-BE49-F238E27FC236}">
              <a16:creationId xmlns:a16="http://schemas.microsoft.com/office/drawing/2014/main" id="{63B8B858-679E-4AEF-97F1-613A8A228F0F}"/>
            </a:ext>
          </a:extLst>
        </xdr:cNvPr>
        <xdr:cNvSpPr/>
      </xdr:nvSpPr>
      <xdr:spPr>
        <a:xfrm>
          <a:off x="2857500" y="1438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32386</xdr:rowOff>
    </xdr:from>
    <xdr:to>
      <xdr:col>19</xdr:col>
      <xdr:colOff>177800</xdr:colOff>
      <xdr:row>84</xdr:row>
      <xdr:rowOff>110489</xdr:rowOff>
    </xdr:to>
    <xdr:cxnSp macro="">
      <xdr:nvCxnSpPr>
        <xdr:cNvPr id="307" name="直線コネクタ 306">
          <a:extLst>
            <a:ext uri="{FF2B5EF4-FFF2-40B4-BE49-F238E27FC236}">
              <a16:creationId xmlns:a16="http://schemas.microsoft.com/office/drawing/2014/main" id="{B4D3ABB7-DD0D-4F66-83F9-71A15E57536C}"/>
            </a:ext>
          </a:extLst>
        </xdr:cNvPr>
        <xdr:cNvCxnSpPr/>
      </xdr:nvCxnSpPr>
      <xdr:spPr>
        <a:xfrm>
          <a:off x="2908300" y="14434186"/>
          <a:ext cx="889000" cy="78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153036</xdr:rowOff>
    </xdr:from>
    <xdr:to>
      <xdr:col>10</xdr:col>
      <xdr:colOff>165100</xdr:colOff>
      <xdr:row>84</xdr:row>
      <xdr:rowOff>83186</xdr:rowOff>
    </xdr:to>
    <xdr:sp macro="" textlink="">
      <xdr:nvSpPr>
        <xdr:cNvPr id="308" name="楕円 307">
          <a:extLst>
            <a:ext uri="{FF2B5EF4-FFF2-40B4-BE49-F238E27FC236}">
              <a16:creationId xmlns:a16="http://schemas.microsoft.com/office/drawing/2014/main" id="{AA176EF3-B671-4FDD-B37B-A7775C4B69AF}"/>
            </a:ext>
          </a:extLst>
        </xdr:cNvPr>
        <xdr:cNvSpPr/>
      </xdr:nvSpPr>
      <xdr:spPr>
        <a:xfrm>
          <a:off x="1968500" y="1438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32386</xdr:rowOff>
    </xdr:from>
    <xdr:to>
      <xdr:col>15</xdr:col>
      <xdr:colOff>50800</xdr:colOff>
      <xdr:row>84</xdr:row>
      <xdr:rowOff>32386</xdr:rowOff>
    </xdr:to>
    <xdr:cxnSp macro="">
      <xdr:nvCxnSpPr>
        <xdr:cNvPr id="309" name="直線コネクタ 308">
          <a:extLst>
            <a:ext uri="{FF2B5EF4-FFF2-40B4-BE49-F238E27FC236}">
              <a16:creationId xmlns:a16="http://schemas.microsoft.com/office/drawing/2014/main" id="{0E70E4B9-C127-428D-9E69-7139BB894224}"/>
            </a:ext>
          </a:extLst>
        </xdr:cNvPr>
        <xdr:cNvCxnSpPr/>
      </xdr:nvCxnSpPr>
      <xdr:spPr>
        <a:xfrm>
          <a:off x="2019300" y="144341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113030</xdr:rowOff>
    </xdr:from>
    <xdr:to>
      <xdr:col>6</xdr:col>
      <xdr:colOff>38100</xdr:colOff>
      <xdr:row>84</xdr:row>
      <xdr:rowOff>43180</xdr:rowOff>
    </xdr:to>
    <xdr:sp macro="" textlink="">
      <xdr:nvSpPr>
        <xdr:cNvPr id="310" name="楕円 309">
          <a:extLst>
            <a:ext uri="{FF2B5EF4-FFF2-40B4-BE49-F238E27FC236}">
              <a16:creationId xmlns:a16="http://schemas.microsoft.com/office/drawing/2014/main" id="{ABFA44CF-276F-4AE6-9C7D-5AA300D200B6}"/>
            </a:ext>
          </a:extLst>
        </xdr:cNvPr>
        <xdr:cNvSpPr/>
      </xdr:nvSpPr>
      <xdr:spPr>
        <a:xfrm>
          <a:off x="1079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163830</xdr:rowOff>
    </xdr:from>
    <xdr:to>
      <xdr:col>10</xdr:col>
      <xdr:colOff>114300</xdr:colOff>
      <xdr:row>84</xdr:row>
      <xdr:rowOff>32386</xdr:rowOff>
    </xdr:to>
    <xdr:cxnSp macro="">
      <xdr:nvCxnSpPr>
        <xdr:cNvPr id="311" name="直線コネクタ 310">
          <a:extLst>
            <a:ext uri="{FF2B5EF4-FFF2-40B4-BE49-F238E27FC236}">
              <a16:creationId xmlns:a16="http://schemas.microsoft.com/office/drawing/2014/main" id="{41DCBF09-5533-4F7A-B249-2AFF47D5CC9A}"/>
            </a:ext>
          </a:extLst>
        </xdr:cNvPr>
        <xdr:cNvCxnSpPr/>
      </xdr:nvCxnSpPr>
      <xdr:spPr>
        <a:xfrm>
          <a:off x="1130300" y="14394180"/>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76852</xdr:rowOff>
    </xdr:from>
    <xdr:ext cx="405111" cy="259045"/>
    <xdr:sp macro="" textlink="">
      <xdr:nvSpPr>
        <xdr:cNvPr id="312" name="n_1aveValue【福祉施設】&#10;有形固定資産減価償却率">
          <a:extLst>
            <a:ext uri="{FF2B5EF4-FFF2-40B4-BE49-F238E27FC236}">
              <a16:creationId xmlns:a16="http://schemas.microsoft.com/office/drawing/2014/main" id="{9FB5771D-2389-4659-920A-B66C34DC152D}"/>
            </a:ext>
          </a:extLst>
        </xdr:cNvPr>
        <xdr:cNvSpPr txBox="1"/>
      </xdr:nvSpPr>
      <xdr:spPr>
        <a:xfrm>
          <a:off x="3582044" y="1379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52088</xdr:rowOff>
    </xdr:from>
    <xdr:ext cx="405111" cy="259045"/>
    <xdr:sp macro="" textlink="">
      <xdr:nvSpPr>
        <xdr:cNvPr id="313" name="n_2aveValue【福祉施設】&#10;有形固定資産減価償却率">
          <a:extLst>
            <a:ext uri="{FF2B5EF4-FFF2-40B4-BE49-F238E27FC236}">
              <a16:creationId xmlns:a16="http://schemas.microsoft.com/office/drawing/2014/main" id="{C3C1E027-C3BB-4584-BB12-5CDF3BA77F8C}"/>
            </a:ext>
          </a:extLst>
        </xdr:cNvPr>
        <xdr:cNvSpPr txBox="1"/>
      </xdr:nvSpPr>
      <xdr:spPr>
        <a:xfrm>
          <a:off x="27057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13988</xdr:rowOff>
    </xdr:from>
    <xdr:ext cx="405111" cy="259045"/>
    <xdr:sp macro="" textlink="">
      <xdr:nvSpPr>
        <xdr:cNvPr id="314" name="n_3aveValue【福祉施設】&#10;有形固定資産減価償却率">
          <a:extLst>
            <a:ext uri="{FF2B5EF4-FFF2-40B4-BE49-F238E27FC236}">
              <a16:creationId xmlns:a16="http://schemas.microsoft.com/office/drawing/2014/main" id="{8758C394-6BAE-4416-9882-57C5375A12A9}"/>
            </a:ext>
          </a:extLst>
        </xdr:cNvPr>
        <xdr:cNvSpPr txBox="1"/>
      </xdr:nvSpPr>
      <xdr:spPr>
        <a:xfrm>
          <a:off x="18167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42563</xdr:rowOff>
    </xdr:from>
    <xdr:ext cx="405111" cy="259045"/>
    <xdr:sp macro="" textlink="">
      <xdr:nvSpPr>
        <xdr:cNvPr id="315" name="n_4aveValue【福祉施設】&#10;有形固定資産減価償却率">
          <a:extLst>
            <a:ext uri="{FF2B5EF4-FFF2-40B4-BE49-F238E27FC236}">
              <a16:creationId xmlns:a16="http://schemas.microsoft.com/office/drawing/2014/main" id="{CEFBACA1-6A5B-4A9C-85BD-3CCC087E4FEC}"/>
            </a:ext>
          </a:extLst>
        </xdr:cNvPr>
        <xdr:cNvSpPr txBox="1"/>
      </xdr:nvSpPr>
      <xdr:spPr>
        <a:xfrm>
          <a:off x="927744" y="1375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152416</xdr:rowOff>
    </xdr:from>
    <xdr:ext cx="405111" cy="259045"/>
    <xdr:sp macro="" textlink="">
      <xdr:nvSpPr>
        <xdr:cNvPr id="316" name="n_1mainValue【福祉施設】&#10;有形固定資産減価償却率">
          <a:extLst>
            <a:ext uri="{FF2B5EF4-FFF2-40B4-BE49-F238E27FC236}">
              <a16:creationId xmlns:a16="http://schemas.microsoft.com/office/drawing/2014/main" id="{EE6BFB9E-B990-46CD-8310-8DA9318B8344}"/>
            </a:ext>
          </a:extLst>
        </xdr:cNvPr>
        <xdr:cNvSpPr txBox="1"/>
      </xdr:nvSpPr>
      <xdr:spPr>
        <a:xfrm>
          <a:off x="3582044" y="14554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74313</xdr:rowOff>
    </xdr:from>
    <xdr:ext cx="405111" cy="259045"/>
    <xdr:sp macro="" textlink="">
      <xdr:nvSpPr>
        <xdr:cNvPr id="317" name="n_2mainValue【福祉施設】&#10;有形固定資産減価償却率">
          <a:extLst>
            <a:ext uri="{FF2B5EF4-FFF2-40B4-BE49-F238E27FC236}">
              <a16:creationId xmlns:a16="http://schemas.microsoft.com/office/drawing/2014/main" id="{D8589BE3-3E2C-4641-8DC7-8ACBBE460427}"/>
            </a:ext>
          </a:extLst>
        </xdr:cNvPr>
        <xdr:cNvSpPr txBox="1"/>
      </xdr:nvSpPr>
      <xdr:spPr>
        <a:xfrm>
          <a:off x="2705744" y="1447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74313</xdr:rowOff>
    </xdr:from>
    <xdr:ext cx="405111" cy="259045"/>
    <xdr:sp macro="" textlink="">
      <xdr:nvSpPr>
        <xdr:cNvPr id="318" name="n_3mainValue【福祉施設】&#10;有形固定資産減価償却率">
          <a:extLst>
            <a:ext uri="{FF2B5EF4-FFF2-40B4-BE49-F238E27FC236}">
              <a16:creationId xmlns:a16="http://schemas.microsoft.com/office/drawing/2014/main" id="{FB9D59E8-0E6F-471C-BFC1-B84BE2C15CC7}"/>
            </a:ext>
          </a:extLst>
        </xdr:cNvPr>
        <xdr:cNvSpPr txBox="1"/>
      </xdr:nvSpPr>
      <xdr:spPr>
        <a:xfrm>
          <a:off x="1816744" y="1447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34307</xdr:rowOff>
    </xdr:from>
    <xdr:ext cx="405111" cy="259045"/>
    <xdr:sp macro="" textlink="">
      <xdr:nvSpPr>
        <xdr:cNvPr id="319" name="n_4mainValue【福祉施設】&#10;有形固定資産減価償却率">
          <a:extLst>
            <a:ext uri="{FF2B5EF4-FFF2-40B4-BE49-F238E27FC236}">
              <a16:creationId xmlns:a16="http://schemas.microsoft.com/office/drawing/2014/main" id="{8D82F588-BD4E-4C72-AFBE-C210CC85FC16}"/>
            </a:ext>
          </a:extLst>
        </xdr:cNvPr>
        <xdr:cNvSpPr txBox="1"/>
      </xdr:nvSpPr>
      <xdr:spPr>
        <a:xfrm>
          <a:off x="927744" y="1443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3830D6FF-FF29-48B9-968B-4E6481074F83}"/>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A2B9BCAA-98C3-46B7-8D02-CCB5010DD99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A263194B-0308-49F9-BC5A-D48D1C8BA85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F24C47B1-DCE9-4AB5-8B58-E26B977021B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F03FB1A9-87B3-4B94-BF82-1A1357463F49}"/>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3B3CB05E-2F68-4E06-9796-066B8AFBCA54}"/>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885B2B61-F3F2-4ABE-8674-BC495E6AAEAA}"/>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49142863-F264-46C3-8474-CB2503BD7C2E}"/>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279E8296-BBCA-4D4D-B0EA-4697F086287B}"/>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91C5C8C5-B2DB-46F4-BB22-5981BC662A64}"/>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a:extLst>
            <a:ext uri="{FF2B5EF4-FFF2-40B4-BE49-F238E27FC236}">
              <a16:creationId xmlns:a16="http://schemas.microsoft.com/office/drawing/2014/main" id="{8C7E7307-3298-4E1B-9F05-F4B2229FBCF3}"/>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a:extLst>
            <a:ext uri="{FF2B5EF4-FFF2-40B4-BE49-F238E27FC236}">
              <a16:creationId xmlns:a16="http://schemas.microsoft.com/office/drawing/2014/main" id="{DFB30759-AC71-4AFB-B449-A3982A4C0D8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a:extLst>
            <a:ext uri="{FF2B5EF4-FFF2-40B4-BE49-F238E27FC236}">
              <a16:creationId xmlns:a16="http://schemas.microsoft.com/office/drawing/2014/main" id="{EC35E841-B82C-459E-AA63-06B2BC21C5C9}"/>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a:extLst>
            <a:ext uri="{FF2B5EF4-FFF2-40B4-BE49-F238E27FC236}">
              <a16:creationId xmlns:a16="http://schemas.microsoft.com/office/drawing/2014/main" id="{70EFB061-CF45-4526-9C1A-F04C115AA5A3}"/>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a:extLst>
            <a:ext uri="{FF2B5EF4-FFF2-40B4-BE49-F238E27FC236}">
              <a16:creationId xmlns:a16="http://schemas.microsoft.com/office/drawing/2014/main" id="{5E6B22A1-3F5B-464D-9BE8-6FA19A6C8A82}"/>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a:extLst>
            <a:ext uri="{FF2B5EF4-FFF2-40B4-BE49-F238E27FC236}">
              <a16:creationId xmlns:a16="http://schemas.microsoft.com/office/drawing/2014/main" id="{A2145649-B7D8-4431-93F2-734E28DBF4BF}"/>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a:extLst>
            <a:ext uri="{FF2B5EF4-FFF2-40B4-BE49-F238E27FC236}">
              <a16:creationId xmlns:a16="http://schemas.microsoft.com/office/drawing/2014/main" id="{5AC80184-006A-4B88-AAC8-BE26F4937774}"/>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a:extLst>
            <a:ext uri="{FF2B5EF4-FFF2-40B4-BE49-F238E27FC236}">
              <a16:creationId xmlns:a16="http://schemas.microsoft.com/office/drawing/2014/main" id="{8C6EA158-5F63-49B0-B3A8-801403C5CD12}"/>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66461E83-E4E7-40BB-82DA-B97DB598AF39}"/>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8F9119D9-5BD5-4EF3-AF2B-3A8EECB3596D}"/>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a:extLst>
            <a:ext uri="{FF2B5EF4-FFF2-40B4-BE49-F238E27FC236}">
              <a16:creationId xmlns:a16="http://schemas.microsoft.com/office/drawing/2014/main" id="{D2893814-3F35-48A8-B30C-60C894D4E788}"/>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111252</xdr:rowOff>
    </xdr:from>
    <xdr:to>
      <xdr:col>54</xdr:col>
      <xdr:colOff>189865</xdr:colOff>
      <xdr:row>86</xdr:row>
      <xdr:rowOff>26670</xdr:rowOff>
    </xdr:to>
    <xdr:cxnSp macro="">
      <xdr:nvCxnSpPr>
        <xdr:cNvPr id="341" name="直線コネクタ 340">
          <a:extLst>
            <a:ext uri="{FF2B5EF4-FFF2-40B4-BE49-F238E27FC236}">
              <a16:creationId xmlns:a16="http://schemas.microsoft.com/office/drawing/2014/main" id="{30E09EF5-9F6E-4FA2-A280-F40C36E2DE50}"/>
            </a:ext>
          </a:extLst>
        </xdr:cNvPr>
        <xdr:cNvCxnSpPr/>
      </xdr:nvCxnSpPr>
      <xdr:spPr>
        <a:xfrm flipV="1">
          <a:off x="10476865" y="13312902"/>
          <a:ext cx="0" cy="1458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42" name="【福祉施設】&#10;一人当たり面積最小値テキスト">
          <a:extLst>
            <a:ext uri="{FF2B5EF4-FFF2-40B4-BE49-F238E27FC236}">
              <a16:creationId xmlns:a16="http://schemas.microsoft.com/office/drawing/2014/main" id="{2470A240-AC1A-4A7F-AB9D-0D399B56E6B4}"/>
            </a:ext>
          </a:extLst>
        </xdr:cNvPr>
        <xdr:cNvSpPr txBox="1"/>
      </xdr:nvSpPr>
      <xdr:spPr>
        <a:xfrm>
          <a:off x="10515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43" name="直線コネクタ 342">
          <a:extLst>
            <a:ext uri="{FF2B5EF4-FFF2-40B4-BE49-F238E27FC236}">
              <a16:creationId xmlns:a16="http://schemas.microsoft.com/office/drawing/2014/main" id="{8C90C7A1-4F65-4684-AED8-BB8AD19D69FF}"/>
            </a:ext>
          </a:extLst>
        </xdr:cNvPr>
        <xdr:cNvCxnSpPr/>
      </xdr:nvCxnSpPr>
      <xdr:spPr>
        <a:xfrm>
          <a:off x="10388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57929</xdr:rowOff>
    </xdr:from>
    <xdr:ext cx="469744" cy="259045"/>
    <xdr:sp macro="" textlink="">
      <xdr:nvSpPr>
        <xdr:cNvPr id="344" name="【福祉施設】&#10;一人当たり面積最大値テキスト">
          <a:extLst>
            <a:ext uri="{FF2B5EF4-FFF2-40B4-BE49-F238E27FC236}">
              <a16:creationId xmlns:a16="http://schemas.microsoft.com/office/drawing/2014/main" id="{0EE2E776-168E-48B6-8199-C2E2F5D95D6F}"/>
            </a:ext>
          </a:extLst>
        </xdr:cNvPr>
        <xdr:cNvSpPr txBox="1"/>
      </xdr:nvSpPr>
      <xdr:spPr>
        <a:xfrm>
          <a:off x="10515600" y="13088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111252</xdr:rowOff>
    </xdr:from>
    <xdr:to>
      <xdr:col>55</xdr:col>
      <xdr:colOff>88900</xdr:colOff>
      <xdr:row>77</xdr:row>
      <xdr:rowOff>111252</xdr:rowOff>
    </xdr:to>
    <xdr:cxnSp macro="">
      <xdr:nvCxnSpPr>
        <xdr:cNvPr id="345" name="直線コネクタ 344">
          <a:extLst>
            <a:ext uri="{FF2B5EF4-FFF2-40B4-BE49-F238E27FC236}">
              <a16:creationId xmlns:a16="http://schemas.microsoft.com/office/drawing/2014/main" id="{464DFA72-ABEB-46E9-B210-BF5D6B7660F9}"/>
            </a:ext>
          </a:extLst>
        </xdr:cNvPr>
        <xdr:cNvCxnSpPr/>
      </xdr:nvCxnSpPr>
      <xdr:spPr>
        <a:xfrm>
          <a:off x="10388600" y="1331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158766</xdr:rowOff>
    </xdr:from>
    <xdr:ext cx="469744" cy="259045"/>
    <xdr:sp macro="" textlink="">
      <xdr:nvSpPr>
        <xdr:cNvPr id="346" name="【福祉施設】&#10;一人当たり面積平均値テキスト">
          <a:extLst>
            <a:ext uri="{FF2B5EF4-FFF2-40B4-BE49-F238E27FC236}">
              <a16:creationId xmlns:a16="http://schemas.microsoft.com/office/drawing/2014/main" id="{0CA4997F-10BC-477B-8CCB-9846D5066AA6}"/>
            </a:ext>
          </a:extLst>
        </xdr:cNvPr>
        <xdr:cNvSpPr txBox="1"/>
      </xdr:nvSpPr>
      <xdr:spPr>
        <a:xfrm>
          <a:off x="10515600" y="14217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135889</xdr:rowOff>
    </xdr:from>
    <xdr:to>
      <xdr:col>55</xdr:col>
      <xdr:colOff>50800</xdr:colOff>
      <xdr:row>84</xdr:row>
      <xdr:rowOff>66039</xdr:rowOff>
    </xdr:to>
    <xdr:sp macro="" textlink="">
      <xdr:nvSpPr>
        <xdr:cNvPr id="347" name="フローチャート: 判断 346">
          <a:extLst>
            <a:ext uri="{FF2B5EF4-FFF2-40B4-BE49-F238E27FC236}">
              <a16:creationId xmlns:a16="http://schemas.microsoft.com/office/drawing/2014/main" id="{F8DDAB02-75DB-4398-AE01-2D87230BE050}"/>
            </a:ext>
          </a:extLst>
        </xdr:cNvPr>
        <xdr:cNvSpPr/>
      </xdr:nvSpPr>
      <xdr:spPr>
        <a:xfrm>
          <a:off x="104267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151892</xdr:rowOff>
    </xdr:from>
    <xdr:to>
      <xdr:col>50</xdr:col>
      <xdr:colOff>165100</xdr:colOff>
      <xdr:row>84</xdr:row>
      <xdr:rowOff>82042</xdr:rowOff>
    </xdr:to>
    <xdr:sp macro="" textlink="">
      <xdr:nvSpPr>
        <xdr:cNvPr id="348" name="フローチャート: 判断 347">
          <a:extLst>
            <a:ext uri="{FF2B5EF4-FFF2-40B4-BE49-F238E27FC236}">
              <a16:creationId xmlns:a16="http://schemas.microsoft.com/office/drawing/2014/main" id="{2B67972F-71F0-4BBD-8B8D-25569406EFC9}"/>
            </a:ext>
          </a:extLst>
        </xdr:cNvPr>
        <xdr:cNvSpPr/>
      </xdr:nvSpPr>
      <xdr:spPr>
        <a:xfrm>
          <a:off x="9588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170180</xdr:rowOff>
    </xdr:from>
    <xdr:to>
      <xdr:col>46</xdr:col>
      <xdr:colOff>38100</xdr:colOff>
      <xdr:row>84</xdr:row>
      <xdr:rowOff>100330</xdr:rowOff>
    </xdr:to>
    <xdr:sp macro="" textlink="">
      <xdr:nvSpPr>
        <xdr:cNvPr id="349" name="フローチャート: 判断 348">
          <a:extLst>
            <a:ext uri="{FF2B5EF4-FFF2-40B4-BE49-F238E27FC236}">
              <a16:creationId xmlns:a16="http://schemas.microsoft.com/office/drawing/2014/main" id="{02421B9C-083B-4E1D-8041-C9E0AAD4653A}"/>
            </a:ext>
          </a:extLst>
        </xdr:cNvPr>
        <xdr:cNvSpPr/>
      </xdr:nvSpPr>
      <xdr:spPr>
        <a:xfrm>
          <a:off x="8699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151892</xdr:rowOff>
    </xdr:from>
    <xdr:to>
      <xdr:col>41</xdr:col>
      <xdr:colOff>101600</xdr:colOff>
      <xdr:row>84</xdr:row>
      <xdr:rowOff>82042</xdr:rowOff>
    </xdr:to>
    <xdr:sp macro="" textlink="">
      <xdr:nvSpPr>
        <xdr:cNvPr id="350" name="フローチャート: 判断 349">
          <a:extLst>
            <a:ext uri="{FF2B5EF4-FFF2-40B4-BE49-F238E27FC236}">
              <a16:creationId xmlns:a16="http://schemas.microsoft.com/office/drawing/2014/main" id="{C5C8FA3A-0FB7-4A04-93DB-60B49A5D7083}"/>
            </a:ext>
          </a:extLst>
        </xdr:cNvPr>
        <xdr:cNvSpPr/>
      </xdr:nvSpPr>
      <xdr:spPr>
        <a:xfrm>
          <a:off x="7810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161037</xdr:rowOff>
    </xdr:from>
    <xdr:to>
      <xdr:col>36</xdr:col>
      <xdr:colOff>165100</xdr:colOff>
      <xdr:row>84</xdr:row>
      <xdr:rowOff>91187</xdr:rowOff>
    </xdr:to>
    <xdr:sp macro="" textlink="">
      <xdr:nvSpPr>
        <xdr:cNvPr id="351" name="フローチャート: 判断 350">
          <a:extLst>
            <a:ext uri="{FF2B5EF4-FFF2-40B4-BE49-F238E27FC236}">
              <a16:creationId xmlns:a16="http://schemas.microsoft.com/office/drawing/2014/main" id="{76296D46-6CFB-43F7-BFDD-2067616683E1}"/>
            </a:ext>
          </a:extLst>
        </xdr:cNvPr>
        <xdr:cNvSpPr/>
      </xdr:nvSpPr>
      <xdr:spPr>
        <a:xfrm>
          <a:off x="6921500" y="1439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66D4E284-1C93-4DD3-9C93-856171384B5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70B58CA9-F99E-4623-86DD-058CCED4F894}"/>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29DA62CA-6A7A-407A-9036-65819E723233}"/>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E08F69F4-17B7-42DC-9C1B-586245178542}"/>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E1AE24A-61CF-4DBA-97A5-97FFA10252CD}"/>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33020</xdr:rowOff>
    </xdr:from>
    <xdr:to>
      <xdr:col>55</xdr:col>
      <xdr:colOff>50800</xdr:colOff>
      <xdr:row>85</xdr:row>
      <xdr:rowOff>134620</xdr:rowOff>
    </xdr:to>
    <xdr:sp macro="" textlink="">
      <xdr:nvSpPr>
        <xdr:cNvPr id="357" name="楕円 356">
          <a:extLst>
            <a:ext uri="{FF2B5EF4-FFF2-40B4-BE49-F238E27FC236}">
              <a16:creationId xmlns:a16="http://schemas.microsoft.com/office/drawing/2014/main" id="{ACA3650A-3843-4E2F-BC6F-2C8216CDDE67}"/>
            </a:ext>
          </a:extLst>
        </xdr:cNvPr>
        <xdr:cNvSpPr/>
      </xdr:nvSpPr>
      <xdr:spPr>
        <a:xfrm>
          <a:off x="104267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119397</xdr:rowOff>
    </xdr:from>
    <xdr:ext cx="469744" cy="259045"/>
    <xdr:sp macro="" textlink="">
      <xdr:nvSpPr>
        <xdr:cNvPr id="358" name="【福祉施設】&#10;一人当たり面積該当値テキスト">
          <a:extLst>
            <a:ext uri="{FF2B5EF4-FFF2-40B4-BE49-F238E27FC236}">
              <a16:creationId xmlns:a16="http://schemas.microsoft.com/office/drawing/2014/main" id="{105E7203-7D23-4DB4-A668-55015A1A0458}"/>
            </a:ext>
          </a:extLst>
        </xdr:cNvPr>
        <xdr:cNvSpPr txBox="1"/>
      </xdr:nvSpPr>
      <xdr:spPr>
        <a:xfrm>
          <a:off x="10515600" y="1452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35306</xdr:rowOff>
    </xdr:from>
    <xdr:to>
      <xdr:col>50</xdr:col>
      <xdr:colOff>165100</xdr:colOff>
      <xdr:row>85</xdr:row>
      <xdr:rowOff>136906</xdr:rowOff>
    </xdr:to>
    <xdr:sp macro="" textlink="">
      <xdr:nvSpPr>
        <xdr:cNvPr id="359" name="楕円 358">
          <a:extLst>
            <a:ext uri="{FF2B5EF4-FFF2-40B4-BE49-F238E27FC236}">
              <a16:creationId xmlns:a16="http://schemas.microsoft.com/office/drawing/2014/main" id="{A260FA1C-2B67-42E3-8C16-63F0DC44AADA}"/>
            </a:ext>
          </a:extLst>
        </xdr:cNvPr>
        <xdr:cNvSpPr/>
      </xdr:nvSpPr>
      <xdr:spPr>
        <a:xfrm>
          <a:off x="9588500" y="1460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83820</xdr:rowOff>
    </xdr:from>
    <xdr:to>
      <xdr:col>55</xdr:col>
      <xdr:colOff>0</xdr:colOff>
      <xdr:row>85</xdr:row>
      <xdr:rowOff>86106</xdr:rowOff>
    </xdr:to>
    <xdr:cxnSp macro="">
      <xdr:nvCxnSpPr>
        <xdr:cNvPr id="360" name="直線コネクタ 359">
          <a:extLst>
            <a:ext uri="{FF2B5EF4-FFF2-40B4-BE49-F238E27FC236}">
              <a16:creationId xmlns:a16="http://schemas.microsoft.com/office/drawing/2014/main" id="{8EF0081B-E586-49D2-88F5-518D0204FE76}"/>
            </a:ext>
          </a:extLst>
        </xdr:cNvPr>
        <xdr:cNvCxnSpPr/>
      </xdr:nvCxnSpPr>
      <xdr:spPr>
        <a:xfrm flipV="1">
          <a:off x="9639300" y="14657070"/>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33020</xdr:rowOff>
    </xdr:from>
    <xdr:to>
      <xdr:col>46</xdr:col>
      <xdr:colOff>38100</xdr:colOff>
      <xdr:row>85</xdr:row>
      <xdr:rowOff>134620</xdr:rowOff>
    </xdr:to>
    <xdr:sp macro="" textlink="">
      <xdr:nvSpPr>
        <xdr:cNvPr id="361" name="楕円 360">
          <a:extLst>
            <a:ext uri="{FF2B5EF4-FFF2-40B4-BE49-F238E27FC236}">
              <a16:creationId xmlns:a16="http://schemas.microsoft.com/office/drawing/2014/main" id="{0779EB31-903E-43E6-B4F8-BCFB3908D99E}"/>
            </a:ext>
          </a:extLst>
        </xdr:cNvPr>
        <xdr:cNvSpPr/>
      </xdr:nvSpPr>
      <xdr:spPr>
        <a:xfrm>
          <a:off x="86995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83820</xdr:rowOff>
    </xdr:from>
    <xdr:to>
      <xdr:col>50</xdr:col>
      <xdr:colOff>114300</xdr:colOff>
      <xdr:row>85</xdr:row>
      <xdr:rowOff>86106</xdr:rowOff>
    </xdr:to>
    <xdr:cxnSp macro="">
      <xdr:nvCxnSpPr>
        <xdr:cNvPr id="362" name="直線コネクタ 361">
          <a:extLst>
            <a:ext uri="{FF2B5EF4-FFF2-40B4-BE49-F238E27FC236}">
              <a16:creationId xmlns:a16="http://schemas.microsoft.com/office/drawing/2014/main" id="{6B826273-6D52-4CA5-97EA-0E732B773D80}"/>
            </a:ext>
          </a:extLst>
        </xdr:cNvPr>
        <xdr:cNvCxnSpPr/>
      </xdr:nvCxnSpPr>
      <xdr:spPr>
        <a:xfrm>
          <a:off x="8750300" y="1465707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35306</xdr:rowOff>
    </xdr:from>
    <xdr:to>
      <xdr:col>41</xdr:col>
      <xdr:colOff>101600</xdr:colOff>
      <xdr:row>85</xdr:row>
      <xdr:rowOff>136906</xdr:rowOff>
    </xdr:to>
    <xdr:sp macro="" textlink="">
      <xdr:nvSpPr>
        <xdr:cNvPr id="363" name="楕円 362">
          <a:extLst>
            <a:ext uri="{FF2B5EF4-FFF2-40B4-BE49-F238E27FC236}">
              <a16:creationId xmlns:a16="http://schemas.microsoft.com/office/drawing/2014/main" id="{0F24345F-1559-4E5E-81BD-681BA46C5F08}"/>
            </a:ext>
          </a:extLst>
        </xdr:cNvPr>
        <xdr:cNvSpPr/>
      </xdr:nvSpPr>
      <xdr:spPr>
        <a:xfrm>
          <a:off x="7810500" y="1460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83820</xdr:rowOff>
    </xdr:from>
    <xdr:to>
      <xdr:col>45</xdr:col>
      <xdr:colOff>177800</xdr:colOff>
      <xdr:row>85</xdr:row>
      <xdr:rowOff>86106</xdr:rowOff>
    </xdr:to>
    <xdr:cxnSp macro="">
      <xdr:nvCxnSpPr>
        <xdr:cNvPr id="364" name="直線コネクタ 363">
          <a:extLst>
            <a:ext uri="{FF2B5EF4-FFF2-40B4-BE49-F238E27FC236}">
              <a16:creationId xmlns:a16="http://schemas.microsoft.com/office/drawing/2014/main" id="{D1EA8620-2542-48A6-A0B8-0E2440334691}"/>
            </a:ext>
          </a:extLst>
        </xdr:cNvPr>
        <xdr:cNvCxnSpPr/>
      </xdr:nvCxnSpPr>
      <xdr:spPr>
        <a:xfrm flipV="1">
          <a:off x="7861300" y="1465707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37592</xdr:rowOff>
    </xdr:from>
    <xdr:to>
      <xdr:col>36</xdr:col>
      <xdr:colOff>165100</xdr:colOff>
      <xdr:row>85</xdr:row>
      <xdr:rowOff>139192</xdr:rowOff>
    </xdr:to>
    <xdr:sp macro="" textlink="">
      <xdr:nvSpPr>
        <xdr:cNvPr id="365" name="楕円 364">
          <a:extLst>
            <a:ext uri="{FF2B5EF4-FFF2-40B4-BE49-F238E27FC236}">
              <a16:creationId xmlns:a16="http://schemas.microsoft.com/office/drawing/2014/main" id="{5F4527AE-10B1-4EE5-9438-05210E3EDA60}"/>
            </a:ext>
          </a:extLst>
        </xdr:cNvPr>
        <xdr:cNvSpPr/>
      </xdr:nvSpPr>
      <xdr:spPr>
        <a:xfrm>
          <a:off x="6921500" y="1461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86106</xdr:rowOff>
    </xdr:from>
    <xdr:to>
      <xdr:col>41</xdr:col>
      <xdr:colOff>50800</xdr:colOff>
      <xdr:row>85</xdr:row>
      <xdr:rowOff>88392</xdr:rowOff>
    </xdr:to>
    <xdr:cxnSp macro="">
      <xdr:nvCxnSpPr>
        <xdr:cNvPr id="366" name="直線コネクタ 365">
          <a:extLst>
            <a:ext uri="{FF2B5EF4-FFF2-40B4-BE49-F238E27FC236}">
              <a16:creationId xmlns:a16="http://schemas.microsoft.com/office/drawing/2014/main" id="{F06DB200-1BF6-415B-AB3F-917552235ED7}"/>
            </a:ext>
          </a:extLst>
        </xdr:cNvPr>
        <xdr:cNvCxnSpPr/>
      </xdr:nvCxnSpPr>
      <xdr:spPr>
        <a:xfrm flipV="1">
          <a:off x="6972300" y="1465935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98569</xdr:rowOff>
    </xdr:from>
    <xdr:ext cx="469744" cy="259045"/>
    <xdr:sp macro="" textlink="">
      <xdr:nvSpPr>
        <xdr:cNvPr id="367" name="n_1aveValue【福祉施設】&#10;一人当たり面積">
          <a:extLst>
            <a:ext uri="{FF2B5EF4-FFF2-40B4-BE49-F238E27FC236}">
              <a16:creationId xmlns:a16="http://schemas.microsoft.com/office/drawing/2014/main" id="{F39A2F08-7556-4A77-AF70-F1DF3DD92D93}"/>
            </a:ext>
          </a:extLst>
        </xdr:cNvPr>
        <xdr:cNvSpPr txBox="1"/>
      </xdr:nvSpPr>
      <xdr:spPr>
        <a:xfrm>
          <a:off x="9391727" y="1415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116857</xdr:rowOff>
    </xdr:from>
    <xdr:ext cx="469744" cy="259045"/>
    <xdr:sp macro="" textlink="">
      <xdr:nvSpPr>
        <xdr:cNvPr id="368" name="n_2aveValue【福祉施設】&#10;一人当たり面積">
          <a:extLst>
            <a:ext uri="{FF2B5EF4-FFF2-40B4-BE49-F238E27FC236}">
              <a16:creationId xmlns:a16="http://schemas.microsoft.com/office/drawing/2014/main" id="{6B46172B-C6CD-404C-A9DB-C42EA58D7B64}"/>
            </a:ext>
          </a:extLst>
        </xdr:cNvPr>
        <xdr:cNvSpPr txBox="1"/>
      </xdr:nvSpPr>
      <xdr:spPr>
        <a:xfrm>
          <a:off x="85154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98569</xdr:rowOff>
    </xdr:from>
    <xdr:ext cx="469744" cy="259045"/>
    <xdr:sp macro="" textlink="">
      <xdr:nvSpPr>
        <xdr:cNvPr id="369" name="n_3aveValue【福祉施設】&#10;一人当たり面積">
          <a:extLst>
            <a:ext uri="{FF2B5EF4-FFF2-40B4-BE49-F238E27FC236}">
              <a16:creationId xmlns:a16="http://schemas.microsoft.com/office/drawing/2014/main" id="{4B1C86B7-5195-4D10-ACE1-A63B5C80B2E8}"/>
            </a:ext>
          </a:extLst>
        </xdr:cNvPr>
        <xdr:cNvSpPr txBox="1"/>
      </xdr:nvSpPr>
      <xdr:spPr>
        <a:xfrm>
          <a:off x="7626427" y="1415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107714</xdr:rowOff>
    </xdr:from>
    <xdr:ext cx="469744" cy="259045"/>
    <xdr:sp macro="" textlink="">
      <xdr:nvSpPr>
        <xdr:cNvPr id="370" name="n_4aveValue【福祉施設】&#10;一人当たり面積">
          <a:extLst>
            <a:ext uri="{FF2B5EF4-FFF2-40B4-BE49-F238E27FC236}">
              <a16:creationId xmlns:a16="http://schemas.microsoft.com/office/drawing/2014/main" id="{66E77FF3-55F5-450D-91C9-8E21B8FBDB52}"/>
            </a:ext>
          </a:extLst>
        </xdr:cNvPr>
        <xdr:cNvSpPr txBox="1"/>
      </xdr:nvSpPr>
      <xdr:spPr>
        <a:xfrm>
          <a:off x="6737427" y="1416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128033</xdr:rowOff>
    </xdr:from>
    <xdr:ext cx="469744" cy="259045"/>
    <xdr:sp macro="" textlink="">
      <xdr:nvSpPr>
        <xdr:cNvPr id="371" name="n_1mainValue【福祉施設】&#10;一人当たり面積">
          <a:extLst>
            <a:ext uri="{FF2B5EF4-FFF2-40B4-BE49-F238E27FC236}">
              <a16:creationId xmlns:a16="http://schemas.microsoft.com/office/drawing/2014/main" id="{F8B757D3-E09E-47EE-91AB-FBA2BF0EF48C}"/>
            </a:ext>
          </a:extLst>
        </xdr:cNvPr>
        <xdr:cNvSpPr txBox="1"/>
      </xdr:nvSpPr>
      <xdr:spPr>
        <a:xfrm>
          <a:off x="9391727" y="1470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125747</xdr:rowOff>
    </xdr:from>
    <xdr:ext cx="469744" cy="259045"/>
    <xdr:sp macro="" textlink="">
      <xdr:nvSpPr>
        <xdr:cNvPr id="372" name="n_2mainValue【福祉施設】&#10;一人当たり面積">
          <a:extLst>
            <a:ext uri="{FF2B5EF4-FFF2-40B4-BE49-F238E27FC236}">
              <a16:creationId xmlns:a16="http://schemas.microsoft.com/office/drawing/2014/main" id="{782D7DCF-77A5-43EF-8A45-F391FB809B8A}"/>
            </a:ext>
          </a:extLst>
        </xdr:cNvPr>
        <xdr:cNvSpPr txBox="1"/>
      </xdr:nvSpPr>
      <xdr:spPr>
        <a:xfrm>
          <a:off x="85154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128033</xdr:rowOff>
    </xdr:from>
    <xdr:ext cx="469744" cy="259045"/>
    <xdr:sp macro="" textlink="">
      <xdr:nvSpPr>
        <xdr:cNvPr id="373" name="n_3mainValue【福祉施設】&#10;一人当たり面積">
          <a:extLst>
            <a:ext uri="{FF2B5EF4-FFF2-40B4-BE49-F238E27FC236}">
              <a16:creationId xmlns:a16="http://schemas.microsoft.com/office/drawing/2014/main" id="{0CFE7D97-3AC1-4073-9E6E-6E5AB322AC47}"/>
            </a:ext>
          </a:extLst>
        </xdr:cNvPr>
        <xdr:cNvSpPr txBox="1"/>
      </xdr:nvSpPr>
      <xdr:spPr>
        <a:xfrm>
          <a:off x="7626427" y="1470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130319</xdr:rowOff>
    </xdr:from>
    <xdr:ext cx="469744" cy="259045"/>
    <xdr:sp macro="" textlink="">
      <xdr:nvSpPr>
        <xdr:cNvPr id="374" name="n_4mainValue【福祉施設】&#10;一人当たり面積">
          <a:extLst>
            <a:ext uri="{FF2B5EF4-FFF2-40B4-BE49-F238E27FC236}">
              <a16:creationId xmlns:a16="http://schemas.microsoft.com/office/drawing/2014/main" id="{44BFC7BF-A1EF-4942-8CF4-8015883C2056}"/>
            </a:ext>
          </a:extLst>
        </xdr:cNvPr>
        <xdr:cNvSpPr txBox="1"/>
      </xdr:nvSpPr>
      <xdr:spPr>
        <a:xfrm>
          <a:off x="6737427" y="1470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05B805E5-36C3-406A-98FF-B970C30DC7C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4F61B6F3-F2D2-447D-8773-3D7866C66BB8}"/>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70BA9A6E-1EF4-4EE1-8CA9-707B3569CAD6}"/>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2BA43474-96BA-4628-A034-25C1B1C218AF}"/>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36133E25-6774-4564-9127-2C8F4DBB4A0F}"/>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2BCA6B4D-6D1C-486A-A603-A6CFDC010EA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3BE32C56-5876-423B-AD32-FAA608347921}"/>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2E56DE86-73FA-4992-9684-92C48D329021}"/>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03E2D870-3826-40A8-8883-6E953F1ECBA3}"/>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F55338DD-7A9B-4B24-8DB2-892656F4F338}"/>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0CE3FF32-3615-4983-98DE-F80998FD0EB1}"/>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6" name="直線コネクタ 385">
          <a:extLst>
            <a:ext uri="{FF2B5EF4-FFF2-40B4-BE49-F238E27FC236}">
              <a16:creationId xmlns:a16="http://schemas.microsoft.com/office/drawing/2014/main" id="{B8361122-759C-47E5-937F-A0D49DFAB2A3}"/>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7" name="テキスト ボックス 386">
          <a:extLst>
            <a:ext uri="{FF2B5EF4-FFF2-40B4-BE49-F238E27FC236}">
              <a16:creationId xmlns:a16="http://schemas.microsoft.com/office/drawing/2014/main" id="{C8976962-1658-4332-B4B3-4393FA7946D2}"/>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8" name="直線コネクタ 387">
          <a:extLst>
            <a:ext uri="{FF2B5EF4-FFF2-40B4-BE49-F238E27FC236}">
              <a16:creationId xmlns:a16="http://schemas.microsoft.com/office/drawing/2014/main" id="{3D2F45F4-8059-4897-8876-F3F619F746C3}"/>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9" name="テキスト ボックス 388">
          <a:extLst>
            <a:ext uri="{FF2B5EF4-FFF2-40B4-BE49-F238E27FC236}">
              <a16:creationId xmlns:a16="http://schemas.microsoft.com/office/drawing/2014/main" id="{B3BF706D-3F24-4BCD-832F-3A2C47755C63}"/>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0" name="直線コネクタ 389">
          <a:extLst>
            <a:ext uri="{FF2B5EF4-FFF2-40B4-BE49-F238E27FC236}">
              <a16:creationId xmlns:a16="http://schemas.microsoft.com/office/drawing/2014/main" id="{8E0A78CC-E774-480C-AF10-A832454E582F}"/>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1" name="テキスト ボックス 390">
          <a:extLst>
            <a:ext uri="{FF2B5EF4-FFF2-40B4-BE49-F238E27FC236}">
              <a16:creationId xmlns:a16="http://schemas.microsoft.com/office/drawing/2014/main" id="{321B5C5D-9229-4A3E-AF2E-022836F56D17}"/>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2" name="直線コネクタ 391">
          <a:extLst>
            <a:ext uri="{FF2B5EF4-FFF2-40B4-BE49-F238E27FC236}">
              <a16:creationId xmlns:a16="http://schemas.microsoft.com/office/drawing/2014/main" id="{143DFF0F-1FAB-4652-8297-3B63C15F34CF}"/>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3" name="テキスト ボックス 392">
          <a:extLst>
            <a:ext uri="{FF2B5EF4-FFF2-40B4-BE49-F238E27FC236}">
              <a16:creationId xmlns:a16="http://schemas.microsoft.com/office/drawing/2014/main" id="{3D982D08-1780-4AC9-B41B-A007A073D0D9}"/>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4" name="直線コネクタ 393">
          <a:extLst>
            <a:ext uri="{FF2B5EF4-FFF2-40B4-BE49-F238E27FC236}">
              <a16:creationId xmlns:a16="http://schemas.microsoft.com/office/drawing/2014/main" id="{3B823D06-A814-4249-88DC-631922689E33}"/>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5" name="テキスト ボックス 394">
          <a:extLst>
            <a:ext uri="{FF2B5EF4-FFF2-40B4-BE49-F238E27FC236}">
              <a16:creationId xmlns:a16="http://schemas.microsoft.com/office/drawing/2014/main" id="{2F1BF4EC-BB77-46BA-86C2-D13FDDA8732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6" name="直線コネクタ 395">
          <a:extLst>
            <a:ext uri="{FF2B5EF4-FFF2-40B4-BE49-F238E27FC236}">
              <a16:creationId xmlns:a16="http://schemas.microsoft.com/office/drawing/2014/main" id="{47FA3236-2690-4DFE-ABBF-8D18AD7DEB01}"/>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7" name="テキスト ボックス 396">
          <a:extLst>
            <a:ext uri="{FF2B5EF4-FFF2-40B4-BE49-F238E27FC236}">
              <a16:creationId xmlns:a16="http://schemas.microsoft.com/office/drawing/2014/main" id="{95A13D30-D16F-4D96-8A7A-B0004F36C541}"/>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a:extLst>
            <a:ext uri="{FF2B5EF4-FFF2-40B4-BE49-F238E27FC236}">
              <a16:creationId xmlns:a16="http://schemas.microsoft.com/office/drawing/2014/main" id="{DE427503-7ADC-4E79-A140-D1A814CF0E76}"/>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a:extLst>
            <a:ext uri="{FF2B5EF4-FFF2-40B4-BE49-F238E27FC236}">
              <a16:creationId xmlns:a16="http://schemas.microsoft.com/office/drawing/2014/main" id="{98DC1EC2-5BC6-4B3E-87BD-A0465F56C70C}"/>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109</xdr:row>
      <xdr:rowOff>35379</xdr:rowOff>
    </xdr:to>
    <xdr:cxnSp macro="">
      <xdr:nvCxnSpPr>
        <xdr:cNvPr id="400" name="直線コネクタ 399">
          <a:extLst>
            <a:ext uri="{FF2B5EF4-FFF2-40B4-BE49-F238E27FC236}">
              <a16:creationId xmlns:a16="http://schemas.microsoft.com/office/drawing/2014/main" id="{C97A4B33-4091-4DBA-BBA0-E2DF4114ECED}"/>
            </a:ext>
          </a:extLst>
        </xdr:cNvPr>
        <xdr:cNvCxnSpPr/>
      </xdr:nvCxnSpPr>
      <xdr:spPr>
        <a:xfrm flipV="1">
          <a:off x="4634865" y="17221200"/>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1" name="【市民会館】&#10;有形固定資産減価償却率最小値テキスト">
          <a:extLst>
            <a:ext uri="{FF2B5EF4-FFF2-40B4-BE49-F238E27FC236}">
              <a16:creationId xmlns:a16="http://schemas.microsoft.com/office/drawing/2014/main" id="{E9597627-A955-4811-B93B-FA4CB4C2B624}"/>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2" name="直線コネクタ 401">
          <a:extLst>
            <a:ext uri="{FF2B5EF4-FFF2-40B4-BE49-F238E27FC236}">
              <a16:creationId xmlns:a16="http://schemas.microsoft.com/office/drawing/2014/main" id="{BF6B6111-4E6D-4D89-A859-35F1DF7AE724}"/>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340478" cy="259045"/>
    <xdr:sp macro="" textlink="">
      <xdr:nvSpPr>
        <xdr:cNvPr id="403" name="【市民会館】&#10;有形固定資産減価償却率最大値テキスト">
          <a:extLst>
            <a:ext uri="{FF2B5EF4-FFF2-40B4-BE49-F238E27FC236}">
              <a16:creationId xmlns:a16="http://schemas.microsoft.com/office/drawing/2014/main" id="{14026F8E-E3BA-44CF-8333-6637896866CF}"/>
            </a:ext>
          </a:extLst>
        </xdr:cNvPr>
        <xdr:cNvSpPr txBox="1"/>
      </xdr:nvSpPr>
      <xdr:spPr>
        <a:xfrm>
          <a:off x="4673600" y="16996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404" name="直線コネクタ 403">
          <a:extLst>
            <a:ext uri="{FF2B5EF4-FFF2-40B4-BE49-F238E27FC236}">
              <a16:creationId xmlns:a16="http://schemas.microsoft.com/office/drawing/2014/main" id="{7BA8208E-91F4-437B-99CD-AAF5BDB7B022}"/>
            </a:ext>
          </a:extLst>
        </xdr:cNvPr>
        <xdr:cNvCxnSpPr/>
      </xdr:nvCxnSpPr>
      <xdr:spPr>
        <a:xfrm>
          <a:off x="4546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69141</xdr:rowOff>
    </xdr:from>
    <xdr:ext cx="405111" cy="259045"/>
    <xdr:sp macro="" textlink="">
      <xdr:nvSpPr>
        <xdr:cNvPr id="405" name="【市民会館】&#10;有形固定資産減価償却率平均値テキスト">
          <a:extLst>
            <a:ext uri="{FF2B5EF4-FFF2-40B4-BE49-F238E27FC236}">
              <a16:creationId xmlns:a16="http://schemas.microsoft.com/office/drawing/2014/main" id="{9255F29B-87E3-4167-A212-256D0E46F137}"/>
            </a:ext>
          </a:extLst>
        </xdr:cNvPr>
        <xdr:cNvSpPr txBox="1"/>
      </xdr:nvSpPr>
      <xdr:spPr>
        <a:xfrm>
          <a:off x="4673600" y="178999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90714</xdr:rowOff>
    </xdr:from>
    <xdr:to>
      <xdr:col>24</xdr:col>
      <xdr:colOff>114300</xdr:colOff>
      <xdr:row>105</xdr:row>
      <xdr:rowOff>20864</xdr:rowOff>
    </xdr:to>
    <xdr:sp macro="" textlink="">
      <xdr:nvSpPr>
        <xdr:cNvPr id="406" name="フローチャート: 判断 405">
          <a:extLst>
            <a:ext uri="{FF2B5EF4-FFF2-40B4-BE49-F238E27FC236}">
              <a16:creationId xmlns:a16="http://schemas.microsoft.com/office/drawing/2014/main" id="{FD3107DD-80FA-47B9-B7E9-B64C308F0A16}"/>
            </a:ext>
          </a:extLst>
        </xdr:cNvPr>
        <xdr:cNvSpPr/>
      </xdr:nvSpPr>
      <xdr:spPr>
        <a:xfrm>
          <a:off x="45847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77651</xdr:rowOff>
    </xdr:from>
    <xdr:to>
      <xdr:col>20</xdr:col>
      <xdr:colOff>38100</xdr:colOff>
      <xdr:row>105</xdr:row>
      <xdr:rowOff>7801</xdr:rowOff>
    </xdr:to>
    <xdr:sp macro="" textlink="">
      <xdr:nvSpPr>
        <xdr:cNvPr id="407" name="フローチャート: 判断 406">
          <a:extLst>
            <a:ext uri="{FF2B5EF4-FFF2-40B4-BE49-F238E27FC236}">
              <a16:creationId xmlns:a16="http://schemas.microsoft.com/office/drawing/2014/main" id="{F33810A4-2FFE-4239-B10D-912B10D58B3E}"/>
            </a:ext>
          </a:extLst>
        </xdr:cNvPr>
        <xdr:cNvSpPr/>
      </xdr:nvSpPr>
      <xdr:spPr>
        <a:xfrm>
          <a:off x="37465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48261</xdr:rowOff>
    </xdr:from>
    <xdr:to>
      <xdr:col>15</xdr:col>
      <xdr:colOff>101600</xdr:colOff>
      <xdr:row>104</xdr:row>
      <xdr:rowOff>149861</xdr:rowOff>
    </xdr:to>
    <xdr:sp macro="" textlink="">
      <xdr:nvSpPr>
        <xdr:cNvPr id="408" name="フローチャート: 判断 407">
          <a:extLst>
            <a:ext uri="{FF2B5EF4-FFF2-40B4-BE49-F238E27FC236}">
              <a16:creationId xmlns:a16="http://schemas.microsoft.com/office/drawing/2014/main" id="{EBF102E2-5524-4510-906D-6F102C4440E7}"/>
            </a:ext>
          </a:extLst>
        </xdr:cNvPr>
        <xdr:cNvSpPr/>
      </xdr:nvSpPr>
      <xdr:spPr>
        <a:xfrm>
          <a:off x="2857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46627</xdr:rowOff>
    </xdr:from>
    <xdr:to>
      <xdr:col>10</xdr:col>
      <xdr:colOff>165100</xdr:colOff>
      <xdr:row>104</xdr:row>
      <xdr:rowOff>148227</xdr:rowOff>
    </xdr:to>
    <xdr:sp macro="" textlink="">
      <xdr:nvSpPr>
        <xdr:cNvPr id="409" name="フローチャート: 判断 408">
          <a:extLst>
            <a:ext uri="{FF2B5EF4-FFF2-40B4-BE49-F238E27FC236}">
              <a16:creationId xmlns:a16="http://schemas.microsoft.com/office/drawing/2014/main" id="{02296FE4-4688-4DC4-B4BB-A7D1994B3C76}"/>
            </a:ext>
          </a:extLst>
        </xdr:cNvPr>
        <xdr:cNvSpPr/>
      </xdr:nvSpPr>
      <xdr:spPr>
        <a:xfrm>
          <a:off x="1968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31931</xdr:rowOff>
    </xdr:from>
    <xdr:to>
      <xdr:col>6</xdr:col>
      <xdr:colOff>38100</xdr:colOff>
      <xdr:row>104</xdr:row>
      <xdr:rowOff>133531</xdr:rowOff>
    </xdr:to>
    <xdr:sp macro="" textlink="">
      <xdr:nvSpPr>
        <xdr:cNvPr id="410" name="フローチャート: 判断 409">
          <a:extLst>
            <a:ext uri="{FF2B5EF4-FFF2-40B4-BE49-F238E27FC236}">
              <a16:creationId xmlns:a16="http://schemas.microsoft.com/office/drawing/2014/main" id="{A315D65A-4785-4CD5-B28D-70178E26678E}"/>
            </a:ext>
          </a:extLst>
        </xdr:cNvPr>
        <xdr:cNvSpPr/>
      </xdr:nvSpPr>
      <xdr:spPr>
        <a:xfrm>
          <a:off x="1079500" y="1786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1885C33C-2869-49F8-9064-9A8B7DB3D801}"/>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936643A-9C22-4903-A323-D14D0254A1B7}"/>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8C555AD5-4248-4D05-8415-DD33F0FD2CB4}"/>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7685E0FE-0580-4BE3-A288-1C29697CE1D2}"/>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D3890B54-D098-41C1-A648-38DFDD326531}"/>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93980</xdr:rowOff>
    </xdr:from>
    <xdr:to>
      <xdr:col>24</xdr:col>
      <xdr:colOff>114300</xdr:colOff>
      <xdr:row>104</xdr:row>
      <xdr:rowOff>24130</xdr:rowOff>
    </xdr:to>
    <xdr:sp macro="" textlink="">
      <xdr:nvSpPr>
        <xdr:cNvPr id="416" name="楕円 415">
          <a:extLst>
            <a:ext uri="{FF2B5EF4-FFF2-40B4-BE49-F238E27FC236}">
              <a16:creationId xmlns:a16="http://schemas.microsoft.com/office/drawing/2014/main" id="{11AF5863-78CD-4963-928C-BF0A78646D72}"/>
            </a:ext>
          </a:extLst>
        </xdr:cNvPr>
        <xdr:cNvSpPr/>
      </xdr:nvSpPr>
      <xdr:spPr>
        <a:xfrm>
          <a:off x="4584700" y="1775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116857</xdr:rowOff>
    </xdr:from>
    <xdr:ext cx="405111" cy="259045"/>
    <xdr:sp macro="" textlink="">
      <xdr:nvSpPr>
        <xdr:cNvPr id="417" name="【市民会館】&#10;有形固定資産減価償却率該当値テキスト">
          <a:extLst>
            <a:ext uri="{FF2B5EF4-FFF2-40B4-BE49-F238E27FC236}">
              <a16:creationId xmlns:a16="http://schemas.microsoft.com/office/drawing/2014/main" id="{D18174E4-AD8E-4505-9FC6-955C31D83703}"/>
            </a:ext>
          </a:extLst>
        </xdr:cNvPr>
        <xdr:cNvSpPr txBox="1"/>
      </xdr:nvSpPr>
      <xdr:spPr>
        <a:xfrm>
          <a:off x="4673600" y="1760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51526</xdr:rowOff>
    </xdr:from>
    <xdr:to>
      <xdr:col>20</xdr:col>
      <xdr:colOff>38100</xdr:colOff>
      <xdr:row>103</xdr:row>
      <xdr:rowOff>153126</xdr:rowOff>
    </xdr:to>
    <xdr:sp macro="" textlink="">
      <xdr:nvSpPr>
        <xdr:cNvPr id="418" name="楕円 417">
          <a:extLst>
            <a:ext uri="{FF2B5EF4-FFF2-40B4-BE49-F238E27FC236}">
              <a16:creationId xmlns:a16="http://schemas.microsoft.com/office/drawing/2014/main" id="{E6DD0D82-E01A-4F91-BB4E-FEFC1BD6CD16}"/>
            </a:ext>
          </a:extLst>
        </xdr:cNvPr>
        <xdr:cNvSpPr/>
      </xdr:nvSpPr>
      <xdr:spPr>
        <a:xfrm>
          <a:off x="3746500" y="1771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102326</xdr:rowOff>
    </xdr:from>
    <xdr:to>
      <xdr:col>24</xdr:col>
      <xdr:colOff>63500</xdr:colOff>
      <xdr:row>103</xdr:row>
      <xdr:rowOff>144780</xdr:rowOff>
    </xdr:to>
    <xdr:cxnSp macro="">
      <xdr:nvCxnSpPr>
        <xdr:cNvPr id="419" name="直線コネクタ 418">
          <a:extLst>
            <a:ext uri="{FF2B5EF4-FFF2-40B4-BE49-F238E27FC236}">
              <a16:creationId xmlns:a16="http://schemas.microsoft.com/office/drawing/2014/main" id="{532BFAFB-1CCF-4814-8877-C9914D0E6111}"/>
            </a:ext>
          </a:extLst>
        </xdr:cNvPr>
        <xdr:cNvCxnSpPr/>
      </xdr:nvCxnSpPr>
      <xdr:spPr>
        <a:xfrm>
          <a:off x="3797300" y="17761676"/>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149498</xdr:rowOff>
    </xdr:from>
    <xdr:to>
      <xdr:col>15</xdr:col>
      <xdr:colOff>101600</xdr:colOff>
      <xdr:row>103</xdr:row>
      <xdr:rowOff>79648</xdr:rowOff>
    </xdr:to>
    <xdr:sp macro="" textlink="">
      <xdr:nvSpPr>
        <xdr:cNvPr id="420" name="楕円 419">
          <a:extLst>
            <a:ext uri="{FF2B5EF4-FFF2-40B4-BE49-F238E27FC236}">
              <a16:creationId xmlns:a16="http://schemas.microsoft.com/office/drawing/2014/main" id="{410D29B2-14AB-45AB-A148-11DF8874D58F}"/>
            </a:ext>
          </a:extLst>
        </xdr:cNvPr>
        <xdr:cNvSpPr/>
      </xdr:nvSpPr>
      <xdr:spPr>
        <a:xfrm>
          <a:off x="2857500" y="1763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28848</xdr:rowOff>
    </xdr:from>
    <xdr:to>
      <xdr:col>19</xdr:col>
      <xdr:colOff>177800</xdr:colOff>
      <xdr:row>103</xdr:row>
      <xdr:rowOff>102326</xdr:rowOff>
    </xdr:to>
    <xdr:cxnSp macro="">
      <xdr:nvCxnSpPr>
        <xdr:cNvPr id="421" name="直線コネクタ 420">
          <a:extLst>
            <a:ext uri="{FF2B5EF4-FFF2-40B4-BE49-F238E27FC236}">
              <a16:creationId xmlns:a16="http://schemas.microsoft.com/office/drawing/2014/main" id="{3D88D6FC-97E1-4DF8-9D49-63B72DD56126}"/>
            </a:ext>
          </a:extLst>
        </xdr:cNvPr>
        <xdr:cNvCxnSpPr/>
      </xdr:nvCxnSpPr>
      <xdr:spPr>
        <a:xfrm>
          <a:off x="2908300" y="17688198"/>
          <a:ext cx="889000" cy="7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62956</xdr:rowOff>
    </xdr:from>
    <xdr:to>
      <xdr:col>10</xdr:col>
      <xdr:colOff>165100</xdr:colOff>
      <xdr:row>103</xdr:row>
      <xdr:rowOff>164556</xdr:rowOff>
    </xdr:to>
    <xdr:sp macro="" textlink="">
      <xdr:nvSpPr>
        <xdr:cNvPr id="422" name="楕円 421">
          <a:extLst>
            <a:ext uri="{FF2B5EF4-FFF2-40B4-BE49-F238E27FC236}">
              <a16:creationId xmlns:a16="http://schemas.microsoft.com/office/drawing/2014/main" id="{E83D5037-1160-4DB4-8DC2-217C5B81F855}"/>
            </a:ext>
          </a:extLst>
        </xdr:cNvPr>
        <xdr:cNvSpPr/>
      </xdr:nvSpPr>
      <xdr:spPr>
        <a:xfrm>
          <a:off x="1968500" y="1772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28848</xdr:rowOff>
    </xdr:from>
    <xdr:to>
      <xdr:col>15</xdr:col>
      <xdr:colOff>50800</xdr:colOff>
      <xdr:row>103</xdr:row>
      <xdr:rowOff>113756</xdr:rowOff>
    </xdr:to>
    <xdr:cxnSp macro="">
      <xdr:nvCxnSpPr>
        <xdr:cNvPr id="423" name="直線コネクタ 422">
          <a:extLst>
            <a:ext uri="{FF2B5EF4-FFF2-40B4-BE49-F238E27FC236}">
              <a16:creationId xmlns:a16="http://schemas.microsoft.com/office/drawing/2014/main" id="{832E6C99-5A00-4A39-B0FA-FC4ABF0EF2DD}"/>
            </a:ext>
          </a:extLst>
        </xdr:cNvPr>
        <xdr:cNvCxnSpPr/>
      </xdr:nvCxnSpPr>
      <xdr:spPr>
        <a:xfrm flipV="1">
          <a:off x="2019300" y="17688198"/>
          <a:ext cx="8890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27032</xdr:rowOff>
    </xdr:from>
    <xdr:to>
      <xdr:col>6</xdr:col>
      <xdr:colOff>38100</xdr:colOff>
      <xdr:row>103</xdr:row>
      <xdr:rowOff>128632</xdr:rowOff>
    </xdr:to>
    <xdr:sp macro="" textlink="">
      <xdr:nvSpPr>
        <xdr:cNvPr id="424" name="楕円 423">
          <a:extLst>
            <a:ext uri="{FF2B5EF4-FFF2-40B4-BE49-F238E27FC236}">
              <a16:creationId xmlns:a16="http://schemas.microsoft.com/office/drawing/2014/main" id="{277FEDE5-2034-4087-882B-EE01BA2B6805}"/>
            </a:ext>
          </a:extLst>
        </xdr:cNvPr>
        <xdr:cNvSpPr/>
      </xdr:nvSpPr>
      <xdr:spPr>
        <a:xfrm>
          <a:off x="1079500" y="1768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77832</xdr:rowOff>
    </xdr:from>
    <xdr:to>
      <xdr:col>10</xdr:col>
      <xdr:colOff>114300</xdr:colOff>
      <xdr:row>103</xdr:row>
      <xdr:rowOff>113756</xdr:rowOff>
    </xdr:to>
    <xdr:cxnSp macro="">
      <xdr:nvCxnSpPr>
        <xdr:cNvPr id="425" name="直線コネクタ 424">
          <a:extLst>
            <a:ext uri="{FF2B5EF4-FFF2-40B4-BE49-F238E27FC236}">
              <a16:creationId xmlns:a16="http://schemas.microsoft.com/office/drawing/2014/main" id="{30B88981-D224-4E4D-958E-EAA26DEF4A54}"/>
            </a:ext>
          </a:extLst>
        </xdr:cNvPr>
        <xdr:cNvCxnSpPr/>
      </xdr:nvCxnSpPr>
      <xdr:spPr>
        <a:xfrm>
          <a:off x="1130300" y="17737182"/>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170378</xdr:rowOff>
    </xdr:from>
    <xdr:ext cx="405111" cy="259045"/>
    <xdr:sp macro="" textlink="">
      <xdr:nvSpPr>
        <xdr:cNvPr id="426" name="n_1aveValue【市民会館】&#10;有形固定資産減価償却率">
          <a:extLst>
            <a:ext uri="{FF2B5EF4-FFF2-40B4-BE49-F238E27FC236}">
              <a16:creationId xmlns:a16="http://schemas.microsoft.com/office/drawing/2014/main" id="{F4BDE1FE-BE49-4CC4-8498-94BFC1F34EFC}"/>
            </a:ext>
          </a:extLst>
        </xdr:cNvPr>
        <xdr:cNvSpPr txBox="1"/>
      </xdr:nvSpPr>
      <xdr:spPr>
        <a:xfrm>
          <a:off x="3582044" y="1800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140988</xdr:rowOff>
    </xdr:from>
    <xdr:ext cx="405111" cy="259045"/>
    <xdr:sp macro="" textlink="">
      <xdr:nvSpPr>
        <xdr:cNvPr id="427" name="n_2aveValue【市民会館】&#10;有形固定資産減価償却率">
          <a:extLst>
            <a:ext uri="{FF2B5EF4-FFF2-40B4-BE49-F238E27FC236}">
              <a16:creationId xmlns:a16="http://schemas.microsoft.com/office/drawing/2014/main" id="{97843F7E-3DFA-4ECE-8580-2FA0E34BECE2}"/>
            </a:ext>
          </a:extLst>
        </xdr:cNvPr>
        <xdr:cNvSpPr txBox="1"/>
      </xdr:nvSpPr>
      <xdr:spPr>
        <a:xfrm>
          <a:off x="2705744"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139354</xdr:rowOff>
    </xdr:from>
    <xdr:ext cx="405111" cy="259045"/>
    <xdr:sp macro="" textlink="">
      <xdr:nvSpPr>
        <xdr:cNvPr id="428" name="n_3aveValue【市民会館】&#10;有形固定資産減価償却率">
          <a:extLst>
            <a:ext uri="{FF2B5EF4-FFF2-40B4-BE49-F238E27FC236}">
              <a16:creationId xmlns:a16="http://schemas.microsoft.com/office/drawing/2014/main" id="{DE87DB15-2FB8-4E59-8358-05D4CFE02813}"/>
            </a:ext>
          </a:extLst>
        </xdr:cNvPr>
        <xdr:cNvSpPr txBox="1"/>
      </xdr:nvSpPr>
      <xdr:spPr>
        <a:xfrm>
          <a:off x="1816744" y="1797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124658</xdr:rowOff>
    </xdr:from>
    <xdr:ext cx="405111" cy="259045"/>
    <xdr:sp macro="" textlink="">
      <xdr:nvSpPr>
        <xdr:cNvPr id="429" name="n_4aveValue【市民会館】&#10;有形固定資産減価償却率">
          <a:extLst>
            <a:ext uri="{FF2B5EF4-FFF2-40B4-BE49-F238E27FC236}">
              <a16:creationId xmlns:a16="http://schemas.microsoft.com/office/drawing/2014/main" id="{88E5E27B-5A19-407F-ACD5-DB75082354D4}"/>
            </a:ext>
          </a:extLst>
        </xdr:cNvPr>
        <xdr:cNvSpPr txBox="1"/>
      </xdr:nvSpPr>
      <xdr:spPr>
        <a:xfrm>
          <a:off x="927744" y="1795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169653</xdr:rowOff>
    </xdr:from>
    <xdr:ext cx="405111" cy="259045"/>
    <xdr:sp macro="" textlink="">
      <xdr:nvSpPr>
        <xdr:cNvPr id="430" name="n_1mainValue【市民会館】&#10;有形固定資産減価償却率">
          <a:extLst>
            <a:ext uri="{FF2B5EF4-FFF2-40B4-BE49-F238E27FC236}">
              <a16:creationId xmlns:a16="http://schemas.microsoft.com/office/drawing/2014/main" id="{5D53B917-C3F0-4389-AFD4-2A60716379BD}"/>
            </a:ext>
          </a:extLst>
        </xdr:cNvPr>
        <xdr:cNvSpPr txBox="1"/>
      </xdr:nvSpPr>
      <xdr:spPr>
        <a:xfrm>
          <a:off x="3582044" y="17486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96175</xdr:rowOff>
    </xdr:from>
    <xdr:ext cx="405111" cy="259045"/>
    <xdr:sp macro="" textlink="">
      <xdr:nvSpPr>
        <xdr:cNvPr id="431" name="n_2mainValue【市民会館】&#10;有形固定資産減価償却率">
          <a:extLst>
            <a:ext uri="{FF2B5EF4-FFF2-40B4-BE49-F238E27FC236}">
              <a16:creationId xmlns:a16="http://schemas.microsoft.com/office/drawing/2014/main" id="{6DF54540-62F1-4996-A1D7-1D6F471593C6}"/>
            </a:ext>
          </a:extLst>
        </xdr:cNvPr>
        <xdr:cNvSpPr txBox="1"/>
      </xdr:nvSpPr>
      <xdr:spPr>
        <a:xfrm>
          <a:off x="2705744" y="17412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9633</xdr:rowOff>
    </xdr:from>
    <xdr:ext cx="405111" cy="259045"/>
    <xdr:sp macro="" textlink="">
      <xdr:nvSpPr>
        <xdr:cNvPr id="432" name="n_3mainValue【市民会館】&#10;有形固定資産減価償却率">
          <a:extLst>
            <a:ext uri="{FF2B5EF4-FFF2-40B4-BE49-F238E27FC236}">
              <a16:creationId xmlns:a16="http://schemas.microsoft.com/office/drawing/2014/main" id="{749E573E-CC99-483D-AE30-8CF4F08625FB}"/>
            </a:ext>
          </a:extLst>
        </xdr:cNvPr>
        <xdr:cNvSpPr txBox="1"/>
      </xdr:nvSpPr>
      <xdr:spPr>
        <a:xfrm>
          <a:off x="1816744" y="1749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145159</xdr:rowOff>
    </xdr:from>
    <xdr:ext cx="405111" cy="259045"/>
    <xdr:sp macro="" textlink="">
      <xdr:nvSpPr>
        <xdr:cNvPr id="433" name="n_4mainValue【市民会館】&#10;有形固定資産減価償却率">
          <a:extLst>
            <a:ext uri="{FF2B5EF4-FFF2-40B4-BE49-F238E27FC236}">
              <a16:creationId xmlns:a16="http://schemas.microsoft.com/office/drawing/2014/main" id="{5E7BA519-0A42-4301-8622-671387E80696}"/>
            </a:ext>
          </a:extLst>
        </xdr:cNvPr>
        <xdr:cNvSpPr txBox="1"/>
      </xdr:nvSpPr>
      <xdr:spPr>
        <a:xfrm>
          <a:off x="927744" y="17461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a:extLst>
            <a:ext uri="{FF2B5EF4-FFF2-40B4-BE49-F238E27FC236}">
              <a16:creationId xmlns:a16="http://schemas.microsoft.com/office/drawing/2014/main" id="{AABB4AD6-66F2-497E-8208-0BF0F4EA285F}"/>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a:extLst>
            <a:ext uri="{FF2B5EF4-FFF2-40B4-BE49-F238E27FC236}">
              <a16:creationId xmlns:a16="http://schemas.microsoft.com/office/drawing/2014/main" id="{DE5DB6C4-6C37-4762-94A2-4F0525CE10AC}"/>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a:extLst>
            <a:ext uri="{FF2B5EF4-FFF2-40B4-BE49-F238E27FC236}">
              <a16:creationId xmlns:a16="http://schemas.microsoft.com/office/drawing/2014/main" id="{E3954C75-B558-4A00-A17D-F0BA239E36DE}"/>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a:extLst>
            <a:ext uri="{FF2B5EF4-FFF2-40B4-BE49-F238E27FC236}">
              <a16:creationId xmlns:a16="http://schemas.microsoft.com/office/drawing/2014/main" id="{91A8B7DD-BA47-4FC0-9BF4-D329F691076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a:extLst>
            <a:ext uri="{FF2B5EF4-FFF2-40B4-BE49-F238E27FC236}">
              <a16:creationId xmlns:a16="http://schemas.microsoft.com/office/drawing/2014/main" id="{BAE05D10-4430-488D-B16F-48C8E0CAE23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a:extLst>
            <a:ext uri="{FF2B5EF4-FFF2-40B4-BE49-F238E27FC236}">
              <a16:creationId xmlns:a16="http://schemas.microsoft.com/office/drawing/2014/main" id="{A7CCE2BB-1AF5-4C29-AC9A-86F19A55A9CD}"/>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a:extLst>
            <a:ext uri="{FF2B5EF4-FFF2-40B4-BE49-F238E27FC236}">
              <a16:creationId xmlns:a16="http://schemas.microsoft.com/office/drawing/2014/main" id="{3BD9A671-A26F-4314-8203-46F0A1FEA847}"/>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a:extLst>
            <a:ext uri="{FF2B5EF4-FFF2-40B4-BE49-F238E27FC236}">
              <a16:creationId xmlns:a16="http://schemas.microsoft.com/office/drawing/2014/main" id="{5F500391-A0F4-4806-9EB2-1F9D16465AD1}"/>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a:extLst>
            <a:ext uri="{FF2B5EF4-FFF2-40B4-BE49-F238E27FC236}">
              <a16:creationId xmlns:a16="http://schemas.microsoft.com/office/drawing/2014/main" id="{6897E2EE-6E35-41C0-86BF-A7F26E5DE7A9}"/>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a:extLst>
            <a:ext uri="{FF2B5EF4-FFF2-40B4-BE49-F238E27FC236}">
              <a16:creationId xmlns:a16="http://schemas.microsoft.com/office/drawing/2014/main" id="{42E5B68F-534C-42A8-A23D-963648694223}"/>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a:extLst>
            <a:ext uri="{FF2B5EF4-FFF2-40B4-BE49-F238E27FC236}">
              <a16:creationId xmlns:a16="http://schemas.microsoft.com/office/drawing/2014/main" id="{BF3F64B4-CC07-4A05-A21D-3EF2AEABB153}"/>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5" name="テキスト ボックス 444">
          <a:extLst>
            <a:ext uri="{FF2B5EF4-FFF2-40B4-BE49-F238E27FC236}">
              <a16:creationId xmlns:a16="http://schemas.microsoft.com/office/drawing/2014/main" id="{8BF0E808-FAA9-423C-95F5-1D40DE049776}"/>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a:extLst>
            <a:ext uri="{FF2B5EF4-FFF2-40B4-BE49-F238E27FC236}">
              <a16:creationId xmlns:a16="http://schemas.microsoft.com/office/drawing/2014/main" id="{14985FD8-BA25-493E-8601-A1D66071A1EB}"/>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7" name="テキスト ボックス 446">
          <a:extLst>
            <a:ext uri="{FF2B5EF4-FFF2-40B4-BE49-F238E27FC236}">
              <a16:creationId xmlns:a16="http://schemas.microsoft.com/office/drawing/2014/main" id="{B5093AE2-61AB-4CFF-B50D-83627BECB06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a:extLst>
            <a:ext uri="{FF2B5EF4-FFF2-40B4-BE49-F238E27FC236}">
              <a16:creationId xmlns:a16="http://schemas.microsoft.com/office/drawing/2014/main" id="{A8E66BEC-8DF2-4656-BB29-81F16EBDFEA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9" name="テキスト ボックス 448">
          <a:extLst>
            <a:ext uri="{FF2B5EF4-FFF2-40B4-BE49-F238E27FC236}">
              <a16:creationId xmlns:a16="http://schemas.microsoft.com/office/drawing/2014/main" id="{7CE77CD8-AF9B-4ABB-94B6-F628FB497BC4}"/>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a:extLst>
            <a:ext uri="{FF2B5EF4-FFF2-40B4-BE49-F238E27FC236}">
              <a16:creationId xmlns:a16="http://schemas.microsoft.com/office/drawing/2014/main" id="{9861B96D-B156-48E5-BA6E-56AC3AE5461F}"/>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1" name="テキスト ボックス 450">
          <a:extLst>
            <a:ext uri="{FF2B5EF4-FFF2-40B4-BE49-F238E27FC236}">
              <a16:creationId xmlns:a16="http://schemas.microsoft.com/office/drawing/2014/main" id="{5778EE7A-1A08-446A-BBF3-F1E676614468}"/>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a:extLst>
            <a:ext uri="{FF2B5EF4-FFF2-40B4-BE49-F238E27FC236}">
              <a16:creationId xmlns:a16="http://schemas.microsoft.com/office/drawing/2014/main" id="{ED088136-8B57-4845-ACF2-6AF20AC740CB}"/>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3" name="テキスト ボックス 452">
          <a:extLst>
            <a:ext uri="{FF2B5EF4-FFF2-40B4-BE49-F238E27FC236}">
              <a16:creationId xmlns:a16="http://schemas.microsoft.com/office/drawing/2014/main" id="{E77CB2CB-30D0-4DF0-BA70-EF2E9DA0B4C4}"/>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a:extLst>
            <a:ext uri="{FF2B5EF4-FFF2-40B4-BE49-F238E27FC236}">
              <a16:creationId xmlns:a16="http://schemas.microsoft.com/office/drawing/2014/main" id="{6177FF3C-2904-47A8-8A0F-7301C9F2EE23}"/>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a:extLst>
            <a:ext uri="{FF2B5EF4-FFF2-40B4-BE49-F238E27FC236}">
              <a16:creationId xmlns:a16="http://schemas.microsoft.com/office/drawing/2014/main" id="{FB59219E-88ED-4815-B85A-5DDFAAEDA6E1}"/>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a:extLst>
            <a:ext uri="{FF2B5EF4-FFF2-40B4-BE49-F238E27FC236}">
              <a16:creationId xmlns:a16="http://schemas.microsoft.com/office/drawing/2014/main" id="{29A10026-EA44-45EB-9464-60459BA6CAD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133350</xdr:rowOff>
    </xdr:from>
    <xdr:to>
      <xdr:col>54</xdr:col>
      <xdr:colOff>189865</xdr:colOff>
      <xdr:row>108</xdr:row>
      <xdr:rowOff>129539</xdr:rowOff>
    </xdr:to>
    <xdr:cxnSp macro="">
      <xdr:nvCxnSpPr>
        <xdr:cNvPr id="457" name="直線コネクタ 456">
          <a:extLst>
            <a:ext uri="{FF2B5EF4-FFF2-40B4-BE49-F238E27FC236}">
              <a16:creationId xmlns:a16="http://schemas.microsoft.com/office/drawing/2014/main" id="{524AC39F-F70D-44D1-9CA0-9A930624E2A3}"/>
            </a:ext>
          </a:extLst>
        </xdr:cNvPr>
        <xdr:cNvCxnSpPr/>
      </xdr:nvCxnSpPr>
      <xdr:spPr>
        <a:xfrm flipV="1">
          <a:off x="10476865" y="17106900"/>
          <a:ext cx="0" cy="1539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458" name="【市民会館】&#10;一人当たり面積最小値テキスト">
          <a:extLst>
            <a:ext uri="{FF2B5EF4-FFF2-40B4-BE49-F238E27FC236}">
              <a16:creationId xmlns:a16="http://schemas.microsoft.com/office/drawing/2014/main" id="{953CE0EF-5853-4601-A2EE-6DD5895CEEB5}"/>
            </a:ext>
          </a:extLst>
        </xdr:cNvPr>
        <xdr:cNvSpPr txBox="1"/>
      </xdr:nvSpPr>
      <xdr:spPr>
        <a:xfrm>
          <a:off x="10515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459" name="直線コネクタ 458">
          <a:extLst>
            <a:ext uri="{FF2B5EF4-FFF2-40B4-BE49-F238E27FC236}">
              <a16:creationId xmlns:a16="http://schemas.microsoft.com/office/drawing/2014/main" id="{2DC8A56F-077D-4164-8D8B-25FD66C5518F}"/>
            </a:ext>
          </a:extLst>
        </xdr:cNvPr>
        <xdr:cNvCxnSpPr/>
      </xdr:nvCxnSpPr>
      <xdr:spPr>
        <a:xfrm>
          <a:off x="10388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80027</xdr:rowOff>
    </xdr:from>
    <xdr:ext cx="469744" cy="259045"/>
    <xdr:sp macro="" textlink="">
      <xdr:nvSpPr>
        <xdr:cNvPr id="460" name="【市民会館】&#10;一人当たり面積最大値テキスト">
          <a:extLst>
            <a:ext uri="{FF2B5EF4-FFF2-40B4-BE49-F238E27FC236}">
              <a16:creationId xmlns:a16="http://schemas.microsoft.com/office/drawing/2014/main" id="{F428DC83-C316-4BBE-A4E3-12DA418D4028}"/>
            </a:ext>
          </a:extLst>
        </xdr:cNvPr>
        <xdr:cNvSpPr txBox="1"/>
      </xdr:nvSpPr>
      <xdr:spPr>
        <a:xfrm>
          <a:off x="10515600" y="1688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133350</xdr:rowOff>
    </xdr:from>
    <xdr:to>
      <xdr:col>55</xdr:col>
      <xdr:colOff>88900</xdr:colOff>
      <xdr:row>99</xdr:row>
      <xdr:rowOff>133350</xdr:rowOff>
    </xdr:to>
    <xdr:cxnSp macro="">
      <xdr:nvCxnSpPr>
        <xdr:cNvPr id="461" name="直線コネクタ 460">
          <a:extLst>
            <a:ext uri="{FF2B5EF4-FFF2-40B4-BE49-F238E27FC236}">
              <a16:creationId xmlns:a16="http://schemas.microsoft.com/office/drawing/2014/main" id="{3F6DDFA5-E1D4-48D0-8D42-288E3A8DB10B}"/>
            </a:ext>
          </a:extLst>
        </xdr:cNvPr>
        <xdr:cNvCxnSpPr/>
      </xdr:nvCxnSpPr>
      <xdr:spPr>
        <a:xfrm>
          <a:off x="10388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82566</xdr:rowOff>
    </xdr:from>
    <xdr:ext cx="469744" cy="259045"/>
    <xdr:sp macro="" textlink="">
      <xdr:nvSpPr>
        <xdr:cNvPr id="462" name="【市民会館】&#10;一人当たり面積平均値テキスト">
          <a:extLst>
            <a:ext uri="{FF2B5EF4-FFF2-40B4-BE49-F238E27FC236}">
              <a16:creationId xmlns:a16="http://schemas.microsoft.com/office/drawing/2014/main" id="{CD67A960-615E-41D2-8F74-E82DB0691646}"/>
            </a:ext>
          </a:extLst>
        </xdr:cNvPr>
        <xdr:cNvSpPr txBox="1"/>
      </xdr:nvSpPr>
      <xdr:spPr>
        <a:xfrm>
          <a:off x="10515600" y="18084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59689</xdr:rowOff>
    </xdr:from>
    <xdr:to>
      <xdr:col>55</xdr:col>
      <xdr:colOff>50800</xdr:colOff>
      <xdr:row>106</xdr:row>
      <xdr:rowOff>161289</xdr:rowOff>
    </xdr:to>
    <xdr:sp macro="" textlink="">
      <xdr:nvSpPr>
        <xdr:cNvPr id="463" name="フローチャート: 判断 462">
          <a:extLst>
            <a:ext uri="{FF2B5EF4-FFF2-40B4-BE49-F238E27FC236}">
              <a16:creationId xmlns:a16="http://schemas.microsoft.com/office/drawing/2014/main" id="{6A2CB2B8-6DD0-4628-8C40-EEC3420128B5}"/>
            </a:ext>
          </a:extLst>
        </xdr:cNvPr>
        <xdr:cNvSpPr/>
      </xdr:nvSpPr>
      <xdr:spPr>
        <a:xfrm>
          <a:off x="104267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69214</xdr:rowOff>
    </xdr:from>
    <xdr:to>
      <xdr:col>50</xdr:col>
      <xdr:colOff>165100</xdr:colOff>
      <xdr:row>106</xdr:row>
      <xdr:rowOff>170814</xdr:rowOff>
    </xdr:to>
    <xdr:sp macro="" textlink="">
      <xdr:nvSpPr>
        <xdr:cNvPr id="464" name="フローチャート: 判断 463">
          <a:extLst>
            <a:ext uri="{FF2B5EF4-FFF2-40B4-BE49-F238E27FC236}">
              <a16:creationId xmlns:a16="http://schemas.microsoft.com/office/drawing/2014/main" id="{9872FC3B-A0F4-480F-82C4-A319099BEEF0}"/>
            </a:ext>
          </a:extLst>
        </xdr:cNvPr>
        <xdr:cNvSpPr/>
      </xdr:nvSpPr>
      <xdr:spPr>
        <a:xfrm>
          <a:off x="95885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73025</xdr:rowOff>
    </xdr:from>
    <xdr:to>
      <xdr:col>46</xdr:col>
      <xdr:colOff>38100</xdr:colOff>
      <xdr:row>107</xdr:row>
      <xdr:rowOff>3175</xdr:rowOff>
    </xdr:to>
    <xdr:sp macro="" textlink="">
      <xdr:nvSpPr>
        <xdr:cNvPr id="465" name="フローチャート: 判断 464">
          <a:extLst>
            <a:ext uri="{FF2B5EF4-FFF2-40B4-BE49-F238E27FC236}">
              <a16:creationId xmlns:a16="http://schemas.microsoft.com/office/drawing/2014/main" id="{A1129E7D-E52A-4626-85D5-BBC8A5FD875B}"/>
            </a:ext>
          </a:extLst>
        </xdr:cNvPr>
        <xdr:cNvSpPr/>
      </xdr:nvSpPr>
      <xdr:spPr>
        <a:xfrm>
          <a:off x="8699500" y="1824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90170</xdr:rowOff>
    </xdr:from>
    <xdr:to>
      <xdr:col>41</xdr:col>
      <xdr:colOff>101600</xdr:colOff>
      <xdr:row>107</xdr:row>
      <xdr:rowOff>20320</xdr:rowOff>
    </xdr:to>
    <xdr:sp macro="" textlink="">
      <xdr:nvSpPr>
        <xdr:cNvPr id="466" name="フローチャート: 判断 465">
          <a:extLst>
            <a:ext uri="{FF2B5EF4-FFF2-40B4-BE49-F238E27FC236}">
              <a16:creationId xmlns:a16="http://schemas.microsoft.com/office/drawing/2014/main" id="{159370AC-B8F0-485D-8D7B-73CCF7EBA453}"/>
            </a:ext>
          </a:extLst>
        </xdr:cNvPr>
        <xdr:cNvSpPr/>
      </xdr:nvSpPr>
      <xdr:spPr>
        <a:xfrm>
          <a:off x="7810500" y="1826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103505</xdr:rowOff>
    </xdr:from>
    <xdr:to>
      <xdr:col>36</xdr:col>
      <xdr:colOff>165100</xdr:colOff>
      <xdr:row>107</xdr:row>
      <xdr:rowOff>33655</xdr:rowOff>
    </xdr:to>
    <xdr:sp macro="" textlink="">
      <xdr:nvSpPr>
        <xdr:cNvPr id="467" name="フローチャート: 判断 466">
          <a:extLst>
            <a:ext uri="{FF2B5EF4-FFF2-40B4-BE49-F238E27FC236}">
              <a16:creationId xmlns:a16="http://schemas.microsoft.com/office/drawing/2014/main" id="{ECCC0997-C300-420A-BB08-B83F4B1CC513}"/>
            </a:ext>
          </a:extLst>
        </xdr:cNvPr>
        <xdr:cNvSpPr/>
      </xdr:nvSpPr>
      <xdr:spPr>
        <a:xfrm>
          <a:off x="6921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42D4A749-D650-4BCB-8419-D3197D64F306}"/>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608217B3-9FA5-41EC-9EBD-30AB6D4F6DCF}"/>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103C2E67-D430-4BB5-9227-9A5FA8F8869E}"/>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5E58CADD-A24C-4ABC-9FD3-7E358B501C1B}"/>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CBD6D9CF-5034-47C7-A8D8-2AFFF0BA50AA}"/>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46355</xdr:rowOff>
    </xdr:from>
    <xdr:to>
      <xdr:col>55</xdr:col>
      <xdr:colOff>50800</xdr:colOff>
      <xdr:row>108</xdr:row>
      <xdr:rowOff>147955</xdr:rowOff>
    </xdr:to>
    <xdr:sp macro="" textlink="">
      <xdr:nvSpPr>
        <xdr:cNvPr id="473" name="楕円 472">
          <a:extLst>
            <a:ext uri="{FF2B5EF4-FFF2-40B4-BE49-F238E27FC236}">
              <a16:creationId xmlns:a16="http://schemas.microsoft.com/office/drawing/2014/main" id="{166C8149-8AD1-42CC-90ED-B8954B6FC5F2}"/>
            </a:ext>
          </a:extLst>
        </xdr:cNvPr>
        <xdr:cNvSpPr/>
      </xdr:nvSpPr>
      <xdr:spPr>
        <a:xfrm>
          <a:off x="10426700" y="1856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132732</xdr:rowOff>
    </xdr:from>
    <xdr:ext cx="469744" cy="259045"/>
    <xdr:sp macro="" textlink="">
      <xdr:nvSpPr>
        <xdr:cNvPr id="474" name="【市民会館】&#10;一人当たり面積該当値テキスト">
          <a:extLst>
            <a:ext uri="{FF2B5EF4-FFF2-40B4-BE49-F238E27FC236}">
              <a16:creationId xmlns:a16="http://schemas.microsoft.com/office/drawing/2014/main" id="{3B954B6A-6047-4538-B0B8-82AD1571C613}"/>
            </a:ext>
          </a:extLst>
        </xdr:cNvPr>
        <xdr:cNvSpPr txBox="1"/>
      </xdr:nvSpPr>
      <xdr:spPr>
        <a:xfrm>
          <a:off x="10515600" y="18477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46355</xdr:rowOff>
    </xdr:from>
    <xdr:to>
      <xdr:col>50</xdr:col>
      <xdr:colOff>165100</xdr:colOff>
      <xdr:row>108</xdr:row>
      <xdr:rowOff>147955</xdr:rowOff>
    </xdr:to>
    <xdr:sp macro="" textlink="">
      <xdr:nvSpPr>
        <xdr:cNvPr id="475" name="楕円 474">
          <a:extLst>
            <a:ext uri="{FF2B5EF4-FFF2-40B4-BE49-F238E27FC236}">
              <a16:creationId xmlns:a16="http://schemas.microsoft.com/office/drawing/2014/main" id="{49893F9C-5809-42BF-8FA9-632401ACF551}"/>
            </a:ext>
          </a:extLst>
        </xdr:cNvPr>
        <xdr:cNvSpPr/>
      </xdr:nvSpPr>
      <xdr:spPr>
        <a:xfrm>
          <a:off x="9588500" y="1856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97155</xdr:rowOff>
    </xdr:from>
    <xdr:to>
      <xdr:col>55</xdr:col>
      <xdr:colOff>0</xdr:colOff>
      <xdr:row>108</xdr:row>
      <xdr:rowOff>97155</xdr:rowOff>
    </xdr:to>
    <xdr:cxnSp macro="">
      <xdr:nvCxnSpPr>
        <xdr:cNvPr id="476" name="直線コネクタ 475">
          <a:extLst>
            <a:ext uri="{FF2B5EF4-FFF2-40B4-BE49-F238E27FC236}">
              <a16:creationId xmlns:a16="http://schemas.microsoft.com/office/drawing/2014/main" id="{7F2FA40B-91CC-436D-976F-B848F005CA6B}"/>
            </a:ext>
          </a:extLst>
        </xdr:cNvPr>
        <xdr:cNvCxnSpPr/>
      </xdr:nvCxnSpPr>
      <xdr:spPr>
        <a:xfrm>
          <a:off x="9639300" y="1861375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48261</xdr:rowOff>
    </xdr:from>
    <xdr:to>
      <xdr:col>46</xdr:col>
      <xdr:colOff>38100</xdr:colOff>
      <xdr:row>108</xdr:row>
      <xdr:rowOff>149861</xdr:rowOff>
    </xdr:to>
    <xdr:sp macro="" textlink="">
      <xdr:nvSpPr>
        <xdr:cNvPr id="477" name="楕円 476">
          <a:extLst>
            <a:ext uri="{FF2B5EF4-FFF2-40B4-BE49-F238E27FC236}">
              <a16:creationId xmlns:a16="http://schemas.microsoft.com/office/drawing/2014/main" id="{ABA45B07-52F7-44F7-BDD8-86DF733126DC}"/>
            </a:ext>
          </a:extLst>
        </xdr:cNvPr>
        <xdr:cNvSpPr/>
      </xdr:nvSpPr>
      <xdr:spPr>
        <a:xfrm>
          <a:off x="8699500" y="1856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97155</xdr:rowOff>
    </xdr:from>
    <xdr:to>
      <xdr:col>50</xdr:col>
      <xdr:colOff>114300</xdr:colOff>
      <xdr:row>108</xdr:row>
      <xdr:rowOff>99061</xdr:rowOff>
    </xdr:to>
    <xdr:cxnSp macro="">
      <xdr:nvCxnSpPr>
        <xdr:cNvPr id="478" name="直線コネクタ 477">
          <a:extLst>
            <a:ext uri="{FF2B5EF4-FFF2-40B4-BE49-F238E27FC236}">
              <a16:creationId xmlns:a16="http://schemas.microsoft.com/office/drawing/2014/main" id="{4E21B62B-F44B-47B0-998B-DF2C7A5B7A97}"/>
            </a:ext>
          </a:extLst>
        </xdr:cNvPr>
        <xdr:cNvCxnSpPr/>
      </xdr:nvCxnSpPr>
      <xdr:spPr>
        <a:xfrm flipV="1">
          <a:off x="8750300" y="18613755"/>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48261</xdr:rowOff>
    </xdr:from>
    <xdr:to>
      <xdr:col>41</xdr:col>
      <xdr:colOff>101600</xdr:colOff>
      <xdr:row>108</xdr:row>
      <xdr:rowOff>149861</xdr:rowOff>
    </xdr:to>
    <xdr:sp macro="" textlink="">
      <xdr:nvSpPr>
        <xdr:cNvPr id="479" name="楕円 478">
          <a:extLst>
            <a:ext uri="{FF2B5EF4-FFF2-40B4-BE49-F238E27FC236}">
              <a16:creationId xmlns:a16="http://schemas.microsoft.com/office/drawing/2014/main" id="{9705FE77-104E-4DC5-946E-15A175305D5A}"/>
            </a:ext>
          </a:extLst>
        </xdr:cNvPr>
        <xdr:cNvSpPr/>
      </xdr:nvSpPr>
      <xdr:spPr>
        <a:xfrm>
          <a:off x="7810500" y="1856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99061</xdr:rowOff>
    </xdr:from>
    <xdr:to>
      <xdr:col>45</xdr:col>
      <xdr:colOff>177800</xdr:colOff>
      <xdr:row>108</xdr:row>
      <xdr:rowOff>99061</xdr:rowOff>
    </xdr:to>
    <xdr:cxnSp macro="">
      <xdr:nvCxnSpPr>
        <xdr:cNvPr id="480" name="直線コネクタ 479">
          <a:extLst>
            <a:ext uri="{FF2B5EF4-FFF2-40B4-BE49-F238E27FC236}">
              <a16:creationId xmlns:a16="http://schemas.microsoft.com/office/drawing/2014/main" id="{121206FF-1DDD-47FC-A7CD-0A10563EC81F}"/>
            </a:ext>
          </a:extLst>
        </xdr:cNvPr>
        <xdr:cNvCxnSpPr/>
      </xdr:nvCxnSpPr>
      <xdr:spPr>
        <a:xfrm>
          <a:off x="7861300" y="186156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50164</xdr:rowOff>
    </xdr:from>
    <xdr:to>
      <xdr:col>36</xdr:col>
      <xdr:colOff>165100</xdr:colOff>
      <xdr:row>108</xdr:row>
      <xdr:rowOff>151764</xdr:rowOff>
    </xdr:to>
    <xdr:sp macro="" textlink="">
      <xdr:nvSpPr>
        <xdr:cNvPr id="481" name="楕円 480">
          <a:extLst>
            <a:ext uri="{FF2B5EF4-FFF2-40B4-BE49-F238E27FC236}">
              <a16:creationId xmlns:a16="http://schemas.microsoft.com/office/drawing/2014/main" id="{1A3F0ACA-82F7-48C4-96B5-26BD1D9A9634}"/>
            </a:ext>
          </a:extLst>
        </xdr:cNvPr>
        <xdr:cNvSpPr/>
      </xdr:nvSpPr>
      <xdr:spPr>
        <a:xfrm>
          <a:off x="6921500" y="1856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99061</xdr:rowOff>
    </xdr:from>
    <xdr:to>
      <xdr:col>41</xdr:col>
      <xdr:colOff>50800</xdr:colOff>
      <xdr:row>108</xdr:row>
      <xdr:rowOff>100964</xdr:rowOff>
    </xdr:to>
    <xdr:cxnSp macro="">
      <xdr:nvCxnSpPr>
        <xdr:cNvPr id="482" name="直線コネクタ 481">
          <a:extLst>
            <a:ext uri="{FF2B5EF4-FFF2-40B4-BE49-F238E27FC236}">
              <a16:creationId xmlns:a16="http://schemas.microsoft.com/office/drawing/2014/main" id="{DEF5BCB9-9DEB-4C81-A620-EC6F1AB8BE30}"/>
            </a:ext>
          </a:extLst>
        </xdr:cNvPr>
        <xdr:cNvCxnSpPr/>
      </xdr:nvCxnSpPr>
      <xdr:spPr>
        <a:xfrm flipV="1">
          <a:off x="6972300" y="18615661"/>
          <a:ext cx="8890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15891</xdr:rowOff>
    </xdr:from>
    <xdr:ext cx="469744" cy="259045"/>
    <xdr:sp macro="" textlink="">
      <xdr:nvSpPr>
        <xdr:cNvPr id="483" name="n_1aveValue【市民会館】&#10;一人当たり面積">
          <a:extLst>
            <a:ext uri="{FF2B5EF4-FFF2-40B4-BE49-F238E27FC236}">
              <a16:creationId xmlns:a16="http://schemas.microsoft.com/office/drawing/2014/main" id="{6F4C121D-414A-46D9-B2D2-C653AE2B158C}"/>
            </a:ext>
          </a:extLst>
        </xdr:cNvPr>
        <xdr:cNvSpPr txBox="1"/>
      </xdr:nvSpPr>
      <xdr:spPr>
        <a:xfrm>
          <a:off x="9391727" y="1801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19702</xdr:rowOff>
    </xdr:from>
    <xdr:ext cx="469744" cy="259045"/>
    <xdr:sp macro="" textlink="">
      <xdr:nvSpPr>
        <xdr:cNvPr id="484" name="n_2aveValue【市民会館】&#10;一人当たり面積">
          <a:extLst>
            <a:ext uri="{FF2B5EF4-FFF2-40B4-BE49-F238E27FC236}">
              <a16:creationId xmlns:a16="http://schemas.microsoft.com/office/drawing/2014/main" id="{D9B841BE-73AD-4ACF-BF51-D9D47F91492F}"/>
            </a:ext>
          </a:extLst>
        </xdr:cNvPr>
        <xdr:cNvSpPr txBox="1"/>
      </xdr:nvSpPr>
      <xdr:spPr>
        <a:xfrm>
          <a:off x="8515427" y="18021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36847</xdr:rowOff>
    </xdr:from>
    <xdr:ext cx="469744" cy="259045"/>
    <xdr:sp macro="" textlink="">
      <xdr:nvSpPr>
        <xdr:cNvPr id="485" name="n_3aveValue【市民会館】&#10;一人当たり面積">
          <a:extLst>
            <a:ext uri="{FF2B5EF4-FFF2-40B4-BE49-F238E27FC236}">
              <a16:creationId xmlns:a16="http://schemas.microsoft.com/office/drawing/2014/main" id="{A5426202-CF4C-429D-8A6F-A6AF771E13B8}"/>
            </a:ext>
          </a:extLst>
        </xdr:cNvPr>
        <xdr:cNvSpPr txBox="1"/>
      </xdr:nvSpPr>
      <xdr:spPr>
        <a:xfrm>
          <a:off x="7626427" y="1803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50182</xdr:rowOff>
    </xdr:from>
    <xdr:ext cx="469744" cy="259045"/>
    <xdr:sp macro="" textlink="">
      <xdr:nvSpPr>
        <xdr:cNvPr id="486" name="n_4aveValue【市民会館】&#10;一人当たり面積">
          <a:extLst>
            <a:ext uri="{FF2B5EF4-FFF2-40B4-BE49-F238E27FC236}">
              <a16:creationId xmlns:a16="http://schemas.microsoft.com/office/drawing/2014/main" id="{F72B1D95-2229-40BF-AEB4-413F837D41C7}"/>
            </a:ext>
          </a:extLst>
        </xdr:cNvPr>
        <xdr:cNvSpPr txBox="1"/>
      </xdr:nvSpPr>
      <xdr:spPr>
        <a:xfrm>
          <a:off x="67374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139082</xdr:rowOff>
    </xdr:from>
    <xdr:ext cx="469744" cy="259045"/>
    <xdr:sp macro="" textlink="">
      <xdr:nvSpPr>
        <xdr:cNvPr id="487" name="n_1mainValue【市民会館】&#10;一人当たり面積">
          <a:extLst>
            <a:ext uri="{FF2B5EF4-FFF2-40B4-BE49-F238E27FC236}">
              <a16:creationId xmlns:a16="http://schemas.microsoft.com/office/drawing/2014/main" id="{6D506226-7D11-4945-A439-AAA62D810603}"/>
            </a:ext>
          </a:extLst>
        </xdr:cNvPr>
        <xdr:cNvSpPr txBox="1"/>
      </xdr:nvSpPr>
      <xdr:spPr>
        <a:xfrm>
          <a:off x="9391727" y="1865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140988</xdr:rowOff>
    </xdr:from>
    <xdr:ext cx="469744" cy="259045"/>
    <xdr:sp macro="" textlink="">
      <xdr:nvSpPr>
        <xdr:cNvPr id="488" name="n_2mainValue【市民会館】&#10;一人当たり面積">
          <a:extLst>
            <a:ext uri="{FF2B5EF4-FFF2-40B4-BE49-F238E27FC236}">
              <a16:creationId xmlns:a16="http://schemas.microsoft.com/office/drawing/2014/main" id="{CA428423-AB29-49DB-816A-D9BEF38EA76C}"/>
            </a:ext>
          </a:extLst>
        </xdr:cNvPr>
        <xdr:cNvSpPr txBox="1"/>
      </xdr:nvSpPr>
      <xdr:spPr>
        <a:xfrm>
          <a:off x="8515427" y="1865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140988</xdr:rowOff>
    </xdr:from>
    <xdr:ext cx="469744" cy="259045"/>
    <xdr:sp macro="" textlink="">
      <xdr:nvSpPr>
        <xdr:cNvPr id="489" name="n_3mainValue【市民会館】&#10;一人当たり面積">
          <a:extLst>
            <a:ext uri="{FF2B5EF4-FFF2-40B4-BE49-F238E27FC236}">
              <a16:creationId xmlns:a16="http://schemas.microsoft.com/office/drawing/2014/main" id="{CF95B8E5-AC2C-4844-805B-830C4B534BFA}"/>
            </a:ext>
          </a:extLst>
        </xdr:cNvPr>
        <xdr:cNvSpPr txBox="1"/>
      </xdr:nvSpPr>
      <xdr:spPr>
        <a:xfrm>
          <a:off x="7626427" y="1865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142891</xdr:rowOff>
    </xdr:from>
    <xdr:ext cx="469744" cy="259045"/>
    <xdr:sp macro="" textlink="">
      <xdr:nvSpPr>
        <xdr:cNvPr id="490" name="n_4mainValue【市民会館】&#10;一人当たり面積">
          <a:extLst>
            <a:ext uri="{FF2B5EF4-FFF2-40B4-BE49-F238E27FC236}">
              <a16:creationId xmlns:a16="http://schemas.microsoft.com/office/drawing/2014/main" id="{E6A75A1A-E58E-4059-8090-A3D723BEAB51}"/>
            </a:ext>
          </a:extLst>
        </xdr:cNvPr>
        <xdr:cNvSpPr txBox="1"/>
      </xdr:nvSpPr>
      <xdr:spPr>
        <a:xfrm>
          <a:off x="6737427" y="18659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a:extLst>
            <a:ext uri="{FF2B5EF4-FFF2-40B4-BE49-F238E27FC236}">
              <a16:creationId xmlns:a16="http://schemas.microsoft.com/office/drawing/2014/main" id="{157D216A-71EA-4B81-B3E5-3F5E367D50A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a:extLst>
            <a:ext uri="{FF2B5EF4-FFF2-40B4-BE49-F238E27FC236}">
              <a16:creationId xmlns:a16="http://schemas.microsoft.com/office/drawing/2014/main" id="{42FA9256-21BF-48DA-B731-C1D2A788387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a:extLst>
            <a:ext uri="{FF2B5EF4-FFF2-40B4-BE49-F238E27FC236}">
              <a16:creationId xmlns:a16="http://schemas.microsoft.com/office/drawing/2014/main" id="{9FEB1317-8D4D-4942-B003-9F0ED81E1D8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a:extLst>
            <a:ext uri="{FF2B5EF4-FFF2-40B4-BE49-F238E27FC236}">
              <a16:creationId xmlns:a16="http://schemas.microsoft.com/office/drawing/2014/main" id="{BC8D886B-6E11-4C44-87D6-589935C9230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a:extLst>
            <a:ext uri="{FF2B5EF4-FFF2-40B4-BE49-F238E27FC236}">
              <a16:creationId xmlns:a16="http://schemas.microsoft.com/office/drawing/2014/main" id="{8829F507-FADE-420D-9BC3-910FE3C924B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a:extLst>
            <a:ext uri="{FF2B5EF4-FFF2-40B4-BE49-F238E27FC236}">
              <a16:creationId xmlns:a16="http://schemas.microsoft.com/office/drawing/2014/main" id="{411F3C6A-FECA-42B2-80E3-662F07B1A11A}"/>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a:extLst>
            <a:ext uri="{FF2B5EF4-FFF2-40B4-BE49-F238E27FC236}">
              <a16:creationId xmlns:a16="http://schemas.microsoft.com/office/drawing/2014/main" id="{14344E6A-BF75-4F0A-87F1-DB9817C202A4}"/>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a:extLst>
            <a:ext uri="{FF2B5EF4-FFF2-40B4-BE49-F238E27FC236}">
              <a16:creationId xmlns:a16="http://schemas.microsoft.com/office/drawing/2014/main" id="{01A80F35-79C7-47C2-9B48-6E8EF322A7EB}"/>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a:extLst>
            <a:ext uri="{FF2B5EF4-FFF2-40B4-BE49-F238E27FC236}">
              <a16:creationId xmlns:a16="http://schemas.microsoft.com/office/drawing/2014/main" id="{0C8D78AB-3549-40CA-8A94-7698FA3178C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a:extLst>
            <a:ext uri="{FF2B5EF4-FFF2-40B4-BE49-F238E27FC236}">
              <a16:creationId xmlns:a16="http://schemas.microsoft.com/office/drawing/2014/main" id="{B572A5F5-8E6D-43D9-A913-A0C7DDFDDE87}"/>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1" name="テキスト ボックス 500">
          <a:extLst>
            <a:ext uri="{FF2B5EF4-FFF2-40B4-BE49-F238E27FC236}">
              <a16:creationId xmlns:a16="http://schemas.microsoft.com/office/drawing/2014/main" id="{EB74A356-6B7D-423F-9BDE-DEF34703CCE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2" name="直線コネクタ 501">
          <a:extLst>
            <a:ext uri="{FF2B5EF4-FFF2-40B4-BE49-F238E27FC236}">
              <a16:creationId xmlns:a16="http://schemas.microsoft.com/office/drawing/2014/main" id="{09E94658-96FB-4333-B1FE-AE617542F3AE}"/>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3" name="テキスト ボックス 502">
          <a:extLst>
            <a:ext uri="{FF2B5EF4-FFF2-40B4-BE49-F238E27FC236}">
              <a16:creationId xmlns:a16="http://schemas.microsoft.com/office/drawing/2014/main" id="{4366B01F-8A77-44FD-A320-74AB4A59E917}"/>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4" name="直線コネクタ 503">
          <a:extLst>
            <a:ext uri="{FF2B5EF4-FFF2-40B4-BE49-F238E27FC236}">
              <a16:creationId xmlns:a16="http://schemas.microsoft.com/office/drawing/2014/main" id="{860D9F81-EF13-4B9D-B2A2-A31FF5A43D44}"/>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5" name="テキスト ボックス 504">
          <a:extLst>
            <a:ext uri="{FF2B5EF4-FFF2-40B4-BE49-F238E27FC236}">
              <a16:creationId xmlns:a16="http://schemas.microsoft.com/office/drawing/2014/main" id="{9CF233A1-633B-4A95-8A8F-F864C86E40BC}"/>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6" name="直線コネクタ 505">
          <a:extLst>
            <a:ext uri="{FF2B5EF4-FFF2-40B4-BE49-F238E27FC236}">
              <a16:creationId xmlns:a16="http://schemas.microsoft.com/office/drawing/2014/main" id="{54180DCD-3D09-4487-9938-D40C6F159AF6}"/>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7" name="テキスト ボックス 506">
          <a:extLst>
            <a:ext uri="{FF2B5EF4-FFF2-40B4-BE49-F238E27FC236}">
              <a16:creationId xmlns:a16="http://schemas.microsoft.com/office/drawing/2014/main" id="{CB400544-8255-4D89-89F4-0DA041873623}"/>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8" name="直線コネクタ 507">
          <a:extLst>
            <a:ext uri="{FF2B5EF4-FFF2-40B4-BE49-F238E27FC236}">
              <a16:creationId xmlns:a16="http://schemas.microsoft.com/office/drawing/2014/main" id="{9E629E5F-0B78-436B-BFDA-7BAA74A85E1F}"/>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9" name="テキスト ボックス 508">
          <a:extLst>
            <a:ext uri="{FF2B5EF4-FFF2-40B4-BE49-F238E27FC236}">
              <a16:creationId xmlns:a16="http://schemas.microsoft.com/office/drawing/2014/main" id="{B925C3C3-6C4A-4623-8210-8FA3412F6C57}"/>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0" name="直線コネクタ 509">
          <a:extLst>
            <a:ext uri="{FF2B5EF4-FFF2-40B4-BE49-F238E27FC236}">
              <a16:creationId xmlns:a16="http://schemas.microsoft.com/office/drawing/2014/main" id="{80621EC2-EDB9-44B8-B2F4-59F4588FC74D}"/>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1" name="テキスト ボックス 510">
          <a:extLst>
            <a:ext uri="{FF2B5EF4-FFF2-40B4-BE49-F238E27FC236}">
              <a16:creationId xmlns:a16="http://schemas.microsoft.com/office/drawing/2014/main" id="{8D189020-3F8A-48A6-BAA1-27F59D5527D3}"/>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EAB9192B-975E-4CAC-B62D-F989888230B6}"/>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3" name="テキスト ボックス 512">
          <a:extLst>
            <a:ext uri="{FF2B5EF4-FFF2-40B4-BE49-F238E27FC236}">
              <a16:creationId xmlns:a16="http://schemas.microsoft.com/office/drawing/2014/main" id="{E6A85FBC-B2A7-4810-BBF7-9899AF734E6C}"/>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3F139010-1DF1-49D0-B804-203B2D2EAC75}"/>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160020</xdr:rowOff>
    </xdr:from>
    <xdr:to>
      <xdr:col>85</xdr:col>
      <xdr:colOff>126364</xdr:colOff>
      <xdr:row>42</xdr:row>
      <xdr:rowOff>38100</xdr:rowOff>
    </xdr:to>
    <xdr:cxnSp macro="">
      <xdr:nvCxnSpPr>
        <xdr:cNvPr id="515" name="直線コネクタ 514">
          <a:extLst>
            <a:ext uri="{FF2B5EF4-FFF2-40B4-BE49-F238E27FC236}">
              <a16:creationId xmlns:a16="http://schemas.microsoft.com/office/drawing/2014/main" id="{EF347963-A9D9-4889-8CF1-F7D0EDB64A85}"/>
            </a:ext>
          </a:extLst>
        </xdr:cNvPr>
        <xdr:cNvCxnSpPr/>
      </xdr:nvCxnSpPr>
      <xdr:spPr>
        <a:xfrm flipV="1">
          <a:off x="16318864" y="5646420"/>
          <a:ext cx="0"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6" name="【一般廃棄物処理施設】&#10;有形固定資産減価償却率最小値テキスト">
          <a:extLst>
            <a:ext uri="{FF2B5EF4-FFF2-40B4-BE49-F238E27FC236}">
              <a16:creationId xmlns:a16="http://schemas.microsoft.com/office/drawing/2014/main" id="{D691E02D-1D68-49F8-95C1-5F5FB15AEDB8}"/>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17" name="直線コネクタ 516">
          <a:extLst>
            <a:ext uri="{FF2B5EF4-FFF2-40B4-BE49-F238E27FC236}">
              <a16:creationId xmlns:a16="http://schemas.microsoft.com/office/drawing/2014/main" id="{A8B5061F-978D-4036-938D-BDBFF53F4E0C}"/>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106697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0A7E6F3E-3C8E-4996-BE57-39534482E2FF}"/>
            </a:ext>
          </a:extLst>
        </xdr:cNvPr>
        <xdr:cNvSpPr txBox="1"/>
      </xdr:nvSpPr>
      <xdr:spPr>
        <a:xfrm>
          <a:off x="16357600" y="5421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160020</xdr:rowOff>
    </xdr:from>
    <xdr:to>
      <xdr:col>86</xdr:col>
      <xdr:colOff>25400</xdr:colOff>
      <xdr:row>32</xdr:row>
      <xdr:rowOff>160020</xdr:rowOff>
    </xdr:to>
    <xdr:cxnSp macro="">
      <xdr:nvCxnSpPr>
        <xdr:cNvPr id="519" name="直線コネクタ 518">
          <a:extLst>
            <a:ext uri="{FF2B5EF4-FFF2-40B4-BE49-F238E27FC236}">
              <a16:creationId xmlns:a16="http://schemas.microsoft.com/office/drawing/2014/main" id="{573DF36F-7E7E-4C8D-876C-2DFAC558B2CA}"/>
            </a:ext>
          </a:extLst>
        </xdr:cNvPr>
        <xdr:cNvCxnSpPr/>
      </xdr:nvCxnSpPr>
      <xdr:spPr>
        <a:xfrm>
          <a:off x="16230600" y="564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70502</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E518D88C-D4EF-4D58-9A7A-E84EF343C481}"/>
            </a:ext>
          </a:extLst>
        </xdr:cNvPr>
        <xdr:cNvSpPr txBox="1"/>
      </xdr:nvSpPr>
      <xdr:spPr>
        <a:xfrm>
          <a:off x="16357600" y="6414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92075</xdr:rowOff>
    </xdr:from>
    <xdr:to>
      <xdr:col>85</xdr:col>
      <xdr:colOff>177800</xdr:colOff>
      <xdr:row>38</xdr:row>
      <xdr:rowOff>22225</xdr:rowOff>
    </xdr:to>
    <xdr:sp macro="" textlink="">
      <xdr:nvSpPr>
        <xdr:cNvPr id="521" name="フローチャート: 判断 520">
          <a:extLst>
            <a:ext uri="{FF2B5EF4-FFF2-40B4-BE49-F238E27FC236}">
              <a16:creationId xmlns:a16="http://schemas.microsoft.com/office/drawing/2014/main" id="{F3FAD7DD-A07A-4014-A4FF-15FD683EE14A}"/>
            </a:ext>
          </a:extLst>
        </xdr:cNvPr>
        <xdr:cNvSpPr/>
      </xdr:nvSpPr>
      <xdr:spPr>
        <a:xfrm>
          <a:off x="162687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67310</xdr:rowOff>
    </xdr:from>
    <xdr:to>
      <xdr:col>81</xdr:col>
      <xdr:colOff>101600</xdr:colOff>
      <xdr:row>37</xdr:row>
      <xdr:rowOff>168910</xdr:rowOff>
    </xdr:to>
    <xdr:sp macro="" textlink="">
      <xdr:nvSpPr>
        <xdr:cNvPr id="522" name="フローチャート: 判断 521">
          <a:extLst>
            <a:ext uri="{FF2B5EF4-FFF2-40B4-BE49-F238E27FC236}">
              <a16:creationId xmlns:a16="http://schemas.microsoft.com/office/drawing/2014/main" id="{4B528B62-BA4F-44AF-A9B8-A2C89312EA00}"/>
            </a:ext>
          </a:extLst>
        </xdr:cNvPr>
        <xdr:cNvSpPr/>
      </xdr:nvSpPr>
      <xdr:spPr>
        <a:xfrm>
          <a:off x="15430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523" name="フローチャート: 判断 522">
          <a:extLst>
            <a:ext uri="{FF2B5EF4-FFF2-40B4-BE49-F238E27FC236}">
              <a16:creationId xmlns:a16="http://schemas.microsoft.com/office/drawing/2014/main" id="{03ACF371-ABC8-49C2-BFAD-96315BA2B004}"/>
            </a:ext>
          </a:extLst>
        </xdr:cNvPr>
        <xdr:cNvSpPr/>
      </xdr:nvSpPr>
      <xdr:spPr>
        <a:xfrm>
          <a:off x="14541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52070</xdr:rowOff>
    </xdr:from>
    <xdr:to>
      <xdr:col>72</xdr:col>
      <xdr:colOff>38100</xdr:colOff>
      <xdr:row>37</xdr:row>
      <xdr:rowOff>153670</xdr:rowOff>
    </xdr:to>
    <xdr:sp macro="" textlink="">
      <xdr:nvSpPr>
        <xdr:cNvPr id="524" name="フローチャート: 判断 523">
          <a:extLst>
            <a:ext uri="{FF2B5EF4-FFF2-40B4-BE49-F238E27FC236}">
              <a16:creationId xmlns:a16="http://schemas.microsoft.com/office/drawing/2014/main" id="{4C93B0B9-AE85-40D7-80E2-E8F49EA64372}"/>
            </a:ext>
          </a:extLst>
        </xdr:cNvPr>
        <xdr:cNvSpPr/>
      </xdr:nvSpPr>
      <xdr:spPr>
        <a:xfrm>
          <a:off x="13652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525" name="フローチャート: 判断 524">
          <a:extLst>
            <a:ext uri="{FF2B5EF4-FFF2-40B4-BE49-F238E27FC236}">
              <a16:creationId xmlns:a16="http://schemas.microsoft.com/office/drawing/2014/main" id="{8712AFD7-93D6-4D7C-89B6-319F79755389}"/>
            </a:ext>
          </a:extLst>
        </xdr:cNvPr>
        <xdr:cNvSpPr/>
      </xdr:nvSpPr>
      <xdr:spPr>
        <a:xfrm>
          <a:off x="12763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547B040F-EDFF-49D4-B5DE-3B0F375615DB}"/>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823EFFC9-CA15-4E3A-96BF-9CB1F21ACD25}"/>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4241D446-5AC8-44FE-9434-B605C22CF03E}"/>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1D55F479-F0BB-4DBA-959D-B65D96B5AE8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E0517B76-86B6-48AB-B930-98F1CFA5DCD2}"/>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133985</xdr:rowOff>
    </xdr:from>
    <xdr:to>
      <xdr:col>85</xdr:col>
      <xdr:colOff>177800</xdr:colOff>
      <xdr:row>36</xdr:row>
      <xdr:rowOff>64135</xdr:rowOff>
    </xdr:to>
    <xdr:sp macro="" textlink="">
      <xdr:nvSpPr>
        <xdr:cNvPr id="531" name="楕円 530">
          <a:extLst>
            <a:ext uri="{FF2B5EF4-FFF2-40B4-BE49-F238E27FC236}">
              <a16:creationId xmlns:a16="http://schemas.microsoft.com/office/drawing/2014/main" id="{55D1646E-E1D5-4B6F-9BD1-7C65BBA6EE80}"/>
            </a:ext>
          </a:extLst>
        </xdr:cNvPr>
        <xdr:cNvSpPr/>
      </xdr:nvSpPr>
      <xdr:spPr>
        <a:xfrm>
          <a:off x="16268700" y="613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156862</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EC1C72CF-6E06-474F-8009-766303A6D7AC}"/>
            </a:ext>
          </a:extLst>
        </xdr:cNvPr>
        <xdr:cNvSpPr txBox="1"/>
      </xdr:nvSpPr>
      <xdr:spPr>
        <a:xfrm>
          <a:off x="16357600" y="5986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78740</xdr:rowOff>
    </xdr:from>
    <xdr:to>
      <xdr:col>81</xdr:col>
      <xdr:colOff>101600</xdr:colOff>
      <xdr:row>36</xdr:row>
      <xdr:rowOff>8890</xdr:rowOff>
    </xdr:to>
    <xdr:sp macro="" textlink="">
      <xdr:nvSpPr>
        <xdr:cNvPr id="533" name="楕円 532">
          <a:extLst>
            <a:ext uri="{FF2B5EF4-FFF2-40B4-BE49-F238E27FC236}">
              <a16:creationId xmlns:a16="http://schemas.microsoft.com/office/drawing/2014/main" id="{B5D029A5-EE77-4068-A56C-AA57C1594487}"/>
            </a:ext>
          </a:extLst>
        </xdr:cNvPr>
        <xdr:cNvSpPr/>
      </xdr:nvSpPr>
      <xdr:spPr>
        <a:xfrm>
          <a:off x="15430500" y="607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129540</xdr:rowOff>
    </xdr:from>
    <xdr:to>
      <xdr:col>85</xdr:col>
      <xdr:colOff>127000</xdr:colOff>
      <xdr:row>36</xdr:row>
      <xdr:rowOff>13335</xdr:rowOff>
    </xdr:to>
    <xdr:cxnSp macro="">
      <xdr:nvCxnSpPr>
        <xdr:cNvPr id="534" name="直線コネクタ 533">
          <a:extLst>
            <a:ext uri="{FF2B5EF4-FFF2-40B4-BE49-F238E27FC236}">
              <a16:creationId xmlns:a16="http://schemas.microsoft.com/office/drawing/2014/main" id="{21356FFE-DA79-421D-AB41-74C44B058B55}"/>
            </a:ext>
          </a:extLst>
        </xdr:cNvPr>
        <xdr:cNvCxnSpPr/>
      </xdr:nvCxnSpPr>
      <xdr:spPr>
        <a:xfrm>
          <a:off x="15481300" y="6130290"/>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137795</xdr:rowOff>
    </xdr:from>
    <xdr:to>
      <xdr:col>76</xdr:col>
      <xdr:colOff>165100</xdr:colOff>
      <xdr:row>35</xdr:row>
      <xdr:rowOff>67945</xdr:rowOff>
    </xdr:to>
    <xdr:sp macro="" textlink="">
      <xdr:nvSpPr>
        <xdr:cNvPr id="535" name="楕円 534">
          <a:extLst>
            <a:ext uri="{FF2B5EF4-FFF2-40B4-BE49-F238E27FC236}">
              <a16:creationId xmlns:a16="http://schemas.microsoft.com/office/drawing/2014/main" id="{491BDF21-BECA-4387-80F1-21D9DF9F2E29}"/>
            </a:ext>
          </a:extLst>
        </xdr:cNvPr>
        <xdr:cNvSpPr/>
      </xdr:nvSpPr>
      <xdr:spPr>
        <a:xfrm>
          <a:off x="14541500" y="596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17145</xdr:rowOff>
    </xdr:from>
    <xdr:to>
      <xdr:col>81</xdr:col>
      <xdr:colOff>50800</xdr:colOff>
      <xdr:row>35</xdr:row>
      <xdr:rowOff>129540</xdr:rowOff>
    </xdr:to>
    <xdr:cxnSp macro="">
      <xdr:nvCxnSpPr>
        <xdr:cNvPr id="536" name="直線コネクタ 535">
          <a:extLst>
            <a:ext uri="{FF2B5EF4-FFF2-40B4-BE49-F238E27FC236}">
              <a16:creationId xmlns:a16="http://schemas.microsoft.com/office/drawing/2014/main" id="{115EA08D-3C02-418C-B21F-21F198FA3FB4}"/>
            </a:ext>
          </a:extLst>
        </xdr:cNvPr>
        <xdr:cNvCxnSpPr/>
      </xdr:nvCxnSpPr>
      <xdr:spPr>
        <a:xfrm>
          <a:off x="14592300" y="6017895"/>
          <a:ext cx="889000" cy="11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137795</xdr:rowOff>
    </xdr:from>
    <xdr:to>
      <xdr:col>72</xdr:col>
      <xdr:colOff>38100</xdr:colOff>
      <xdr:row>35</xdr:row>
      <xdr:rowOff>67945</xdr:rowOff>
    </xdr:to>
    <xdr:sp macro="" textlink="">
      <xdr:nvSpPr>
        <xdr:cNvPr id="537" name="楕円 536">
          <a:extLst>
            <a:ext uri="{FF2B5EF4-FFF2-40B4-BE49-F238E27FC236}">
              <a16:creationId xmlns:a16="http://schemas.microsoft.com/office/drawing/2014/main" id="{74136128-925F-4A5D-BD7C-073113ACB3FD}"/>
            </a:ext>
          </a:extLst>
        </xdr:cNvPr>
        <xdr:cNvSpPr/>
      </xdr:nvSpPr>
      <xdr:spPr>
        <a:xfrm>
          <a:off x="13652500" y="596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17145</xdr:rowOff>
    </xdr:from>
    <xdr:to>
      <xdr:col>76</xdr:col>
      <xdr:colOff>114300</xdr:colOff>
      <xdr:row>35</xdr:row>
      <xdr:rowOff>17145</xdr:rowOff>
    </xdr:to>
    <xdr:cxnSp macro="">
      <xdr:nvCxnSpPr>
        <xdr:cNvPr id="538" name="直線コネクタ 537">
          <a:extLst>
            <a:ext uri="{FF2B5EF4-FFF2-40B4-BE49-F238E27FC236}">
              <a16:creationId xmlns:a16="http://schemas.microsoft.com/office/drawing/2014/main" id="{C35BBCE6-9350-4D97-9FBA-4A9D7EC720B7}"/>
            </a:ext>
          </a:extLst>
        </xdr:cNvPr>
        <xdr:cNvCxnSpPr/>
      </xdr:nvCxnSpPr>
      <xdr:spPr>
        <a:xfrm>
          <a:off x="13703300" y="60178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82550</xdr:rowOff>
    </xdr:from>
    <xdr:to>
      <xdr:col>67</xdr:col>
      <xdr:colOff>101600</xdr:colOff>
      <xdr:row>35</xdr:row>
      <xdr:rowOff>12700</xdr:rowOff>
    </xdr:to>
    <xdr:sp macro="" textlink="">
      <xdr:nvSpPr>
        <xdr:cNvPr id="539" name="楕円 538">
          <a:extLst>
            <a:ext uri="{FF2B5EF4-FFF2-40B4-BE49-F238E27FC236}">
              <a16:creationId xmlns:a16="http://schemas.microsoft.com/office/drawing/2014/main" id="{5F73FC47-4111-4A45-A76B-3FD2B3FEE6B7}"/>
            </a:ext>
          </a:extLst>
        </xdr:cNvPr>
        <xdr:cNvSpPr/>
      </xdr:nvSpPr>
      <xdr:spPr>
        <a:xfrm>
          <a:off x="12763500" y="591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133350</xdr:rowOff>
    </xdr:from>
    <xdr:to>
      <xdr:col>71</xdr:col>
      <xdr:colOff>177800</xdr:colOff>
      <xdr:row>35</xdr:row>
      <xdr:rowOff>17145</xdr:rowOff>
    </xdr:to>
    <xdr:cxnSp macro="">
      <xdr:nvCxnSpPr>
        <xdr:cNvPr id="540" name="直線コネクタ 539">
          <a:extLst>
            <a:ext uri="{FF2B5EF4-FFF2-40B4-BE49-F238E27FC236}">
              <a16:creationId xmlns:a16="http://schemas.microsoft.com/office/drawing/2014/main" id="{7F8F222C-5E46-481B-ACC8-0ED9EAAA4E3F}"/>
            </a:ext>
          </a:extLst>
        </xdr:cNvPr>
        <xdr:cNvCxnSpPr/>
      </xdr:nvCxnSpPr>
      <xdr:spPr>
        <a:xfrm>
          <a:off x="12814300" y="596265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160037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C925C9CC-E6AD-4672-A057-ABED421C4763}"/>
            </a:ext>
          </a:extLst>
        </xdr:cNvPr>
        <xdr:cNvSpPr txBox="1"/>
      </xdr:nvSpPr>
      <xdr:spPr>
        <a:xfrm>
          <a:off x="15266044"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142892</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5BA45CDC-2578-4AF6-9A37-78FA704A4347}"/>
            </a:ext>
          </a:extLst>
        </xdr:cNvPr>
        <xdr:cNvSpPr txBox="1"/>
      </xdr:nvSpPr>
      <xdr:spPr>
        <a:xfrm>
          <a:off x="14389744" y="648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144797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058B3DF5-38CE-46BD-A1D4-82FAE0A8021C}"/>
            </a:ext>
          </a:extLst>
        </xdr:cNvPr>
        <xdr:cNvSpPr txBox="1"/>
      </xdr:nvSpPr>
      <xdr:spPr>
        <a:xfrm>
          <a:off x="13500744" y="648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144797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21A82474-9CCC-4DA1-B7FB-E5CECB713CBC}"/>
            </a:ext>
          </a:extLst>
        </xdr:cNvPr>
        <xdr:cNvSpPr txBox="1"/>
      </xdr:nvSpPr>
      <xdr:spPr>
        <a:xfrm>
          <a:off x="12611744" y="648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25417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B0458F92-59B7-49C1-9D5A-953C0F05E424}"/>
            </a:ext>
          </a:extLst>
        </xdr:cNvPr>
        <xdr:cNvSpPr txBox="1"/>
      </xdr:nvSpPr>
      <xdr:spPr>
        <a:xfrm>
          <a:off x="15266044" y="585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84472</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2B2E3FCB-5C2C-48A3-8430-7CF10A2AF0AE}"/>
            </a:ext>
          </a:extLst>
        </xdr:cNvPr>
        <xdr:cNvSpPr txBox="1"/>
      </xdr:nvSpPr>
      <xdr:spPr>
        <a:xfrm>
          <a:off x="14389744" y="574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84472</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1FF5AF6D-A277-45E7-A59C-D188921148F0}"/>
            </a:ext>
          </a:extLst>
        </xdr:cNvPr>
        <xdr:cNvSpPr txBox="1"/>
      </xdr:nvSpPr>
      <xdr:spPr>
        <a:xfrm>
          <a:off x="13500744" y="574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29227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216C7E26-51F1-4023-AFF1-1BD231405194}"/>
            </a:ext>
          </a:extLst>
        </xdr:cNvPr>
        <xdr:cNvSpPr txBox="1"/>
      </xdr:nvSpPr>
      <xdr:spPr>
        <a:xfrm>
          <a:off x="12611744" y="568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B7B198E6-AD2D-4CF7-BB15-E1A5EC3F9A7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D1ECAAED-A226-4709-9202-F2588056690B}"/>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74CC30D4-DD8C-4FA3-BEF3-3BCEAA0A5402}"/>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46FF72F3-50BF-4FF4-A8C2-52E804A6DF8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A76168AC-8BDB-4F09-9B37-A06F09E775DE}"/>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F3C65DBB-A993-42BE-8734-89B55DBCB46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8A919ECA-D3F8-4AD5-B4A8-894BF7A84C97}"/>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117F2977-0D45-4FAB-863E-42D353F6ADA7}"/>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FBFB8FE5-E2BC-47D5-9C0A-C505B3322479}"/>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C181044C-3264-499E-85F4-91C0B68CE277}"/>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9" name="直線コネクタ 558">
          <a:extLst>
            <a:ext uri="{FF2B5EF4-FFF2-40B4-BE49-F238E27FC236}">
              <a16:creationId xmlns:a16="http://schemas.microsoft.com/office/drawing/2014/main" id="{0FB881C8-2974-4D92-91B2-7EC239F010E7}"/>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0" name="テキスト ボックス 559">
          <a:extLst>
            <a:ext uri="{FF2B5EF4-FFF2-40B4-BE49-F238E27FC236}">
              <a16:creationId xmlns:a16="http://schemas.microsoft.com/office/drawing/2014/main" id="{B709131C-F0FA-4DF0-9673-BEE8F6519B08}"/>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1" name="直線コネクタ 560">
          <a:extLst>
            <a:ext uri="{FF2B5EF4-FFF2-40B4-BE49-F238E27FC236}">
              <a16:creationId xmlns:a16="http://schemas.microsoft.com/office/drawing/2014/main" id="{B9BABAC0-400A-457E-8789-502AE977598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2" name="テキスト ボックス 561">
          <a:extLst>
            <a:ext uri="{FF2B5EF4-FFF2-40B4-BE49-F238E27FC236}">
              <a16:creationId xmlns:a16="http://schemas.microsoft.com/office/drawing/2014/main" id="{8F43A7A4-1C25-4C26-BD61-020683520ADB}"/>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3" name="直線コネクタ 562">
          <a:extLst>
            <a:ext uri="{FF2B5EF4-FFF2-40B4-BE49-F238E27FC236}">
              <a16:creationId xmlns:a16="http://schemas.microsoft.com/office/drawing/2014/main" id="{09AA10DE-F5F8-43F2-8E63-CD86F91D343F}"/>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4" name="テキスト ボックス 563">
          <a:extLst>
            <a:ext uri="{FF2B5EF4-FFF2-40B4-BE49-F238E27FC236}">
              <a16:creationId xmlns:a16="http://schemas.microsoft.com/office/drawing/2014/main" id="{EC82A3F6-3181-4671-A624-0B9602159E3F}"/>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5" name="直線コネクタ 564">
          <a:extLst>
            <a:ext uri="{FF2B5EF4-FFF2-40B4-BE49-F238E27FC236}">
              <a16:creationId xmlns:a16="http://schemas.microsoft.com/office/drawing/2014/main" id="{54F40049-8315-41B6-9B32-7A6E5505AB9E}"/>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6" name="テキスト ボックス 565">
          <a:extLst>
            <a:ext uri="{FF2B5EF4-FFF2-40B4-BE49-F238E27FC236}">
              <a16:creationId xmlns:a16="http://schemas.microsoft.com/office/drawing/2014/main" id="{6BCA724B-BEB8-43E7-B7AF-A52BA1E23D3C}"/>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7" name="直線コネクタ 566">
          <a:extLst>
            <a:ext uri="{FF2B5EF4-FFF2-40B4-BE49-F238E27FC236}">
              <a16:creationId xmlns:a16="http://schemas.microsoft.com/office/drawing/2014/main" id="{FC3D318C-5F3E-4043-BFD1-06794ECB2941}"/>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8" name="テキスト ボックス 567">
          <a:extLst>
            <a:ext uri="{FF2B5EF4-FFF2-40B4-BE49-F238E27FC236}">
              <a16:creationId xmlns:a16="http://schemas.microsoft.com/office/drawing/2014/main" id="{B2240C1C-3519-47BF-803B-BF466E810F35}"/>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a:extLst>
            <a:ext uri="{FF2B5EF4-FFF2-40B4-BE49-F238E27FC236}">
              <a16:creationId xmlns:a16="http://schemas.microsoft.com/office/drawing/2014/main" id="{5570D223-E6D6-4EA6-B314-CBEF30E46F8D}"/>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a:extLst>
            <a:ext uri="{FF2B5EF4-FFF2-40B4-BE49-F238E27FC236}">
              <a16:creationId xmlns:a16="http://schemas.microsoft.com/office/drawing/2014/main" id="{2DA679EE-59F8-4953-A34A-702839F715FF}"/>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a:extLst>
            <a:ext uri="{FF2B5EF4-FFF2-40B4-BE49-F238E27FC236}">
              <a16:creationId xmlns:a16="http://schemas.microsoft.com/office/drawing/2014/main" id="{FCEB76D6-4E68-452B-89C6-FE613B1FD14B}"/>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88217</xdr:rowOff>
    </xdr:from>
    <xdr:to>
      <xdr:col>116</xdr:col>
      <xdr:colOff>62864</xdr:colOff>
      <xdr:row>42</xdr:row>
      <xdr:rowOff>37814</xdr:rowOff>
    </xdr:to>
    <xdr:cxnSp macro="">
      <xdr:nvCxnSpPr>
        <xdr:cNvPr id="572" name="直線コネクタ 571">
          <a:extLst>
            <a:ext uri="{FF2B5EF4-FFF2-40B4-BE49-F238E27FC236}">
              <a16:creationId xmlns:a16="http://schemas.microsoft.com/office/drawing/2014/main" id="{D3AFBFE7-DEC8-42AB-97AB-86541BC0C6DE}"/>
            </a:ext>
          </a:extLst>
        </xdr:cNvPr>
        <xdr:cNvCxnSpPr/>
      </xdr:nvCxnSpPr>
      <xdr:spPr>
        <a:xfrm flipV="1">
          <a:off x="22160864" y="5917517"/>
          <a:ext cx="0" cy="1321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41641</xdr:rowOff>
    </xdr:from>
    <xdr:ext cx="313932" cy="259045"/>
    <xdr:sp macro="" textlink="">
      <xdr:nvSpPr>
        <xdr:cNvPr id="573" name="【一般廃棄物処理施設】&#10;一人当たり有形固定資産（償却資産）額最小値テキスト">
          <a:extLst>
            <a:ext uri="{FF2B5EF4-FFF2-40B4-BE49-F238E27FC236}">
              <a16:creationId xmlns:a16="http://schemas.microsoft.com/office/drawing/2014/main" id="{7F8B06EA-7A79-4172-93D9-30077D163BEE}"/>
            </a:ext>
          </a:extLst>
        </xdr:cNvPr>
        <xdr:cNvSpPr txBox="1"/>
      </xdr:nvSpPr>
      <xdr:spPr>
        <a:xfrm>
          <a:off x="22199600" y="72425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37814</xdr:rowOff>
    </xdr:from>
    <xdr:to>
      <xdr:col>116</xdr:col>
      <xdr:colOff>152400</xdr:colOff>
      <xdr:row>42</xdr:row>
      <xdr:rowOff>37814</xdr:rowOff>
    </xdr:to>
    <xdr:cxnSp macro="">
      <xdr:nvCxnSpPr>
        <xdr:cNvPr id="574" name="直線コネクタ 573">
          <a:extLst>
            <a:ext uri="{FF2B5EF4-FFF2-40B4-BE49-F238E27FC236}">
              <a16:creationId xmlns:a16="http://schemas.microsoft.com/office/drawing/2014/main" id="{438B4A96-D7FC-4FBE-9158-659DB38DB671}"/>
            </a:ext>
          </a:extLst>
        </xdr:cNvPr>
        <xdr:cNvCxnSpPr/>
      </xdr:nvCxnSpPr>
      <xdr:spPr>
        <a:xfrm>
          <a:off x="22072600" y="7238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34894</xdr:rowOff>
    </xdr:from>
    <xdr:ext cx="599010" cy="259045"/>
    <xdr:sp macro="" textlink="">
      <xdr:nvSpPr>
        <xdr:cNvPr id="575" name="【一般廃棄物処理施設】&#10;一人当たり有形固定資産（償却資産）額最大値テキスト">
          <a:extLst>
            <a:ext uri="{FF2B5EF4-FFF2-40B4-BE49-F238E27FC236}">
              <a16:creationId xmlns:a16="http://schemas.microsoft.com/office/drawing/2014/main" id="{E6E2FAD9-DF82-4556-A1BD-03150B469447}"/>
            </a:ext>
          </a:extLst>
        </xdr:cNvPr>
        <xdr:cNvSpPr txBox="1"/>
      </xdr:nvSpPr>
      <xdr:spPr>
        <a:xfrm>
          <a:off x="22199600" y="5692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88217</xdr:rowOff>
    </xdr:from>
    <xdr:to>
      <xdr:col>116</xdr:col>
      <xdr:colOff>152400</xdr:colOff>
      <xdr:row>34</xdr:row>
      <xdr:rowOff>88217</xdr:rowOff>
    </xdr:to>
    <xdr:cxnSp macro="">
      <xdr:nvCxnSpPr>
        <xdr:cNvPr id="576" name="直線コネクタ 575">
          <a:extLst>
            <a:ext uri="{FF2B5EF4-FFF2-40B4-BE49-F238E27FC236}">
              <a16:creationId xmlns:a16="http://schemas.microsoft.com/office/drawing/2014/main" id="{27B30DD7-C9B1-46F6-9E22-31289C36EF85}"/>
            </a:ext>
          </a:extLst>
        </xdr:cNvPr>
        <xdr:cNvCxnSpPr/>
      </xdr:nvCxnSpPr>
      <xdr:spPr>
        <a:xfrm>
          <a:off x="22072600" y="5917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10056</xdr:rowOff>
    </xdr:from>
    <xdr:ext cx="599010" cy="259045"/>
    <xdr:sp macro="" textlink="">
      <xdr:nvSpPr>
        <xdr:cNvPr id="577" name="【一般廃棄物処理施設】&#10;一人当たり有形固定資産（償却資産）額平均値テキスト">
          <a:extLst>
            <a:ext uri="{FF2B5EF4-FFF2-40B4-BE49-F238E27FC236}">
              <a16:creationId xmlns:a16="http://schemas.microsoft.com/office/drawing/2014/main" id="{B983F894-B1CF-424B-A2AA-111D4CCF8DD7}"/>
            </a:ext>
          </a:extLst>
        </xdr:cNvPr>
        <xdr:cNvSpPr txBox="1"/>
      </xdr:nvSpPr>
      <xdr:spPr>
        <a:xfrm>
          <a:off x="22199600" y="6696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31629</xdr:rowOff>
    </xdr:from>
    <xdr:to>
      <xdr:col>116</xdr:col>
      <xdr:colOff>114300</xdr:colOff>
      <xdr:row>39</xdr:row>
      <xdr:rowOff>133229</xdr:rowOff>
    </xdr:to>
    <xdr:sp macro="" textlink="">
      <xdr:nvSpPr>
        <xdr:cNvPr id="578" name="フローチャート: 判断 577">
          <a:extLst>
            <a:ext uri="{FF2B5EF4-FFF2-40B4-BE49-F238E27FC236}">
              <a16:creationId xmlns:a16="http://schemas.microsoft.com/office/drawing/2014/main" id="{5003F367-27FE-4F0F-81A5-5931778952D2}"/>
            </a:ext>
          </a:extLst>
        </xdr:cNvPr>
        <xdr:cNvSpPr/>
      </xdr:nvSpPr>
      <xdr:spPr>
        <a:xfrm>
          <a:off x="22110700" y="6718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40354</xdr:rowOff>
    </xdr:from>
    <xdr:to>
      <xdr:col>112</xdr:col>
      <xdr:colOff>38100</xdr:colOff>
      <xdr:row>39</xdr:row>
      <xdr:rowOff>141954</xdr:rowOff>
    </xdr:to>
    <xdr:sp macro="" textlink="">
      <xdr:nvSpPr>
        <xdr:cNvPr id="579" name="フローチャート: 判断 578">
          <a:extLst>
            <a:ext uri="{FF2B5EF4-FFF2-40B4-BE49-F238E27FC236}">
              <a16:creationId xmlns:a16="http://schemas.microsoft.com/office/drawing/2014/main" id="{D96779D8-7216-4F6E-B146-67748835FCFC}"/>
            </a:ext>
          </a:extLst>
        </xdr:cNvPr>
        <xdr:cNvSpPr/>
      </xdr:nvSpPr>
      <xdr:spPr>
        <a:xfrm>
          <a:off x="21272500" y="6726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56318</xdr:rowOff>
    </xdr:from>
    <xdr:to>
      <xdr:col>107</xdr:col>
      <xdr:colOff>101600</xdr:colOff>
      <xdr:row>39</xdr:row>
      <xdr:rowOff>157918</xdr:rowOff>
    </xdr:to>
    <xdr:sp macro="" textlink="">
      <xdr:nvSpPr>
        <xdr:cNvPr id="580" name="フローチャート: 判断 579">
          <a:extLst>
            <a:ext uri="{FF2B5EF4-FFF2-40B4-BE49-F238E27FC236}">
              <a16:creationId xmlns:a16="http://schemas.microsoft.com/office/drawing/2014/main" id="{26F27763-0F10-4984-9DF1-E52D44BD62C6}"/>
            </a:ext>
          </a:extLst>
        </xdr:cNvPr>
        <xdr:cNvSpPr/>
      </xdr:nvSpPr>
      <xdr:spPr>
        <a:xfrm>
          <a:off x="20383500" y="6742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64502</xdr:rowOff>
    </xdr:from>
    <xdr:to>
      <xdr:col>102</xdr:col>
      <xdr:colOff>165100</xdr:colOff>
      <xdr:row>39</xdr:row>
      <xdr:rowOff>166102</xdr:rowOff>
    </xdr:to>
    <xdr:sp macro="" textlink="">
      <xdr:nvSpPr>
        <xdr:cNvPr id="581" name="フローチャート: 判断 580">
          <a:extLst>
            <a:ext uri="{FF2B5EF4-FFF2-40B4-BE49-F238E27FC236}">
              <a16:creationId xmlns:a16="http://schemas.microsoft.com/office/drawing/2014/main" id="{D5B587A3-040F-4AB2-B88D-288902DE75F1}"/>
            </a:ext>
          </a:extLst>
        </xdr:cNvPr>
        <xdr:cNvSpPr/>
      </xdr:nvSpPr>
      <xdr:spPr>
        <a:xfrm>
          <a:off x="19494500" y="6751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75692</xdr:rowOff>
    </xdr:from>
    <xdr:to>
      <xdr:col>98</xdr:col>
      <xdr:colOff>38100</xdr:colOff>
      <xdr:row>40</xdr:row>
      <xdr:rowOff>5842</xdr:rowOff>
    </xdr:to>
    <xdr:sp macro="" textlink="">
      <xdr:nvSpPr>
        <xdr:cNvPr id="582" name="フローチャート: 判断 581">
          <a:extLst>
            <a:ext uri="{FF2B5EF4-FFF2-40B4-BE49-F238E27FC236}">
              <a16:creationId xmlns:a16="http://schemas.microsoft.com/office/drawing/2014/main" id="{A62062D4-CE09-4D2A-BB81-219685C03E78}"/>
            </a:ext>
          </a:extLst>
        </xdr:cNvPr>
        <xdr:cNvSpPr/>
      </xdr:nvSpPr>
      <xdr:spPr>
        <a:xfrm>
          <a:off x="18605500" y="676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6A6DEBA0-2311-47CF-9C59-5BF6DE96CB71}"/>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36E5D890-D419-47BB-B79B-61BDD8C7237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684DE7AB-E0B2-40E7-8963-9982652BFA4B}"/>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D1E72A7C-C79B-4114-AB2A-D96CE0966313}"/>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FD85B606-9983-48FF-BF91-BAEED74E3153}"/>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71364</xdr:rowOff>
    </xdr:from>
    <xdr:to>
      <xdr:col>116</xdr:col>
      <xdr:colOff>114300</xdr:colOff>
      <xdr:row>39</xdr:row>
      <xdr:rowOff>1514</xdr:rowOff>
    </xdr:to>
    <xdr:sp macro="" textlink="">
      <xdr:nvSpPr>
        <xdr:cNvPr id="588" name="楕円 587">
          <a:extLst>
            <a:ext uri="{FF2B5EF4-FFF2-40B4-BE49-F238E27FC236}">
              <a16:creationId xmlns:a16="http://schemas.microsoft.com/office/drawing/2014/main" id="{937EB6FE-6199-4C37-93ED-3A1C790CAD65}"/>
            </a:ext>
          </a:extLst>
        </xdr:cNvPr>
        <xdr:cNvSpPr/>
      </xdr:nvSpPr>
      <xdr:spPr>
        <a:xfrm>
          <a:off x="22110700" y="658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94241</xdr:rowOff>
    </xdr:from>
    <xdr:ext cx="599010" cy="259045"/>
    <xdr:sp macro="" textlink="">
      <xdr:nvSpPr>
        <xdr:cNvPr id="589" name="【一般廃棄物処理施設】&#10;一人当たり有形固定資産（償却資産）額該当値テキスト">
          <a:extLst>
            <a:ext uri="{FF2B5EF4-FFF2-40B4-BE49-F238E27FC236}">
              <a16:creationId xmlns:a16="http://schemas.microsoft.com/office/drawing/2014/main" id="{17CCAAB3-576C-4DBF-8044-30986EEB5819}"/>
            </a:ext>
          </a:extLst>
        </xdr:cNvPr>
        <xdr:cNvSpPr txBox="1"/>
      </xdr:nvSpPr>
      <xdr:spPr>
        <a:xfrm>
          <a:off x="22199600" y="6437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81842</xdr:rowOff>
    </xdr:from>
    <xdr:to>
      <xdr:col>112</xdr:col>
      <xdr:colOff>38100</xdr:colOff>
      <xdr:row>39</xdr:row>
      <xdr:rowOff>11992</xdr:rowOff>
    </xdr:to>
    <xdr:sp macro="" textlink="">
      <xdr:nvSpPr>
        <xdr:cNvPr id="590" name="楕円 589">
          <a:extLst>
            <a:ext uri="{FF2B5EF4-FFF2-40B4-BE49-F238E27FC236}">
              <a16:creationId xmlns:a16="http://schemas.microsoft.com/office/drawing/2014/main" id="{B123FBD1-2B19-49DC-83ED-55288CA20094}"/>
            </a:ext>
          </a:extLst>
        </xdr:cNvPr>
        <xdr:cNvSpPr/>
      </xdr:nvSpPr>
      <xdr:spPr>
        <a:xfrm>
          <a:off x="21272500" y="6596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122164</xdr:rowOff>
    </xdr:from>
    <xdr:to>
      <xdr:col>116</xdr:col>
      <xdr:colOff>63500</xdr:colOff>
      <xdr:row>38</xdr:row>
      <xdr:rowOff>132642</xdr:rowOff>
    </xdr:to>
    <xdr:cxnSp macro="">
      <xdr:nvCxnSpPr>
        <xdr:cNvPr id="591" name="直線コネクタ 590">
          <a:extLst>
            <a:ext uri="{FF2B5EF4-FFF2-40B4-BE49-F238E27FC236}">
              <a16:creationId xmlns:a16="http://schemas.microsoft.com/office/drawing/2014/main" id="{89FBBFB2-865D-4573-B927-2C3407EC4737}"/>
            </a:ext>
          </a:extLst>
        </xdr:cNvPr>
        <xdr:cNvCxnSpPr/>
      </xdr:nvCxnSpPr>
      <xdr:spPr>
        <a:xfrm flipV="1">
          <a:off x="21323300" y="6637264"/>
          <a:ext cx="838200" cy="1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89195</xdr:rowOff>
    </xdr:from>
    <xdr:to>
      <xdr:col>107</xdr:col>
      <xdr:colOff>101600</xdr:colOff>
      <xdr:row>39</xdr:row>
      <xdr:rowOff>19345</xdr:rowOff>
    </xdr:to>
    <xdr:sp macro="" textlink="">
      <xdr:nvSpPr>
        <xdr:cNvPr id="592" name="楕円 591">
          <a:extLst>
            <a:ext uri="{FF2B5EF4-FFF2-40B4-BE49-F238E27FC236}">
              <a16:creationId xmlns:a16="http://schemas.microsoft.com/office/drawing/2014/main" id="{52DE727F-1752-4856-8ECF-D3A522C9A2AA}"/>
            </a:ext>
          </a:extLst>
        </xdr:cNvPr>
        <xdr:cNvSpPr/>
      </xdr:nvSpPr>
      <xdr:spPr>
        <a:xfrm>
          <a:off x="20383500" y="660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132642</xdr:rowOff>
    </xdr:from>
    <xdr:to>
      <xdr:col>111</xdr:col>
      <xdr:colOff>177800</xdr:colOff>
      <xdr:row>38</xdr:row>
      <xdr:rowOff>139995</xdr:rowOff>
    </xdr:to>
    <xdr:cxnSp macro="">
      <xdr:nvCxnSpPr>
        <xdr:cNvPr id="593" name="直線コネクタ 592">
          <a:extLst>
            <a:ext uri="{FF2B5EF4-FFF2-40B4-BE49-F238E27FC236}">
              <a16:creationId xmlns:a16="http://schemas.microsoft.com/office/drawing/2014/main" id="{17797BE8-708B-45B5-BE52-9C4A1A82530F}"/>
            </a:ext>
          </a:extLst>
        </xdr:cNvPr>
        <xdr:cNvCxnSpPr/>
      </xdr:nvCxnSpPr>
      <xdr:spPr>
        <a:xfrm flipV="1">
          <a:off x="20434300" y="6647742"/>
          <a:ext cx="889000" cy="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97820</xdr:rowOff>
    </xdr:from>
    <xdr:to>
      <xdr:col>102</xdr:col>
      <xdr:colOff>165100</xdr:colOff>
      <xdr:row>39</xdr:row>
      <xdr:rowOff>27970</xdr:rowOff>
    </xdr:to>
    <xdr:sp macro="" textlink="">
      <xdr:nvSpPr>
        <xdr:cNvPr id="594" name="楕円 593">
          <a:extLst>
            <a:ext uri="{FF2B5EF4-FFF2-40B4-BE49-F238E27FC236}">
              <a16:creationId xmlns:a16="http://schemas.microsoft.com/office/drawing/2014/main" id="{81BC2ACD-3BE4-4CEC-B106-7F09C03DE2EE}"/>
            </a:ext>
          </a:extLst>
        </xdr:cNvPr>
        <xdr:cNvSpPr/>
      </xdr:nvSpPr>
      <xdr:spPr>
        <a:xfrm>
          <a:off x="19494500" y="661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139995</xdr:rowOff>
    </xdr:from>
    <xdr:to>
      <xdr:col>107</xdr:col>
      <xdr:colOff>50800</xdr:colOff>
      <xdr:row>38</xdr:row>
      <xdr:rowOff>148620</xdr:rowOff>
    </xdr:to>
    <xdr:cxnSp macro="">
      <xdr:nvCxnSpPr>
        <xdr:cNvPr id="595" name="直線コネクタ 594">
          <a:extLst>
            <a:ext uri="{FF2B5EF4-FFF2-40B4-BE49-F238E27FC236}">
              <a16:creationId xmlns:a16="http://schemas.microsoft.com/office/drawing/2014/main" id="{0CBD943C-BFA3-48AA-9820-09482867F37F}"/>
            </a:ext>
          </a:extLst>
        </xdr:cNvPr>
        <xdr:cNvCxnSpPr/>
      </xdr:nvCxnSpPr>
      <xdr:spPr>
        <a:xfrm flipV="1">
          <a:off x="19545300" y="6655095"/>
          <a:ext cx="889000" cy="8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105734</xdr:rowOff>
    </xdr:from>
    <xdr:to>
      <xdr:col>98</xdr:col>
      <xdr:colOff>38100</xdr:colOff>
      <xdr:row>39</xdr:row>
      <xdr:rowOff>35884</xdr:rowOff>
    </xdr:to>
    <xdr:sp macro="" textlink="">
      <xdr:nvSpPr>
        <xdr:cNvPr id="596" name="楕円 595">
          <a:extLst>
            <a:ext uri="{FF2B5EF4-FFF2-40B4-BE49-F238E27FC236}">
              <a16:creationId xmlns:a16="http://schemas.microsoft.com/office/drawing/2014/main" id="{26DA3F7F-7B10-43E2-831D-BFAEF2E7616B}"/>
            </a:ext>
          </a:extLst>
        </xdr:cNvPr>
        <xdr:cNvSpPr/>
      </xdr:nvSpPr>
      <xdr:spPr>
        <a:xfrm>
          <a:off x="18605500" y="6620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148620</xdr:rowOff>
    </xdr:from>
    <xdr:to>
      <xdr:col>102</xdr:col>
      <xdr:colOff>114300</xdr:colOff>
      <xdr:row>38</xdr:row>
      <xdr:rowOff>156534</xdr:rowOff>
    </xdr:to>
    <xdr:cxnSp macro="">
      <xdr:nvCxnSpPr>
        <xdr:cNvPr id="597" name="直線コネクタ 596">
          <a:extLst>
            <a:ext uri="{FF2B5EF4-FFF2-40B4-BE49-F238E27FC236}">
              <a16:creationId xmlns:a16="http://schemas.microsoft.com/office/drawing/2014/main" id="{AFABDF0D-ED9C-45B0-8D35-048227458878}"/>
            </a:ext>
          </a:extLst>
        </xdr:cNvPr>
        <xdr:cNvCxnSpPr/>
      </xdr:nvCxnSpPr>
      <xdr:spPr>
        <a:xfrm flipV="1">
          <a:off x="18656300" y="6663720"/>
          <a:ext cx="889000" cy="7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133081</xdr:rowOff>
    </xdr:from>
    <xdr:ext cx="599010" cy="259045"/>
    <xdr:sp macro="" textlink="">
      <xdr:nvSpPr>
        <xdr:cNvPr id="598" name="n_1aveValue【一般廃棄物処理施設】&#10;一人当たり有形固定資産（償却資産）額">
          <a:extLst>
            <a:ext uri="{FF2B5EF4-FFF2-40B4-BE49-F238E27FC236}">
              <a16:creationId xmlns:a16="http://schemas.microsoft.com/office/drawing/2014/main" id="{EB8CD2AA-EAAC-4461-94F4-960595A53F2F}"/>
            </a:ext>
          </a:extLst>
        </xdr:cNvPr>
        <xdr:cNvSpPr txBox="1"/>
      </xdr:nvSpPr>
      <xdr:spPr>
        <a:xfrm>
          <a:off x="21011095" y="6819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149045</xdr:rowOff>
    </xdr:from>
    <xdr:ext cx="599010" cy="259045"/>
    <xdr:sp macro="" textlink="">
      <xdr:nvSpPr>
        <xdr:cNvPr id="599" name="n_2aveValue【一般廃棄物処理施設】&#10;一人当たり有形固定資産（償却資産）額">
          <a:extLst>
            <a:ext uri="{FF2B5EF4-FFF2-40B4-BE49-F238E27FC236}">
              <a16:creationId xmlns:a16="http://schemas.microsoft.com/office/drawing/2014/main" id="{7DABE23A-4D00-41E8-B117-33D550EC66C4}"/>
            </a:ext>
          </a:extLst>
        </xdr:cNvPr>
        <xdr:cNvSpPr txBox="1"/>
      </xdr:nvSpPr>
      <xdr:spPr>
        <a:xfrm>
          <a:off x="20134795" y="6835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157229</xdr:rowOff>
    </xdr:from>
    <xdr:ext cx="599010" cy="259045"/>
    <xdr:sp macro="" textlink="">
      <xdr:nvSpPr>
        <xdr:cNvPr id="600" name="n_3aveValue【一般廃棄物処理施設】&#10;一人当たり有形固定資産（償却資産）額">
          <a:extLst>
            <a:ext uri="{FF2B5EF4-FFF2-40B4-BE49-F238E27FC236}">
              <a16:creationId xmlns:a16="http://schemas.microsoft.com/office/drawing/2014/main" id="{F04E2918-7C39-47B8-B065-DEFC7C7EAE1E}"/>
            </a:ext>
          </a:extLst>
        </xdr:cNvPr>
        <xdr:cNvSpPr txBox="1"/>
      </xdr:nvSpPr>
      <xdr:spPr>
        <a:xfrm>
          <a:off x="19245795" y="6843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168419</xdr:rowOff>
    </xdr:from>
    <xdr:ext cx="599010" cy="259045"/>
    <xdr:sp macro="" textlink="">
      <xdr:nvSpPr>
        <xdr:cNvPr id="601" name="n_4aveValue【一般廃棄物処理施設】&#10;一人当たり有形固定資産（償却資産）額">
          <a:extLst>
            <a:ext uri="{FF2B5EF4-FFF2-40B4-BE49-F238E27FC236}">
              <a16:creationId xmlns:a16="http://schemas.microsoft.com/office/drawing/2014/main" id="{DF046D74-1396-410E-B30C-C365FEB8409A}"/>
            </a:ext>
          </a:extLst>
        </xdr:cNvPr>
        <xdr:cNvSpPr txBox="1"/>
      </xdr:nvSpPr>
      <xdr:spPr>
        <a:xfrm>
          <a:off x="18356795" y="6854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28519</xdr:rowOff>
    </xdr:from>
    <xdr:ext cx="599010" cy="259045"/>
    <xdr:sp macro="" textlink="">
      <xdr:nvSpPr>
        <xdr:cNvPr id="602" name="n_1mainValue【一般廃棄物処理施設】&#10;一人当たり有形固定資産（償却資産）額">
          <a:extLst>
            <a:ext uri="{FF2B5EF4-FFF2-40B4-BE49-F238E27FC236}">
              <a16:creationId xmlns:a16="http://schemas.microsoft.com/office/drawing/2014/main" id="{D89F9A76-5BF6-448B-8BA5-09B98B5CE6E6}"/>
            </a:ext>
          </a:extLst>
        </xdr:cNvPr>
        <xdr:cNvSpPr txBox="1"/>
      </xdr:nvSpPr>
      <xdr:spPr>
        <a:xfrm>
          <a:off x="21011095" y="6372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35872</xdr:rowOff>
    </xdr:from>
    <xdr:ext cx="599010" cy="259045"/>
    <xdr:sp macro="" textlink="">
      <xdr:nvSpPr>
        <xdr:cNvPr id="603" name="n_2mainValue【一般廃棄物処理施設】&#10;一人当たり有形固定資産（償却資産）額">
          <a:extLst>
            <a:ext uri="{FF2B5EF4-FFF2-40B4-BE49-F238E27FC236}">
              <a16:creationId xmlns:a16="http://schemas.microsoft.com/office/drawing/2014/main" id="{7D6B5AC7-1BE9-45E6-9862-267B286FC56B}"/>
            </a:ext>
          </a:extLst>
        </xdr:cNvPr>
        <xdr:cNvSpPr txBox="1"/>
      </xdr:nvSpPr>
      <xdr:spPr>
        <a:xfrm>
          <a:off x="20134795" y="6379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44497</xdr:rowOff>
    </xdr:from>
    <xdr:ext cx="599010" cy="259045"/>
    <xdr:sp macro="" textlink="">
      <xdr:nvSpPr>
        <xdr:cNvPr id="604" name="n_3mainValue【一般廃棄物処理施設】&#10;一人当たり有形固定資産（償却資産）額">
          <a:extLst>
            <a:ext uri="{FF2B5EF4-FFF2-40B4-BE49-F238E27FC236}">
              <a16:creationId xmlns:a16="http://schemas.microsoft.com/office/drawing/2014/main" id="{24CA10D4-F84D-4280-A420-A5F94A4E5B27}"/>
            </a:ext>
          </a:extLst>
        </xdr:cNvPr>
        <xdr:cNvSpPr txBox="1"/>
      </xdr:nvSpPr>
      <xdr:spPr>
        <a:xfrm>
          <a:off x="19245795" y="6388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52411</xdr:rowOff>
    </xdr:from>
    <xdr:ext cx="599010" cy="259045"/>
    <xdr:sp macro="" textlink="">
      <xdr:nvSpPr>
        <xdr:cNvPr id="605" name="n_4mainValue【一般廃棄物処理施設】&#10;一人当たり有形固定資産（償却資産）額">
          <a:extLst>
            <a:ext uri="{FF2B5EF4-FFF2-40B4-BE49-F238E27FC236}">
              <a16:creationId xmlns:a16="http://schemas.microsoft.com/office/drawing/2014/main" id="{18022207-C8C3-4C66-8DE8-8851958E2D47}"/>
            </a:ext>
          </a:extLst>
        </xdr:cNvPr>
        <xdr:cNvSpPr txBox="1"/>
      </xdr:nvSpPr>
      <xdr:spPr>
        <a:xfrm>
          <a:off x="18356795" y="6396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a:extLst>
            <a:ext uri="{FF2B5EF4-FFF2-40B4-BE49-F238E27FC236}">
              <a16:creationId xmlns:a16="http://schemas.microsoft.com/office/drawing/2014/main" id="{428DDD00-AA7C-445E-B871-4E0DEBE53363}"/>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a:extLst>
            <a:ext uri="{FF2B5EF4-FFF2-40B4-BE49-F238E27FC236}">
              <a16:creationId xmlns:a16="http://schemas.microsoft.com/office/drawing/2014/main" id="{B53E9B4E-55D2-411C-A414-82791372584E}"/>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a:extLst>
            <a:ext uri="{FF2B5EF4-FFF2-40B4-BE49-F238E27FC236}">
              <a16:creationId xmlns:a16="http://schemas.microsoft.com/office/drawing/2014/main" id="{A965DE90-B264-49FA-BDD7-6C5719CC14A6}"/>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a:extLst>
            <a:ext uri="{FF2B5EF4-FFF2-40B4-BE49-F238E27FC236}">
              <a16:creationId xmlns:a16="http://schemas.microsoft.com/office/drawing/2014/main" id="{0B7BDF64-8127-4382-9942-5CFB72C0943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a:extLst>
            <a:ext uri="{FF2B5EF4-FFF2-40B4-BE49-F238E27FC236}">
              <a16:creationId xmlns:a16="http://schemas.microsoft.com/office/drawing/2014/main" id="{76953794-6C20-45BE-AC2E-14488E57095E}"/>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a:extLst>
            <a:ext uri="{FF2B5EF4-FFF2-40B4-BE49-F238E27FC236}">
              <a16:creationId xmlns:a16="http://schemas.microsoft.com/office/drawing/2014/main" id="{1AE2F29D-42AC-46AC-855D-2A6932950A8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a:extLst>
            <a:ext uri="{FF2B5EF4-FFF2-40B4-BE49-F238E27FC236}">
              <a16:creationId xmlns:a16="http://schemas.microsoft.com/office/drawing/2014/main" id="{76D9A4A3-E289-4CBD-A1B8-BC9596A772D9}"/>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a:extLst>
            <a:ext uri="{FF2B5EF4-FFF2-40B4-BE49-F238E27FC236}">
              <a16:creationId xmlns:a16="http://schemas.microsoft.com/office/drawing/2014/main" id="{24F3CDB9-9A90-48F9-8B58-3909EB4F4707}"/>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614" name="正方形/長方形 613">
          <a:extLst>
            <a:ext uri="{FF2B5EF4-FFF2-40B4-BE49-F238E27FC236}">
              <a16:creationId xmlns:a16="http://schemas.microsoft.com/office/drawing/2014/main" id="{DD6B3B28-FAB7-40B9-9152-AE724F81BD87}"/>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5" name="正方形/長方形 614">
          <a:extLst>
            <a:ext uri="{FF2B5EF4-FFF2-40B4-BE49-F238E27FC236}">
              <a16:creationId xmlns:a16="http://schemas.microsoft.com/office/drawing/2014/main" id="{B3944D2B-DA75-4510-93C2-C44B70EB6E2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6" name="正方形/長方形 615">
          <a:extLst>
            <a:ext uri="{FF2B5EF4-FFF2-40B4-BE49-F238E27FC236}">
              <a16:creationId xmlns:a16="http://schemas.microsoft.com/office/drawing/2014/main" id="{0C60EEA5-FE9C-43A6-82A2-7879DB7A0BC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7" name="正方形/長方形 616">
          <a:extLst>
            <a:ext uri="{FF2B5EF4-FFF2-40B4-BE49-F238E27FC236}">
              <a16:creationId xmlns:a16="http://schemas.microsoft.com/office/drawing/2014/main" id="{AB97DA6A-E41A-4233-A277-9C44B266861B}"/>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8" name="正方形/長方形 617">
          <a:extLst>
            <a:ext uri="{FF2B5EF4-FFF2-40B4-BE49-F238E27FC236}">
              <a16:creationId xmlns:a16="http://schemas.microsoft.com/office/drawing/2014/main" id="{AA14C291-329F-469B-9F31-2807AA76547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9" name="正方形/長方形 618">
          <a:extLst>
            <a:ext uri="{FF2B5EF4-FFF2-40B4-BE49-F238E27FC236}">
              <a16:creationId xmlns:a16="http://schemas.microsoft.com/office/drawing/2014/main" id="{B9F7006B-04F4-45FA-BC4B-A744358A32A8}"/>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0" name="正方形/長方形 619">
          <a:extLst>
            <a:ext uri="{FF2B5EF4-FFF2-40B4-BE49-F238E27FC236}">
              <a16:creationId xmlns:a16="http://schemas.microsoft.com/office/drawing/2014/main" id="{BE9C6402-FB40-479D-B66B-4084B44C921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1" name="正方形/長方形 620">
          <a:extLst>
            <a:ext uri="{FF2B5EF4-FFF2-40B4-BE49-F238E27FC236}">
              <a16:creationId xmlns:a16="http://schemas.microsoft.com/office/drawing/2014/main" id="{FCE0A356-B840-4A7A-8DFE-261DD8F2DC2D}"/>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53700441-23DA-44B0-8187-8CDB3B623143}"/>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48B1CDCC-910C-43C4-8909-2FBE81B65D9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82F451B4-51A3-4D7F-97D8-11E991DB210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B3D6AF26-8BE6-4820-8397-1079F979C062}"/>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DBC934C2-0D40-4F47-9FA7-82D8F23CC39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EF457638-2B88-4911-88A6-FB8F8A97566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30CAC7BF-3FF6-4279-8677-7E86810172CA}"/>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6CCF5F45-7F78-4D20-A596-3FD0766E23E3}"/>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a:extLst>
            <a:ext uri="{FF2B5EF4-FFF2-40B4-BE49-F238E27FC236}">
              <a16:creationId xmlns:a16="http://schemas.microsoft.com/office/drawing/2014/main" id="{CF9484CA-85AD-4B14-8F5C-3D4D5E47EEED}"/>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a:extLst>
            <a:ext uri="{FF2B5EF4-FFF2-40B4-BE49-F238E27FC236}">
              <a16:creationId xmlns:a16="http://schemas.microsoft.com/office/drawing/2014/main" id="{0DB91A2D-E1E0-4D21-B03D-E0B8AB1FB676}"/>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a:extLst>
            <a:ext uri="{FF2B5EF4-FFF2-40B4-BE49-F238E27FC236}">
              <a16:creationId xmlns:a16="http://schemas.microsoft.com/office/drawing/2014/main" id="{1C11A540-5676-4F4C-8E5F-A67633BEA99B}"/>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3" name="直線コネクタ 632">
          <a:extLst>
            <a:ext uri="{FF2B5EF4-FFF2-40B4-BE49-F238E27FC236}">
              <a16:creationId xmlns:a16="http://schemas.microsoft.com/office/drawing/2014/main" id="{87A6B225-E430-490E-BF42-8AF0CF91FB6C}"/>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4" name="テキスト ボックス 633">
          <a:extLst>
            <a:ext uri="{FF2B5EF4-FFF2-40B4-BE49-F238E27FC236}">
              <a16:creationId xmlns:a16="http://schemas.microsoft.com/office/drawing/2014/main" id="{2C4675B3-C062-42F3-BF60-C95613C1382A}"/>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5" name="直線コネクタ 634">
          <a:extLst>
            <a:ext uri="{FF2B5EF4-FFF2-40B4-BE49-F238E27FC236}">
              <a16:creationId xmlns:a16="http://schemas.microsoft.com/office/drawing/2014/main" id="{519E598C-E8F1-4185-9068-A5442599DB0C}"/>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6" name="テキスト ボックス 635">
          <a:extLst>
            <a:ext uri="{FF2B5EF4-FFF2-40B4-BE49-F238E27FC236}">
              <a16:creationId xmlns:a16="http://schemas.microsoft.com/office/drawing/2014/main" id="{27E0AB4C-F281-468C-B515-F9A200D996BB}"/>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7" name="直線コネクタ 636">
          <a:extLst>
            <a:ext uri="{FF2B5EF4-FFF2-40B4-BE49-F238E27FC236}">
              <a16:creationId xmlns:a16="http://schemas.microsoft.com/office/drawing/2014/main" id="{2E84476B-ADDD-4E47-80AF-E91A0F815BBE}"/>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8" name="テキスト ボックス 637">
          <a:extLst>
            <a:ext uri="{FF2B5EF4-FFF2-40B4-BE49-F238E27FC236}">
              <a16:creationId xmlns:a16="http://schemas.microsoft.com/office/drawing/2014/main" id="{9268CC56-8183-46A1-8892-4A763B29402D}"/>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9" name="直線コネクタ 638">
          <a:extLst>
            <a:ext uri="{FF2B5EF4-FFF2-40B4-BE49-F238E27FC236}">
              <a16:creationId xmlns:a16="http://schemas.microsoft.com/office/drawing/2014/main" id="{378D060A-8A28-4F77-AABD-598EF934F2E2}"/>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0" name="テキスト ボックス 639">
          <a:extLst>
            <a:ext uri="{FF2B5EF4-FFF2-40B4-BE49-F238E27FC236}">
              <a16:creationId xmlns:a16="http://schemas.microsoft.com/office/drawing/2014/main" id="{339ED40A-F73B-4801-A17C-D22C10B3EB16}"/>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1" name="直線コネクタ 640">
          <a:extLst>
            <a:ext uri="{FF2B5EF4-FFF2-40B4-BE49-F238E27FC236}">
              <a16:creationId xmlns:a16="http://schemas.microsoft.com/office/drawing/2014/main" id="{DC988E08-70C4-4B77-8424-D14ADC4E92CA}"/>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2" name="テキスト ボックス 641">
          <a:extLst>
            <a:ext uri="{FF2B5EF4-FFF2-40B4-BE49-F238E27FC236}">
              <a16:creationId xmlns:a16="http://schemas.microsoft.com/office/drawing/2014/main" id="{F51BB41A-1FB4-434F-9920-53DC89C5C3D4}"/>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3" name="直線コネクタ 642">
          <a:extLst>
            <a:ext uri="{FF2B5EF4-FFF2-40B4-BE49-F238E27FC236}">
              <a16:creationId xmlns:a16="http://schemas.microsoft.com/office/drawing/2014/main" id="{7804B468-A890-4ED7-951C-F3E20372658D}"/>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4" name="テキスト ボックス 643">
          <a:extLst>
            <a:ext uri="{FF2B5EF4-FFF2-40B4-BE49-F238E27FC236}">
              <a16:creationId xmlns:a16="http://schemas.microsoft.com/office/drawing/2014/main" id="{8CE7F0F3-3FAA-4921-8DD0-5F80DCC3A488}"/>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5" name="【消防施設】&#10;有形固定資産減価償却率グラフ枠">
          <a:extLst>
            <a:ext uri="{FF2B5EF4-FFF2-40B4-BE49-F238E27FC236}">
              <a16:creationId xmlns:a16="http://schemas.microsoft.com/office/drawing/2014/main" id="{54543DE0-896F-4045-A1C4-5EB6FFE364DD}"/>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45720</xdr:rowOff>
    </xdr:from>
    <xdr:to>
      <xdr:col>85</xdr:col>
      <xdr:colOff>126364</xdr:colOff>
      <xdr:row>86</xdr:row>
      <xdr:rowOff>114300</xdr:rowOff>
    </xdr:to>
    <xdr:cxnSp macro="">
      <xdr:nvCxnSpPr>
        <xdr:cNvPr id="646" name="直線コネクタ 645">
          <a:extLst>
            <a:ext uri="{FF2B5EF4-FFF2-40B4-BE49-F238E27FC236}">
              <a16:creationId xmlns:a16="http://schemas.microsoft.com/office/drawing/2014/main" id="{EA84B784-5FAF-4926-AABE-EA989FA64AEF}"/>
            </a:ext>
          </a:extLst>
        </xdr:cNvPr>
        <xdr:cNvCxnSpPr/>
      </xdr:nvCxnSpPr>
      <xdr:spPr>
        <a:xfrm flipV="1">
          <a:off x="16318864" y="1324737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7" name="【消防施設】&#10;有形固定資産減価償却率最小値テキスト">
          <a:extLst>
            <a:ext uri="{FF2B5EF4-FFF2-40B4-BE49-F238E27FC236}">
              <a16:creationId xmlns:a16="http://schemas.microsoft.com/office/drawing/2014/main" id="{9088F558-6823-4BB6-A671-7AF732D852E2}"/>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8" name="直線コネクタ 647">
          <a:extLst>
            <a:ext uri="{FF2B5EF4-FFF2-40B4-BE49-F238E27FC236}">
              <a16:creationId xmlns:a16="http://schemas.microsoft.com/office/drawing/2014/main" id="{CDF28CB9-9E3A-4816-918D-49C3E023F96D}"/>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163847</xdr:rowOff>
    </xdr:from>
    <xdr:ext cx="405111" cy="259045"/>
    <xdr:sp macro="" textlink="">
      <xdr:nvSpPr>
        <xdr:cNvPr id="649" name="【消防施設】&#10;有形固定資産減価償却率最大値テキスト">
          <a:extLst>
            <a:ext uri="{FF2B5EF4-FFF2-40B4-BE49-F238E27FC236}">
              <a16:creationId xmlns:a16="http://schemas.microsoft.com/office/drawing/2014/main" id="{CC56C428-70E9-4107-A6C6-49F72E882BAD}"/>
            </a:ext>
          </a:extLst>
        </xdr:cNvPr>
        <xdr:cNvSpPr txBox="1"/>
      </xdr:nvSpPr>
      <xdr:spPr>
        <a:xfrm>
          <a:off x="16357600" y="1302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45720</xdr:rowOff>
    </xdr:from>
    <xdr:to>
      <xdr:col>86</xdr:col>
      <xdr:colOff>25400</xdr:colOff>
      <xdr:row>77</xdr:row>
      <xdr:rowOff>45720</xdr:rowOff>
    </xdr:to>
    <xdr:cxnSp macro="">
      <xdr:nvCxnSpPr>
        <xdr:cNvPr id="650" name="直線コネクタ 649">
          <a:extLst>
            <a:ext uri="{FF2B5EF4-FFF2-40B4-BE49-F238E27FC236}">
              <a16:creationId xmlns:a16="http://schemas.microsoft.com/office/drawing/2014/main" id="{0849431A-1EE9-47B8-A68B-67FD2665CF1C}"/>
            </a:ext>
          </a:extLst>
        </xdr:cNvPr>
        <xdr:cNvCxnSpPr/>
      </xdr:nvCxnSpPr>
      <xdr:spPr>
        <a:xfrm>
          <a:off x="16230600" y="1324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17163</xdr:rowOff>
    </xdr:from>
    <xdr:ext cx="405111" cy="259045"/>
    <xdr:sp macro="" textlink="">
      <xdr:nvSpPr>
        <xdr:cNvPr id="651" name="【消防施設】&#10;有形固定資産減価償却率平均値テキスト">
          <a:extLst>
            <a:ext uri="{FF2B5EF4-FFF2-40B4-BE49-F238E27FC236}">
              <a16:creationId xmlns:a16="http://schemas.microsoft.com/office/drawing/2014/main" id="{5852A05E-83AF-4530-B1B4-784916EE269B}"/>
            </a:ext>
          </a:extLst>
        </xdr:cNvPr>
        <xdr:cNvSpPr txBox="1"/>
      </xdr:nvSpPr>
      <xdr:spPr>
        <a:xfrm>
          <a:off x="16357600" y="140760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38736</xdr:rowOff>
    </xdr:from>
    <xdr:to>
      <xdr:col>85</xdr:col>
      <xdr:colOff>177800</xdr:colOff>
      <xdr:row>82</xdr:row>
      <xdr:rowOff>140336</xdr:rowOff>
    </xdr:to>
    <xdr:sp macro="" textlink="">
      <xdr:nvSpPr>
        <xdr:cNvPr id="652" name="フローチャート: 判断 651">
          <a:extLst>
            <a:ext uri="{FF2B5EF4-FFF2-40B4-BE49-F238E27FC236}">
              <a16:creationId xmlns:a16="http://schemas.microsoft.com/office/drawing/2014/main" id="{175C30F7-4042-4CCE-B62F-B332EC944901}"/>
            </a:ext>
          </a:extLst>
        </xdr:cNvPr>
        <xdr:cNvSpPr/>
      </xdr:nvSpPr>
      <xdr:spPr>
        <a:xfrm>
          <a:off x="16268700" y="140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13970</xdr:rowOff>
    </xdr:from>
    <xdr:to>
      <xdr:col>81</xdr:col>
      <xdr:colOff>101600</xdr:colOff>
      <xdr:row>82</xdr:row>
      <xdr:rowOff>115570</xdr:rowOff>
    </xdr:to>
    <xdr:sp macro="" textlink="">
      <xdr:nvSpPr>
        <xdr:cNvPr id="653" name="フローチャート: 判断 652">
          <a:extLst>
            <a:ext uri="{FF2B5EF4-FFF2-40B4-BE49-F238E27FC236}">
              <a16:creationId xmlns:a16="http://schemas.microsoft.com/office/drawing/2014/main" id="{CA008B49-EC7A-4124-922D-9F14C139169F}"/>
            </a:ext>
          </a:extLst>
        </xdr:cNvPr>
        <xdr:cNvSpPr/>
      </xdr:nvSpPr>
      <xdr:spPr>
        <a:xfrm>
          <a:off x="154305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168275</xdr:rowOff>
    </xdr:from>
    <xdr:to>
      <xdr:col>76</xdr:col>
      <xdr:colOff>165100</xdr:colOff>
      <xdr:row>82</xdr:row>
      <xdr:rowOff>98425</xdr:rowOff>
    </xdr:to>
    <xdr:sp macro="" textlink="">
      <xdr:nvSpPr>
        <xdr:cNvPr id="654" name="フローチャート: 判断 653">
          <a:extLst>
            <a:ext uri="{FF2B5EF4-FFF2-40B4-BE49-F238E27FC236}">
              <a16:creationId xmlns:a16="http://schemas.microsoft.com/office/drawing/2014/main" id="{FA1AAE13-DC61-45D7-BBE6-72C4C840AFCA}"/>
            </a:ext>
          </a:extLst>
        </xdr:cNvPr>
        <xdr:cNvSpPr/>
      </xdr:nvSpPr>
      <xdr:spPr>
        <a:xfrm>
          <a:off x="14541500" y="1405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636</xdr:rowOff>
    </xdr:from>
    <xdr:to>
      <xdr:col>72</xdr:col>
      <xdr:colOff>38100</xdr:colOff>
      <xdr:row>82</xdr:row>
      <xdr:rowOff>102236</xdr:rowOff>
    </xdr:to>
    <xdr:sp macro="" textlink="">
      <xdr:nvSpPr>
        <xdr:cNvPr id="655" name="フローチャート: 判断 654">
          <a:extLst>
            <a:ext uri="{FF2B5EF4-FFF2-40B4-BE49-F238E27FC236}">
              <a16:creationId xmlns:a16="http://schemas.microsoft.com/office/drawing/2014/main" id="{C629E77A-DC31-43B8-83A4-A897F51A1393}"/>
            </a:ext>
          </a:extLst>
        </xdr:cNvPr>
        <xdr:cNvSpPr/>
      </xdr:nvSpPr>
      <xdr:spPr>
        <a:xfrm>
          <a:off x="13652500" y="1405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17780</xdr:rowOff>
    </xdr:from>
    <xdr:to>
      <xdr:col>67</xdr:col>
      <xdr:colOff>101600</xdr:colOff>
      <xdr:row>82</xdr:row>
      <xdr:rowOff>119380</xdr:rowOff>
    </xdr:to>
    <xdr:sp macro="" textlink="">
      <xdr:nvSpPr>
        <xdr:cNvPr id="656" name="フローチャート: 判断 655">
          <a:extLst>
            <a:ext uri="{FF2B5EF4-FFF2-40B4-BE49-F238E27FC236}">
              <a16:creationId xmlns:a16="http://schemas.microsoft.com/office/drawing/2014/main" id="{83AB1A27-0319-44BC-B709-D9FD9F231CF8}"/>
            </a:ext>
          </a:extLst>
        </xdr:cNvPr>
        <xdr:cNvSpPr/>
      </xdr:nvSpPr>
      <xdr:spPr>
        <a:xfrm>
          <a:off x="12763500" y="1407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40F6B5CF-C0F4-4279-B21B-E5AB73ADA43C}"/>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4F8692D9-4213-4A84-9141-86A56C79F0E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8AC576D3-F6AF-4687-ABD7-85C873E0C44B}"/>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A98A8368-3029-496B-9EEE-496CC4E0C121}"/>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C3061465-D363-4849-BE79-0A14D58EB15D}"/>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135889</xdr:rowOff>
    </xdr:from>
    <xdr:to>
      <xdr:col>85</xdr:col>
      <xdr:colOff>177800</xdr:colOff>
      <xdr:row>78</xdr:row>
      <xdr:rowOff>66039</xdr:rowOff>
    </xdr:to>
    <xdr:sp macro="" textlink="">
      <xdr:nvSpPr>
        <xdr:cNvPr id="662" name="楕円 661">
          <a:extLst>
            <a:ext uri="{FF2B5EF4-FFF2-40B4-BE49-F238E27FC236}">
              <a16:creationId xmlns:a16="http://schemas.microsoft.com/office/drawing/2014/main" id="{CFD9E8C4-6AA7-460A-AA16-131AB231A2AA}"/>
            </a:ext>
          </a:extLst>
        </xdr:cNvPr>
        <xdr:cNvSpPr/>
      </xdr:nvSpPr>
      <xdr:spPr>
        <a:xfrm>
          <a:off x="16268700" y="1333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76</xdr:row>
      <xdr:rowOff>158766</xdr:rowOff>
    </xdr:from>
    <xdr:ext cx="405111" cy="259045"/>
    <xdr:sp macro="" textlink="">
      <xdr:nvSpPr>
        <xdr:cNvPr id="663" name="【消防施設】&#10;有形固定資産減価償却率該当値テキスト">
          <a:extLst>
            <a:ext uri="{FF2B5EF4-FFF2-40B4-BE49-F238E27FC236}">
              <a16:creationId xmlns:a16="http://schemas.microsoft.com/office/drawing/2014/main" id="{62A11E29-357F-4B24-9542-E37491F8D46A}"/>
            </a:ext>
          </a:extLst>
        </xdr:cNvPr>
        <xdr:cNvSpPr txBox="1"/>
      </xdr:nvSpPr>
      <xdr:spPr>
        <a:xfrm>
          <a:off x="16357600" y="1318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97789</xdr:rowOff>
    </xdr:from>
    <xdr:to>
      <xdr:col>81</xdr:col>
      <xdr:colOff>101600</xdr:colOff>
      <xdr:row>78</xdr:row>
      <xdr:rowOff>27939</xdr:rowOff>
    </xdr:to>
    <xdr:sp macro="" textlink="">
      <xdr:nvSpPr>
        <xdr:cNvPr id="664" name="楕円 663">
          <a:extLst>
            <a:ext uri="{FF2B5EF4-FFF2-40B4-BE49-F238E27FC236}">
              <a16:creationId xmlns:a16="http://schemas.microsoft.com/office/drawing/2014/main" id="{DF32C06F-BC23-47CC-9E2E-78A955A2ECE1}"/>
            </a:ext>
          </a:extLst>
        </xdr:cNvPr>
        <xdr:cNvSpPr/>
      </xdr:nvSpPr>
      <xdr:spPr>
        <a:xfrm>
          <a:off x="15430500" y="13299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77</xdr:row>
      <xdr:rowOff>148589</xdr:rowOff>
    </xdr:from>
    <xdr:to>
      <xdr:col>85</xdr:col>
      <xdr:colOff>127000</xdr:colOff>
      <xdr:row>78</xdr:row>
      <xdr:rowOff>15239</xdr:rowOff>
    </xdr:to>
    <xdr:cxnSp macro="">
      <xdr:nvCxnSpPr>
        <xdr:cNvPr id="665" name="直線コネクタ 664">
          <a:extLst>
            <a:ext uri="{FF2B5EF4-FFF2-40B4-BE49-F238E27FC236}">
              <a16:creationId xmlns:a16="http://schemas.microsoft.com/office/drawing/2014/main" id="{4596C87A-34D4-4C84-BEFF-E9BB42C8CE37}"/>
            </a:ext>
          </a:extLst>
        </xdr:cNvPr>
        <xdr:cNvCxnSpPr/>
      </xdr:nvCxnSpPr>
      <xdr:spPr>
        <a:xfrm>
          <a:off x="15481300" y="13350239"/>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25400</xdr:rowOff>
    </xdr:from>
    <xdr:to>
      <xdr:col>76</xdr:col>
      <xdr:colOff>165100</xdr:colOff>
      <xdr:row>77</xdr:row>
      <xdr:rowOff>127000</xdr:rowOff>
    </xdr:to>
    <xdr:sp macro="" textlink="">
      <xdr:nvSpPr>
        <xdr:cNvPr id="666" name="楕円 665">
          <a:extLst>
            <a:ext uri="{FF2B5EF4-FFF2-40B4-BE49-F238E27FC236}">
              <a16:creationId xmlns:a16="http://schemas.microsoft.com/office/drawing/2014/main" id="{A2590240-8793-40C8-9EFC-33381DF0012E}"/>
            </a:ext>
          </a:extLst>
        </xdr:cNvPr>
        <xdr:cNvSpPr/>
      </xdr:nvSpPr>
      <xdr:spPr>
        <a:xfrm>
          <a:off x="14541500" y="1322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76200</xdr:rowOff>
    </xdr:from>
    <xdr:to>
      <xdr:col>81</xdr:col>
      <xdr:colOff>50800</xdr:colOff>
      <xdr:row>77</xdr:row>
      <xdr:rowOff>148589</xdr:rowOff>
    </xdr:to>
    <xdr:cxnSp macro="">
      <xdr:nvCxnSpPr>
        <xdr:cNvPr id="667" name="直線コネクタ 666">
          <a:extLst>
            <a:ext uri="{FF2B5EF4-FFF2-40B4-BE49-F238E27FC236}">
              <a16:creationId xmlns:a16="http://schemas.microsoft.com/office/drawing/2014/main" id="{B00FF78C-CAE1-4CBC-B47D-D7FEB4B3F166}"/>
            </a:ext>
          </a:extLst>
        </xdr:cNvPr>
        <xdr:cNvCxnSpPr/>
      </xdr:nvCxnSpPr>
      <xdr:spPr>
        <a:xfrm>
          <a:off x="14592300" y="13277850"/>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25400</xdr:rowOff>
    </xdr:from>
    <xdr:to>
      <xdr:col>72</xdr:col>
      <xdr:colOff>38100</xdr:colOff>
      <xdr:row>77</xdr:row>
      <xdr:rowOff>127000</xdr:rowOff>
    </xdr:to>
    <xdr:sp macro="" textlink="">
      <xdr:nvSpPr>
        <xdr:cNvPr id="668" name="楕円 667">
          <a:extLst>
            <a:ext uri="{FF2B5EF4-FFF2-40B4-BE49-F238E27FC236}">
              <a16:creationId xmlns:a16="http://schemas.microsoft.com/office/drawing/2014/main" id="{BDCF0E8E-922E-4E93-9998-C8CB16CCD8DF}"/>
            </a:ext>
          </a:extLst>
        </xdr:cNvPr>
        <xdr:cNvSpPr/>
      </xdr:nvSpPr>
      <xdr:spPr>
        <a:xfrm>
          <a:off x="13652500" y="1322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77</xdr:row>
      <xdr:rowOff>76200</xdr:rowOff>
    </xdr:from>
    <xdr:to>
      <xdr:col>76</xdr:col>
      <xdr:colOff>114300</xdr:colOff>
      <xdr:row>77</xdr:row>
      <xdr:rowOff>76200</xdr:rowOff>
    </xdr:to>
    <xdr:cxnSp macro="">
      <xdr:nvCxnSpPr>
        <xdr:cNvPr id="669" name="直線コネクタ 668">
          <a:extLst>
            <a:ext uri="{FF2B5EF4-FFF2-40B4-BE49-F238E27FC236}">
              <a16:creationId xmlns:a16="http://schemas.microsoft.com/office/drawing/2014/main" id="{E1565292-8CCF-4928-A818-21FB2F0F7BE5}"/>
            </a:ext>
          </a:extLst>
        </xdr:cNvPr>
        <xdr:cNvCxnSpPr/>
      </xdr:nvCxnSpPr>
      <xdr:spPr>
        <a:xfrm>
          <a:off x="13703300" y="13277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76</xdr:row>
      <xdr:rowOff>158750</xdr:rowOff>
    </xdr:from>
    <xdr:to>
      <xdr:col>67</xdr:col>
      <xdr:colOff>101600</xdr:colOff>
      <xdr:row>77</xdr:row>
      <xdr:rowOff>88900</xdr:rowOff>
    </xdr:to>
    <xdr:sp macro="" textlink="">
      <xdr:nvSpPr>
        <xdr:cNvPr id="670" name="楕円 669">
          <a:extLst>
            <a:ext uri="{FF2B5EF4-FFF2-40B4-BE49-F238E27FC236}">
              <a16:creationId xmlns:a16="http://schemas.microsoft.com/office/drawing/2014/main" id="{7F0F6E7E-CF94-4D92-89E7-D83CED2D2310}"/>
            </a:ext>
          </a:extLst>
        </xdr:cNvPr>
        <xdr:cNvSpPr/>
      </xdr:nvSpPr>
      <xdr:spPr>
        <a:xfrm>
          <a:off x="12763500" y="13188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38100</xdr:rowOff>
    </xdr:from>
    <xdr:to>
      <xdr:col>71</xdr:col>
      <xdr:colOff>177800</xdr:colOff>
      <xdr:row>77</xdr:row>
      <xdr:rowOff>76200</xdr:rowOff>
    </xdr:to>
    <xdr:cxnSp macro="">
      <xdr:nvCxnSpPr>
        <xdr:cNvPr id="671" name="直線コネクタ 670">
          <a:extLst>
            <a:ext uri="{FF2B5EF4-FFF2-40B4-BE49-F238E27FC236}">
              <a16:creationId xmlns:a16="http://schemas.microsoft.com/office/drawing/2014/main" id="{871C1743-1312-476E-AFF5-041D5E3B1723}"/>
            </a:ext>
          </a:extLst>
        </xdr:cNvPr>
        <xdr:cNvCxnSpPr/>
      </xdr:nvCxnSpPr>
      <xdr:spPr>
        <a:xfrm>
          <a:off x="12814300" y="13239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106697</xdr:rowOff>
    </xdr:from>
    <xdr:ext cx="405111" cy="259045"/>
    <xdr:sp macro="" textlink="">
      <xdr:nvSpPr>
        <xdr:cNvPr id="672" name="n_1aveValue【消防施設】&#10;有形固定資産減価償却率">
          <a:extLst>
            <a:ext uri="{FF2B5EF4-FFF2-40B4-BE49-F238E27FC236}">
              <a16:creationId xmlns:a16="http://schemas.microsoft.com/office/drawing/2014/main" id="{F17065BD-2208-41AA-936E-2E450F8197C4}"/>
            </a:ext>
          </a:extLst>
        </xdr:cNvPr>
        <xdr:cNvSpPr txBox="1"/>
      </xdr:nvSpPr>
      <xdr:spPr>
        <a:xfrm>
          <a:off x="15266044" y="1416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89552</xdr:rowOff>
    </xdr:from>
    <xdr:ext cx="405111" cy="259045"/>
    <xdr:sp macro="" textlink="">
      <xdr:nvSpPr>
        <xdr:cNvPr id="673" name="n_2aveValue【消防施設】&#10;有形固定資産減価償却率">
          <a:extLst>
            <a:ext uri="{FF2B5EF4-FFF2-40B4-BE49-F238E27FC236}">
              <a16:creationId xmlns:a16="http://schemas.microsoft.com/office/drawing/2014/main" id="{21B285D6-3AC6-4121-9E61-59DF02EFE13F}"/>
            </a:ext>
          </a:extLst>
        </xdr:cNvPr>
        <xdr:cNvSpPr txBox="1"/>
      </xdr:nvSpPr>
      <xdr:spPr>
        <a:xfrm>
          <a:off x="14389744" y="1414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93363</xdr:rowOff>
    </xdr:from>
    <xdr:ext cx="405111" cy="259045"/>
    <xdr:sp macro="" textlink="">
      <xdr:nvSpPr>
        <xdr:cNvPr id="674" name="n_3aveValue【消防施設】&#10;有形固定資産減価償却率">
          <a:extLst>
            <a:ext uri="{FF2B5EF4-FFF2-40B4-BE49-F238E27FC236}">
              <a16:creationId xmlns:a16="http://schemas.microsoft.com/office/drawing/2014/main" id="{5614BC06-21FD-464C-B97D-50194C234215}"/>
            </a:ext>
          </a:extLst>
        </xdr:cNvPr>
        <xdr:cNvSpPr txBox="1"/>
      </xdr:nvSpPr>
      <xdr:spPr>
        <a:xfrm>
          <a:off x="13500744" y="1415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110507</xdr:rowOff>
    </xdr:from>
    <xdr:ext cx="405111" cy="259045"/>
    <xdr:sp macro="" textlink="">
      <xdr:nvSpPr>
        <xdr:cNvPr id="675" name="n_4aveValue【消防施設】&#10;有形固定資産減価償却率">
          <a:extLst>
            <a:ext uri="{FF2B5EF4-FFF2-40B4-BE49-F238E27FC236}">
              <a16:creationId xmlns:a16="http://schemas.microsoft.com/office/drawing/2014/main" id="{67228637-6B50-4A06-A9A0-014999DA8818}"/>
            </a:ext>
          </a:extLst>
        </xdr:cNvPr>
        <xdr:cNvSpPr txBox="1"/>
      </xdr:nvSpPr>
      <xdr:spPr>
        <a:xfrm>
          <a:off x="12611744" y="1416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44466</xdr:rowOff>
    </xdr:from>
    <xdr:ext cx="405111" cy="259045"/>
    <xdr:sp macro="" textlink="">
      <xdr:nvSpPr>
        <xdr:cNvPr id="676" name="n_1mainValue【消防施設】&#10;有形固定資産減価償却率">
          <a:extLst>
            <a:ext uri="{FF2B5EF4-FFF2-40B4-BE49-F238E27FC236}">
              <a16:creationId xmlns:a16="http://schemas.microsoft.com/office/drawing/2014/main" id="{B0B7BA1E-CF7D-442E-8BC9-55F5D99A806E}"/>
            </a:ext>
          </a:extLst>
        </xdr:cNvPr>
        <xdr:cNvSpPr txBox="1"/>
      </xdr:nvSpPr>
      <xdr:spPr>
        <a:xfrm>
          <a:off x="15266044" y="1307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75</xdr:row>
      <xdr:rowOff>143527</xdr:rowOff>
    </xdr:from>
    <xdr:ext cx="405111" cy="259045"/>
    <xdr:sp macro="" textlink="">
      <xdr:nvSpPr>
        <xdr:cNvPr id="677" name="n_2mainValue【消防施設】&#10;有形固定資産減価償却率">
          <a:extLst>
            <a:ext uri="{FF2B5EF4-FFF2-40B4-BE49-F238E27FC236}">
              <a16:creationId xmlns:a16="http://schemas.microsoft.com/office/drawing/2014/main" id="{CC940FAA-0E47-4EE6-A1BF-9DDCDCD436CE}"/>
            </a:ext>
          </a:extLst>
        </xdr:cNvPr>
        <xdr:cNvSpPr txBox="1"/>
      </xdr:nvSpPr>
      <xdr:spPr>
        <a:xfrm>
          <a:off x="14389744" y="1300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75</xdr:row>
      <xdr:rowOff>143527</xdr:rowOff>
    </xdr:from>
    <xdr:ext cx="405111" cy="259045"/>
    <xdr:sp macro="" textlink="">
      <xdr:nvSpPr>
        <xdr:cNvPr id="678" name="n_3mainValue【消防施設】&#10;有形固定資産減価償却率">
          <a:extLst>
            <a:ext uri="{FF2B5EF4-FFF2-40B4-BE49-F238E27FC236}">
              <a16:creationId xmlns:a16="http://schemas.microsoft.com/office/drawing/2014/main" id="{21089B6E-A7BA-447E-9BDB-124B07D0C431}"/>
            </a:ext>
          </a:extLst>
        </xdr:cNvPr>
        <xdr:cNvSpPr txBox="1"/>
      </xdr:nvSpPr>
      <xdr:spPr>
        <a:xfrm>
          <a:off x="13500744" y="1300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75</xdr:row>
      <xdr:rowOff>105427</xdr:rowOff>
    </xdr:from>
    <xdr:ext cx="405111" cy="259045"/>
    <xdr:sp macro="" textlink="">
      <xdr:nvSpPr>
        <xdr:cNvPr id="679" name="n_4mainValue【消防施設】&#10;有形固定資産減価償却率">
          <a:extLst>
            <a:ext uri="{FF2B5EF4-FFF2-40B4-BE49-F238E27FC236}">
              <a16:creationId xmlns:a16="http://schemas.microsoft.com/office/drawing/2014/main" id="{A24A896E-54FB-4425-B385-1CECDC469810}"/>
            </a:ext>
          </a:extLst>
        </xdr:cNvPr>
        <xdr:cNvSpPr txBox="1"/>
      </xdr:nvSpPr>
      <xdr:spPr>
        <a:xfrm>
          <a:off x="12611744" y="1296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0" name="正方形/長方形 679">
          <a:extLst>
            <a:ext uri="{FF2B5EF4-FFF2-40B4-BE49-F238E27FC236}">
              <a16:creationId xmlns:a16="http://schemas.microsoft.com/office/drawing/2014/main" id="{FB9C08B8-4564-4FD6-8223-C34DC198B7B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1" name="正方形/長方形 680">
          <a:extLst>
            <a:ext uri="{FF2B5EF4-FFF2-40B4-BE49-F238E27FC236}">
              <a16:creationId xmlns:a16="http://schemas.microsoft.com/office/drawing/2014/main" id="{3612B399-E214-47A6-B8AE-4E0043DD60C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2" name="正方形/長方形 681">
          <a:extLst>
            <a:ext uri="{FF2B5EF4-FFF2-40B4-BE49-F238E27FC236}">
              <a16:creationId xmlns:a16="http://schemas.microsoft.com/office/drawing/2014/main" id="{5AFED865-6E5D-42BF-A67E-027D3ED176ED}"/>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3" name="正方形/長方形 682">
          <a:extLst>
            <a:ext uri="{FF2B5EF4-FFF2-40B4-BE49-F238E27FC236}">
              <a16:creationId xmlns:a16="http://schemas.microsoft.com/office/drawing/2014/main" id="{86981312-FB88-4E60-B284-531DB7EC6EA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4" name="正方形/長方形 683">
          <a:extLst>
            <a:ext uri="{FF2B5EF4-FFF2-40B4-BE49-F238E27FC236}">
              <a16:creationId xmlns:a16="http://schemas.microsoft.com/office/drawing/2014/main" id="{A60B6765-7A8E-4027-AD26-4FEBEC628574}"/>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5" name="正方形/長方形 684">
          <a:extLst>
            <a:ext uri="{FF2B5EF4-FFF2-40B4-BE49-F238E27FC236}">
              <a16:creationId xmlns:a16="http://schemas.microsoft.com/office/drawing/2014/main" id="{709025A0-E048-4C27-B5A9-38E88C74E62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6" name="正方形/長方形 685">
          <a:extLst>
            <a:ext uri="{FF2B5EF4-FFF2-40B4-BE49-F238E27FC236}">
              <a16:creationId xmlns:a16="http://schemas.microsoft.com/office/drawing/2014/main" id="{F7B71E94-F202-4272-9BC2-CE1160EA54A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7" name="正方形/長方形 686">
          <a:extLst>
            <a:ext uri="{FF2B5EF4-FFF2-40B4-BE49-F238E27FC236}">
              <a16:creationId xmlns:a16="http://schemas.microsoft.com/office/drawing/2014/main" id="{FE55E832-2820-43A3-9C77-EC3C64992A66}"/>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8" name="テキスト ボックス 687">
          <a:extLst>
            <a:ext uri="{FF2B5EF4-FFF2-40B4-BE49-F238E27FC236}">
              <a16:creationId xmlns:a16="http://schemas.microsoft.com/office/drawing/2014/main" id="{E54AF96A-C70A-4FE0-8B82-AB013AE16F5B}"/>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9" name="直線コネクタ 688">
          <a:extLst>
            <a:ext uri="{FF2B5EF4-FFF2-40B4-BE49-F238E27FC236}">
              <a16:creationId xmlns:a16="http://schemas.microsoft.com/office/drawing/2014/main" id="{E80D1519-E0F2-4283-A982-BF6C41B38CE8}"/>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90" name="直線コネクタ 689">
          <a:extLst>
            <a:ext uri="{FF2B5EF4-FFF2-40B4-BE49-F238E27FC236}">
              <a16:creationId xmlns:a16="http://schemas.microsoft.com/office/drawing/2014/main" id="{E9143A57-D4D4-4094-92CE-09ECB0DBD0AA}"/>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91" name="テキスト ボックス 690">
          <a:extLst>
            <a:ext uri="{FF2B5EF4-FFF2-40B4-BE49-F238E27FC236}">
              <a16:creationId xmlns:a16="http://schemas.microsoft.com/office/drawing/2014/main" id="{5AD5E281-8A44-4C09-AD4F-22AEBC87711B}"/>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92" name="直線コネクタ 691">
          <a:extLst>
            <a:ext uri="{FF2B5EF4-FFF2-40B4-BE49-F238E27FC236}">
              <a16:creationId xmlns:a16="http://schemas.microsoft.com/office/drawing/2014/main" id="{A148CF2B-8D30-49D4-A864-F1FC4252EEAA}"/>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3" name="テキスト ボックス 692">
          <a:extLst>
            <a:ext uri="{FF2B5EF4-FFF2-40B4-BE49-F238E27FC236}">
              <a16:creationId xmlns:a16="http://schemas.microsoft.com/office/drawing/2014/main" id="{23A6B348-095C-4DBA-B2E6-14D7E0606658}"/>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4" name="直線コネクタ 693">
          <a:extLst>
            <a:ext uri="{FF2B5EF4-FFF2-40B4-BE49-F238E27FC236}">
              <a16:creationId xmlns:a16="http://schemas.microsoft.com/office/drawing/2014/main" id="{98D6AB07-F41B-41DB-80C4-A59C85EEF201}"/>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5" name="テキスト ボックス 694">
          <a:extLst>
            <a:ext uri="{FF2B5EF4-FFF2-40B4-BE49-F238E27FC236}">
              <a16:creationId xmlns:a16="http://schemas.microsoft.com/office/drawing/2014/main" id="{9A79DACA-3379-4ED9-93D4-058758F721A2}"/>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6" name="直線コネクタ 695">
          <a:extLst>
            <a:ext uri="{FF2B5EF4-FFF2-40B4-BE49-F238E27FC236}">
              <a16:creationId xmlns:a16="http://schemas.microsoft.com/office/drawing/2014/main" id="{A02E6EB7-4862-489A-91FB-E89CE7F78C63}"/>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7" name="テキスト ボックス 696">
          <a:extLst>
            <a:ext uri="{FF2B5EF4-FFF2-40B4-BE49-F238E27FC236}">
              <a16:creationId xmlns:a16="http://schemas.microsoft.com/office/drawing/2014/main" id="{29AD739F-1E01-4DD1-92DC-FADD11DE8474}"/>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8" name="直線コネクタ 697">
          <a:extLst>
            <a:ext uri="{FF2B5EF4-FFF2-40B4-BE49-F238E27FC236}">
              <a16:creationId xmlns:a16="http://schemas.microsoft.com/office/drawing/2014/main" id="{076CC3DD-59F8-4AA1-AEC3-5CC37D2E6C76}"/>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99" name="テキスト ボックス 698">
          <a:extLst>
            <a:ext uri="{FF2B5EF4-FFF2-40B4-BE49-F238E27FC236}">
              <a16:creationId xmlns:a16="http://schemas.microsoft.com/office/drawing/2014/main" id="{0E2D9AC0-0FEB-43FD-9BFC-A5DE7CE379C7}"/>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00" name="直線コネクタ 699">
          <a:extLst>
            <a:ext uri="{FF2B5EF4-FFF2-40B4-BE49-F238E27FC236}">
              <a16:creationId xmlns:a16="http://schemas.microsoft.com/office/drawing/2014/main" id="{D501E6B8-1ECC-4444-B3F2-5BEAC9C5EE23}"/>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01" name="テキスト ボックス 700">
          <a:extLst>
            <a:ext uri="{FF2B5EF4-FFF2-40B4-BE49-F238E27FC236}">
              <a16:creationId xmlns:a16="http://schemas.microsoft.com/office/drawing/2014/main" id="{D829B146-6F3B-4FD2-8E10-061CBFAA8802}"/>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2" name="直線コネクタ 701">
          <a:extLst>
            <a:ext uri="{FF2B5EF4-FFF2-40B4-BE49-F238E27FC236}">
              <a16:creationId xmlns:a16="http://schemas.microsoft.com/office/drawing/2014/main" id="{86D24215-5E0F-4772-866A-6FB34BB02DA6}"/>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3" name="テキスト ボックス 702">
          <a:extLst>
            <a:ext uri="{FF2B5EF4-FFF2-40B4-BE49-F238E27FC236}">
              <a16:creationId xmlns:a16="http://schemas.microsoft.com/office/drawing/2014/main" id="{111A0834-C0C2-4611-B3AD-DBF85AF13702}"/>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4" name="【消防施設】&#10;一人当たり面積グラフ枠">
          <a:extLst>
            <a:ext uri="{FF2B5EF4-FFF2-40B4-BE49-F238E27FC236}">
              <a16:creationId xmlns:a16="http://schemas.microsoft.com/office/drawing/2014/main" id="{3BAFAF22-873F-4933-A574-0C6BADB81A53}"/>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90351</xdr:rowOff>
    </xdr:from>
    <xdr:to>
      <xdr:col>116</xdr:col>
      <xdr:colOff>62864</xdr:colOff>
      <xdr:row>86</xdr:row>
      <xdr:rowOff>126274</xdr:rowOff>
    </xdr:to>
    <xdr:cxnSp macro="">
      <xdr:nvCxnSpPr>
        <xdr:cNvPr id="705" name="直線コネクタ 704">
          <a:extLst>
            <a:ext uri="{FF2B5EF4-FFF2-40B4-BE49-F238E27FC236}">
              <a16:creationId xmlns:a16="http://schemas.microsoft.com/office/drawing/2014/main" id="{8F06E6E9-4E7B-4CC1-BCFD-AD2C33F6EB51}"/>
            </a:ext>
          </a:extLst>
        </xdr:cNvPr>
        <xdr:cNvCxnSpPr/>
      </xdr:nvCxnSpPr>
      <xdr:spPr>
        <a:xfrm flipV="1">
          <a:off x="22160864" y="13292001"/>
          <a:ext cx="0" cy="157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130101</xdr:rowOff>
    </xdr:from>
    <xdr:ext cx="469744" cy="259045"/>
    <xdr:sp macro="" textlink="">
      <xdr:nvSpPr>
        <xdr:cNvPr id="706" name="【消防施設】&#10;一人当たり面積最小値テキスト">
          <a:extLst>
            <a:ext uri="{FF2B5EF4-FFF2-40B4-BE49-F238E27FC236}">
              <a16:creationId xmlns:a16="http://schemas.microsoft.com/office/drawing/2014/main" id="{4EE4C8A9-5FF7-49C2-9E7F-74E8C614DA84}"/>
            </a:ext>
          </a:extLst>
        </xdr:cNvPr>
        <xdr:cNvSpPr txBox="1"/>
      </xdr:nvSpPr>
      <xdr:spPr>
        <a:xfrm>
          <a:off x="22199600" y="1487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126274</xdr:rowOff>
    </xdr:from>
    <xdr:to>
      <xdr:col>116</xdr:col>
      <xdr:colOff>152400</xdr:colOff>
      <xdr:row>86</xdr:row>
      <xdr:rowOff>126274</xdr:rowOff>
    </xdr:to>
    <xdr:cxnSp macro="">
      <xdr:nvCxnSpPr>
        <xdr:cNvPr id="707" name="直線コネクタ 706">
          <a:extLst>
            <a:ext uri="{FF2B5EF4-FFF2-40B4-BE49-F238E27FC236}">
              <a16:creationId xmlns:a16="http://schemas.microsoft.com/office/drawing/2014/main" id="{B11C1840-8C48-412C-8E8A-8C2C940C14CD}"/>
            </a:ext>
          </a:extLst>
        </xdr:cNvPr>
        <xdr:cNvCxnSpPr/>
      </xdr:nvCxnSpPr>
      <xdr:spPr>
        <a:xfrm>
          <a:off x="22072600" y="1487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37028</xdr:rowOff>
    </xdr:from>
    <xdr:ext cx="469744" cy="259045"/>
    <xdr:sp macro="" textlink="">
      <xdr:nvSpPr>
        <xdr:cNvPr id="708" name="【消防施設】&#10;一人当たり面積最大値テキスト">
          <a:extLst>
            <a:ext uri="{FF2B5EF4-FFF2-40B4-BE49-F238E27FC236}">
              <a16:creationId xmlns:a16="http://schemas.microsoft.com/office/drawing/2014/main" id="{F26D253D-ABEA-4452-943B-B57E9F03365F}"/>
            </a:ext>
          </a:extLst>
        </xdr:cNvPr>
        <xdr:cNvSpPr txBox="1"/>
      </xdr:nvSpPr>
      <xdr:spPr>
        <a:xfrm>
          <a:off x="22199600" y="13067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90351</xdr:rowOff>
    </xdr:from>
    <xdr:to>
      <xdr:col>116</xdr:col>
      <xdr:colOff>152400</xdr:colOff>
      <xdr:row>77</xdr:row>
      <xdr:rowOff>90351</xdr:rowOff>
    </xdr:to>
    <xdr:cxnSp macro="">
      <xdr:nvCxnSpPr>
        <xdr:cNvPr id="709" name="直線コネクタ 708">
          <a:extLst>
            <a:ext uri="{FF2B5EF4-FFF2-40B4-BE49-F238E27FC236}">
              <a16:creationId xmlns:a16="http://schemas.microsoft.com/office/drawing/2014/main" id="{D395A972-21BF-4930-BEC8-81727307FEDE}"/>
            </a:ext>
          </a:extLst>
        </xdr:cNvPr>
        <xdr:cNvCxnSpPr/>
      </xdr:nvCxnSpPr>
      <xdr:spPr>
        <a:xfrm>
          <a:off x="22072600" y="1329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44466</xdr:rowOff>
    </xdr:from>
    <xdr:ext cx="469744" cy="259045"/>
    <xdr:sp macro="" textlink="">
      <xdr:nvSpPr>
        <xdr:cNvPr id="710" name="【消防施設】&#10;一人当たり面積平均値テキスト">
          <a:extLst>
            <a:ext uri="{FF2B5EF4-FFF2-40B4-BE49-F238E27FC236}">
              <a16:creationId xmlns:a16="http://schemas.microsoft.com/office/drawing/2014/main" id="{659C105A-C2A8-4B3F-8F45-6AB25317D96B}"/>
            </a:ext>
          </a:extLst>
        </xdr:cNvPr>
        <xdr:cNvSpPr txBox="1"/>
      </xdr:nvSpPr>
      <xdr:spPr>
        <a:xfrm>
          <a:off x="22199600" y="144462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21589</xdr:rowOff>
    </xdr:from>
    <xdr:to>
      <xdr:col>116</xdr:col>
      <xdr:colOff>114300</xdr:colOff>
      <xdr:row>85</xdr:row>
      <xdr:rowOff>123189</xdr:rowOff>
    </xdr:to>
    <xdr:sp macro="" textlink="">
      <xdr:nvSpPr>
        <xdr:cNvPr id="711" name="フローチャート: 判断 710">
          <a:extLst>
            <a:ext uri="{FF2B5EF4-FFF2-40B4-BE49-F238E27FC236}">
              <a16:creationId xmlns:a16="http://schemas.microsoft.com/office/drawing/2014/main" id="{7F4B67ED-8AB5-4ADD-A92C-EB54656B4BA8}"/>
            </a:ext>
          </a:extLst>
        </xdr:cNvPr>
        <xdr:cNvSpPr/>
      </xdr:nvSpPr>
      <xdr:spPr>
        <a:xfrm>
          <a:off x="221107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29755</xdr:rowOff>
    </xdr:from>
    <xdr:to>
      <xdr:col>112</xdr:col>
      <xdr:colOff>38100</xdr:colOff>
      <xdr:row>85</xdr:row>
      <xdr:rowOff>131355</xdr:rowOff>
    </xdr:to>
    <xdr:sp macro="" textlink="">
      <xdr:nvSpPr>
        <xdr:cNvPr id="712" name="フローチャート: 判断 711">
          <a:extLst>
            <a:ext uri="{FF2B5EF4-FFF2-40B4-BE49-F238E27FC236}">
              <a16:creationId xmlns:a16="http://schemas.microsoft.com/office/drawing/2014/main" id="{CFE36502-D118-4AC9-90EE-1287A40C8FD1}"/>
            </a:ext>
          </a:extLst>
        </xdr:cNvPr>
        <xdr:cNvSpPr/>
      </xdr:nvSpPr>
      <xdr:spPr>
        <a:xfrm>
          <a:off x="21272500" y="1460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29755</xdr:rowOff>
    </xdr:from>
    <xdr:to>
      <xdr:col>107</xdr:col>
      <xdr:colOff>101600</xdr:colOff>
      <xdr:row>85</xdr:row>
      <xdr:rowOff>131355</xdr:rowOff>
    </xdr:to>
    <xdr:sp macro="" textlink="">
      <xdr:nvSpPr>
        <xdr:cNvPr id="713" name="フローチャート: 判断 712">
          <a:extLst>
            <a:ext uri="{FF2B5EF4-FFF2-40B4-BE49-F238E27FC236}">
              <a16:creationId xmlns:a16="http://schemas.microsoft.com/office/drawing/2014/main" id="{029A28DE-9D3B-4474-8966-2C83674D8F27}"/>
            </a:ext>
          </a:extLst>
        </xdr:cNvPr>
        <xdr:cNvSpPr/>
      </xdr:nvSpPr>
      <xdr:spPr>
        <a:xfrm>
          <a:off x="20383500" y="1460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55880</xdr:rowOff>
    </xdr:from>
    <xdr:to>
      <xdr:col>102</xdr:col>
      <xdr:colOff>165100</xdr:colOff>
      <xdr:row>85</xdr:row>
      <xdr:rowOff>157480</xdr:rowOff>
    </xdr:to>
    <xdr:sp macro="" textlink="">
      <xdr:nvSpPr>
        <xdr:cNvPr id="714" name="フローチャート: 判断 713">
          <a:extLst>
            <a:ext uri="{FF2B5EF4-FFF2-40B4-BE49-F238E27FC236}">
              <a16:creationId xmlns:a16="http://schemas.microsoft.com/office/drawing/2014/main" id="{DB98EEA7-5A0A-4A35-9B38-7AB4A353D6CE}"/>
            </a:ext>
          </a:extLst>
        </xdr:cNvPr>
        <xdr:cNvSpPr/>
      </xdr:nvSpPr>
      <xdr:spPr>
        <a:xfrm>
          <a:off x="19494500" y="14629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67311</xdr:rowOff>
    </xdr:from>
    <xdr:to>
      <xdr:col>98</xdr:col>
      <xdr:colOff>38100</xdr:colOff>
      <xdr:row>85</xdr:row>
      <xdr:rowOff>168911</xdr:rowOff>
    </xdr:to>
    <xdr:sp macro="" textlink="">
      <xdr:nvSpPr>
        <xdr:cNvPr id="715" name="フローチャート: 判断 714">
          <a:extLst>
            <a:ext uri="{FF2B5EF4-FFF2-40B4-BE49-F238E27FC236}">
              <a16:creationId xmlns:a16="http://schemas.microsoft.com/office/drawing/2014/main" id="{E4AB73EB-3CE8-42A8-9C1A-0B3002BEDBCE}"/>
            </a:ext>
          </a:extLst>
        </xdr:cNvPr>
        <xdr:cNvSpPr/>
      </xdr:nvSpPr>
      <xdr:spPr>
        <a:xfrm>
          <a:off x="18605500" y="1464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DA908314-06DE-4F16-8174-C87D5C94545B}"/>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F7A3CE84-6F7E-4667-AF0E-9CB10CC0F7B6}"/>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B3F036A0-D465-4EBD-ADFA-1FF36F3CD37C}"/>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DA57A45B-080B-4F8D-876E-39F99B5ADC4B}"/>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3C5F3293-5BD0-466A-A1B8-87FCFBC69515}"/>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148952</xdr:rowOff>
    </xdr:from>
    <xdr:to>
      <xdr:col>116</xdr:col>
      <xdr:colOff>114300</xdr:colOff>
      <xdr:row>86</xdr:row>
      <xdr:rowOff>79102</xdr:rowOff>
    </xdr:to>
    <xdr:sp macro="" textlink="">
      <xdr:nvSpPr>
        <xdr:cNvPr id="721" name="楕円 720">
          <a:extLst>
            <a:ext uri="{FF2B5EF4-FFF2-40B4-BE49-F238E27FC236}">
              <a16:creationId xmlns:a16="http://schemas.microsoft.com/office/drawing/2014/main" id="{41C81F8E-C555-4CF9-86E8-A7A4B66B60D8}"/>
            </a:ext>
          </a:extLst>
        </xdr:cNvPr>
        <xdr:cNvSpPr/>
      </xdr:nvSpPr>
      <xdr:spPr>
        <a:xfrm>
          <a:off x="22110700" y="1472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63879</xdr:rowOff>
    </xdr:from>
    <xdr:ext cx="469744" cy="259045"/>
    <xdr:sp macro="" textlink="">
      <xdr:nvSpPr>
        <xdr:cNvPr id="722" name="【消防施設】&#10;一人当たり面積該当値テキスト">
          <a:extLst>
            <a:ext uri="{FF2B5EF4-FFF2-40B4-BE49-F238E27FC236}">
              <a16:creationId xmlns:a16="http://schemas.microsoft.com/office/drawing/2014/main" id="{097D23AD-2AAA-4EF7-BE8C-E704E9CC17D2}"/>
            </a:ext>
          </a:extLst>
        </xdr:cNvPr>
        <xdr:cNvSpPr txBox="1"/>
      </xdr:nvSpPr>
      <xdr:spPr>
        <a:xfrm>
          <a:off x="22199600" y="14637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150586</xdr:rowOff>
    </xdr:from>
    <xdr:to>
      <xdr:col>112</xdr:col>
      <xdr:colOff>38100</xdr:colOff>
      <xdr:row>86</xdr:row>
      <xdr:rowOff>80736</xdr:rowOff>
    </xdr:to>
    <xdr:sp macro="" textlink="">
      <xdr:nvSpPr>
        <xdr:cNvPr id="723" name="楕円 722">
          <a:extLst>
            <a:ext uri="{FF2B5EF4-FFF2-40B4-BE49-F238E27FC236}">
              <a16:creationId xmlns:a16="http://schemas.microsoft.com/office/drawing/2014/main" id="{835A7ED7-DD00-45C5-849E-3B6BBF4A61A5}"/>
            </a:ext>
          </a:extLst>
        </xdr:cNvPr>
        <xdr:cNvSpPr/>
      </xdr:nvSpPr>
      <xdr:spPr>
        <a:xfrm>
          <a:off x="21272500" y="1472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28302</xdr:rowOff>
    </xdr:from>
    <xdr:to>
      <xdr:col>116</xdr:col>
      <xdr:colOff>63500</xdr:colOff>
      <xdr:row>86</xdr:row>
      <xdr:rowOff>29936</xdr:rowOff>
    </xdr:to>
    <xdr:cxnSp macro="">
      <xdr:nvCxnSpPr>
        <xdr:cNvPr id="724" name="直線コネクタ 723">
          <a:extLst>
            <a:ext uri="{FF2B5EF4-FFF2-40B4-BE49-F238E27FC236}">
              <a16:creationId xmlns:a16="http://schemas.microsoft.com/office/drawing/2014/main" id="{D24C9D63-81D2-497B-8213-D0C1E9EDE4E1}"/>
            </a:ext>
          </a:extLst>
        </xdr:cNvPr>
        <xdr:cNvCxnSpPr/>
      </xdr:nvCxnSpPr>
      <xdr:spPr>
        <a:xfrm flipV="1">
          <a:off x="21323300" y="14773002"/>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152219</xdr:rowOff>
    </xdr:from>
    <xdr:to>
      <xdr:col>107</xdr:col>
      <xdr:colOff>101600</xdr:colOff>
      <xdr:row>86</xdr:row>
      <xdr:rowOff>82369</xdr:rowOff>
    </xdr:to>
    <xdr:sp macro="" textlink="">
      <xdr:nvSpPr>
        <xdr:cNvPr id="725" name="楕円 724">
          <a:extLst>
            <a:ext uri="{FF2B5EF4-FFF2-40B4-BE49-F238E27FC236}">
              <a16:creationId xmlns:a16="http://schemas.microsoft.com/office/drawing/2014/main" id="{910C1424-3734-461C-8079-D943F92E3601}"/>
            </a:ext>
          </a:extLst>
        </xdr:cNvPr>
        <xdr:cNvSpPr/>
      </xdr:nvSpPr>
      <xdr:spPr>
        <a:xfrm>
          <a:off x="20383500" y="1472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29936</xdr:rowOff>
    </xdr:from>
    <xdr:to>
      <xdr:col>111</xdr:col>
      <xdr:colOff>177800</xdr:colOff>
      <xdr:row>86</xdr:row>
      <xdr:rowOff>31569</xdr:rowOff>
    </xdr:to>
    <xdr:cxnSp macro="">
      <xdr:nvCxnSpPr>
        <xdr:cNvPr id="726" name="直線コネクタ 725">
          <a:extLst>
            <a:ext uri="{FF2B5EF4-FFF2-40B4-BE49-F238E27FC236}">
              <a16:creationId xmlns:a16="http://schemas.microsoft.com/office/drawing/2014/main" id="{03A60989-8284-4808-833A-7E1E5F6BA723}"/>
            </a:ext>
          </a:extLst>
        </xdr:cNvPr>
        <xdr:cNvCxnSpPr/>
      </xdr:nvCxnSpPr>
      <xdr:spPr>
        <a:xfrm flipV="1">
          <a:off x="20434300" y="14774636"/>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153851</xdr:rowOff>
    </xdr:from>
    <xdr:to>
      <xdr:col>102</xdr:col>
      <xdr:colOff>165100</xdr:colOff>
      <xdr:row>86</xdr:row>
      <xdr:rowOff>84001</xdr:rowOff>
    </xdr:to>
    <xdr:sp macro="" textlink="">
      <xdr:nvSpPr>
        <xdr:cNvPr id="727" name="楕円 726">
          <a:extLst>
            <a:ext uri="{FF2B5EF4-FFF2-40B4-BE49-F238E27FC236}">
              <a16:creationId xmlns:a16="http://schemas.microsoft.com/office/drawing/2014/main" id="{1B66153F-69A2-4BAC-9DC0-E634BE3D6D0C}"/>
            </a:ext>
          </a:extLst>
        </xdr:cNvPr>
        <xdr:cNvSpPr/>
      </xdr:nvSpPr>
      <xdr:spPr>
        <a:xfrm>
          <a:off x="19494500" y="14727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31569</xdr:rowOff>
    </xdr:from>
    <xdr:to>
      <xdr:col>107</xdr:col>
      <xdr:colOff>50800</xdr:colOff>
      <xdr:row>86</xdr:row>
      <xdr:rowOff>33201</xdr:rowOff>
    </xdr:to>
    <xdr:cxnSp macro="">
      <xdr:nvCxnSpPr>
        <xdr:cNvPr id="728" name="直線コネクタ 727">
          <a:extLst>
            <a:ext uri="{FF2B5EF4-FFF2-40B4-BE49-F238E27FC236}">
              <a16:creationId xmlns:a16="http://schemas.microsoft.com/office/drawing/2014/main" id="{A0FFB5EE-455F-4CE6-ACFF-1A05C041D440}"/>
            </a:ext>
          </a:extLst>
        </xdr:cNvPr>
        <xdr:cNvCxnSpPr/>
      </xdr:nvCxnSpPr>
      <xdr:spPr>
        <a:xfrm flipV="1">
          <a:off x="19545300" y="14776269"/>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155484</xdr:rowOff>
    </xdr:from>
    <xdr:to>
      <xdr:col>98</xdr:col>
      <xdr:colOff>38100</xdr:colOff>
      <xdr:row>86</xdr:row>
      <xdr:rowOff>85634</xdr:rowOff>
    </xdr:to>
    <xdr:sp macro="" textlink="">
      <xdr:nvSpPr>
        <xdr:cNvPr id="729" name="楕円 728">
          <a:extLst>
            <a:ext uri="{FF2B5EF4-FFF2-40B4-BE49-F238E27FC236}">
              <a16:creationId xmlns:a16="http://schemas.microsoft.com/office/drawing/2014/main" id="{93E34C6C-3FD2-445A-BFD5-174582A3EDE7}"/>
            </a:ext>
          </a:extLst>
        </xdr:cNvPr>
        <xdr:cNvSpPr/>
      </xdr:nvSpPr>
      <xdr:spPr>
        <a:xfrm>
          <a:off x="18605500" y="1472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33201</xdr:rowOff>
    </xdr:from>
    <xdr:to>
      <xdr:col>102</xdr:col>
      <xdr:colOff>114300</xdr:colOff>
      <xdr:row>86</xdr:row>
      <xdr:rowOff>34834</xdr:rowOff>
    </xdr:to>
    <xdr:cxnSp macro="">
      <xdr:nvCxnSpPr>
        <xdr:cNvPr id="730" name="直線コネクタ 729">
          <a:extLst>
            <a:ext uri="{FF2B5EF4-FFF2-40B4-BE49-F238E27FC236}">
              <a16:creationId xmlns:a16="http://schemas.microsoft.com/office/drawing/2014/main" id="{E6D7DC85-04A1-47F4-A6C6-1B6FB57AB729}"/>
            </a:ext>
          </a:extLst>
        </xdr:cNvPr>
        <xdr:cNvCxnSpPr/>
      </xdr:nvCxnSpPr>
      <xdr:spPr>
        <a:xfrm flipV="1">
          <a:off x="18656300" y="14777901"/>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147882</xdr:rowOff>
    </xdr:from>
    <xdr:ext cx="469744" cy="259045"/>
    <xdr:sp macro="" textlink="">
      <xdr:nvSpPr>
        <xdr:cNvPr id="731" name="n_1aveValue【消防施設】&#10;一人当たり面積">
          <a:extLst>
            <a:ext uri="{FF2B5EF4-FFF2-40B4-BE49-F238E27FC236}">
              <a16:creationId xmlns:a16="http://schemas.microsoft.com/office/drawing/2014/main" id="{7CCABCFF-DC7A-44C9-82DB-1E232E1FF9E2}"/>
            </a:ext>
          </a:extLst>
        </xdr:cNvPr>
        <xdr:cNvSpPr txBox="1"/>
      </xdr:nvSpPr>
      <xdr:spPr>
        <a:xfrm>
          <a:off x="21075727" y="14378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147882</xdr:rowOff>
    </xdr:from>
    <xdr:ext cx="469744" cy="259045"/>
    <xdr:sp macro="" textlink="">
      <xdr:nvSpPr>
        <xdr:cNvPr id="732" name="n_2aveValue【消防施設】&#10;一人当たり面積">
          <a:extLst>
            <a:ext uri="{FF2B5EF4-FFF2-40B4-BE49-F238E27FC236}">
              <a16:creationId xmlns:a16="http://schemas.microsoft.com/office/drawing/2014/main" id="{C36AF053-AE5D-4E7E-8127-DF0C988E3C1E}"/>
            </a:ext>
          </a:extLst>
        </xdr:cNvPr>
        <xdr:cNvSpPr txBox="1"/>
      </xdr:nvSpPr>
      <xdr:spPr>
        <a:xfrm>
          <a:off x="20199427" y="14378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2557</xdr:rowOff>
    </xdr:from>
    <xdr:ext cx="469744" cy="259045"/>
    <xdr:sp macro="" textlink="">
      <xdr:nvSpPr>
        <xdr:cNvPr id="733" name="n_3aveValue【消防施設】&#10;一人当たり面積">
          <a:extLst>
            <a:ext uri="{FF2B5EF4-FFF2-40B4-BE49-F238E27FC236}">
              <a16:creationId xmlns:a16="http://schemas.microsoft.com/office/drawing/2014/main" id="{7384D08F-819B-4870-9BC8-01B9838034CA}"/>
            </a:ext>
          </a:extLst>
        </xdr:cNvPr>
        <xdr:cNvSpPr txBox="1"/>
      </xdr:nvSpPr>
      <xdr:spPr>
        <a:xfrm>
          <a:off x="19310427" y="14404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13988</xdr:rowOff>
    </xdr:from>
    <xdr:ext cx="469744" cy="259045"/>
    <xdr:sp macro="" textlink="">
      <xdr:nvSpPr>
        <xdr:cNvPr id="734" name="n_4aveValue【消防施設】&#10;一人当たり面積">
          <a:extLst>
            <a:ext uri="{FF2B5EF4-FFF2-40B4-BE49-F238E27FC236}">
              <a16:creationId xmlns:a16="http://schemas.microsoft.com/office/drawing/2014/main" id="{8006F2E5-C0CD-4192-8FCA-F51F8027A938}"/>
            </a:ext>
          </a:extLst>
        </xdr:cNvPr>
        <xdr:cNvSpPr txBox="1"/>
      </xdr:nvSpPr>
      <xdr:spPr>
        <a:xfrm>
          <a:off x="18421427" y="14415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71863</xdr:rowOff>
    </xdr:from>
    <xdr:ext cx="469744" cy="259045"/>
    <xdr:sp macro="" textlink="">
      <xdr:nvSpPr>
        <xdr:cNvPr id="735" name="n_1mainValue【消防施設】&#10;一人当たり面積">
          <a:extLst>
            <a:ext uri="{FF2B5EF4-FFF2-40B4-BE49-F238E27FC236}">
              <a16:creationId xmlns:a16="http://schemas.microsoft.com/office/drawing/2014/main" id="{67FDFAC9-8ECE-434B-B8FB-9A1B168D0660}"/>
            </a:ext>
          </a:extLst>
        </xdr:cNvPr>
        <xdr:cNvSpPr txBox="1"/>
      </xdr:nvSpPr>
      <xdr:spPr>
        <a:xfrm>
          <a:off x="21075727" y="14816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73496</xdr:rowOff>
    </xdr:from>
    <xdr:ext cx="469744" cy="259045"/>
    <xdr:sp macro="" textlink="">
      <xdr:nvSpPr>
        <xdr:cNvPr id="736" name="n_2mainValue【消防施設】&#10;一人当たり面積">
          <a:extLst>
            <a:ext uri="{FF2B5EF4-FFF2-40B4-BE49-F238E27FC236}">
              <a16:creationId xmlns:a16="http://schemas.microsoft.com/office/drawing/2014/main" id="{0643D4EF-41C7-4A88-A2E6-5F42F64C1134}"/>
            </a:ext>
          </a:extLst>
        </xdr:cNvPr>
        <xdr:cNvSpPr txBox="1"/>
      </xdr:nvSpPr>
      <xdr:spPr>
        <a:xfrm>
          <a:off x="20199427" y="1481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75128</xdr:rowOff>
    </xdr:from>
    <xdr:ext cx="469744" cy="259045"/>
    <xdr:sp macro="" textlink="">
      <xdr:nvSpPr>
        <xdr:cNvPr id="737" name="n_3mainValue【消防施設】&#10;一人当たり面積">
          <a:extLst>
            <a:ext uri="{FF2B5EF4-FFF2-40B4-BE49-F238E27FC236}">
              <a16:creationId xmlns:a16="http://schemas.microsoft.com/office/drawing/2014/main" id="{FA4D07E9-C518-43BA-B087-DEC0B1FE987C}"/>
            </a:ext>
          </a:extLst>
        </xdr:cNvPr>
        <xdr:cNvSpPr txBox="1"/>
      </xdr:nvSpPr>
      <xdr:spPr>
        <a:xfrm>
          <a:off x="19310427" y="14819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76761</xdr:rowOff>
    </xdr:from>
    <xdr:ext cx="469744" cy="259045"/>
    <xdr:sp macro="" textlink="">
      <xdr:nvSpPr>
        <xdr:cNvPr id="738" name="n_4mainValue【消防施設】&#10;一人当たり面積">
          <a:extLst>
            <a:ext uri="{FF2B5EF4-FFF2-40B4-BE49-F238E27FC236}">
              <a16:creationId xmlns:a16="http://schemas.microsoft.com/office/drawing/2014/main" id="{368ECEA9-C4D0-4227-B663-09CEB84EF0BA}"/>
            </a:ext>
          </a:extLst>
        </xdr:cNvPr>
        <xdr:cNvSpPr txBox="1"/>
      </xdr:nvSpPr>
      <xdr:spPr>
        <a:xfrm>
          <a:off x="18421427" y="14821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a:extLst>
            <a:ext uri="{FF2B5EF4-FFF2-40B4-BE49-F238E27FC236}">
              <a16:creationId xmlns:a16="http://schemas.microsoft.com/office/drawing/2014/main" id="{E03B16DF-0657-42A4-9515-EAB2135D8D91}"/>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a:extLst>
            <a:ext uri="{FF2B5EF4-FFF2-40B4-BE49-F238E27FC236}">
              <a16:creationId xmlns:a16="http://schemas.microsoft.com/office/drawing/2014/main" id="{F61C4D44-1A53-422C-92C3-3FACCC2CEB1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a:extLst>
            <a:ext uri="{FF2B5EF4-FFF2-40B4-BE49-F238E27FC236}">
              <a16:creationId xmlns:a16="http://schemas.microsoft.com/office/drawing/2014/main" id="{F86E4DA3-C2C3-47C5-8591-0C1EBA6DC052}"/>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a:extLst>
            <a:ext uri="{FF2B5EF4-FFF2-40B4-BE49-F238E27FC236}">
              <a16:creationId xmlns:a16="http://schemas.microsoft.com/office/drawing/2014/main" id="{5787D386-AB6B-408E-9903-AAB64FC8C352}"/>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a:extLst>
            <a:ext uri="{FF2B5EF4-FFF2-40B4-BE49-F238E27FC236}">
              <a16:creationId xmlns:a16="http://schemas.microsoft.com/office/drawing/2014/main" id="{AD013938-DF19-4E1C-9323-D3C4E4515898}"/>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a:extLst>
            <a:ext uri="{FF2B5EF4-FFF2-40B4-BE49-F238E27FC236}">
              <a16:creationId xmlns:a16="http://schemas.microsoft.com/office/drawing/2014/main" id="{9FF69DBE-F8FB-4A8E-A512-2317E72CFD0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a:extLst>
            <a:ext uri="{FF2B5EF4-FFF2-40B4-BE49-F238E27FC236}">
              <a16:creationId xmlns:a16="http://schemas.microsoft.com/office/drawing/2014/main" id="{60C511DE-D448-44E1-91E3-9AF02D7C1FB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a:extLst>
            <a:ext uri="{FF2B5EF4-FFF2-40B4-BE49-F238E27FC236}">
              <a16:creationId xmlns:a16="http://schemas.microsoft.com/office/drawing/2014/main" id="{7322C98F-3E53-4986-B3DE-FBE98E0949F9}"/>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7" name="テキスト ボックス 746">
          <a:extLst>
            <a:ext uri="{FF2B5EF4-FFF2-40B4-BE49-F238E27FC236}">
              <a16:creationId xmlns:a16="http://schemas.microsoft.com/office/drawing/2014/main" id="{911C5DF5-8C7B-44AA-A633-066B96429ACB}"/>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8" name="直線コネクタ 747">
          <a:extLst>
            <a:ext uri="{FF2B5EF4-FFF2-40B4-BE49-F238E27FC236}">
              <a16:creationId xmlns:a16="http://schemas.microsoft.com/office/drawing/2014/main" id="{ECB0AF2F-EFC2-4D36-B136-2E2467EF88F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9" name="テキスト ボックス 748">
          <a:extLst>
            <a:ext uri="{FF2B5EF4-FFF2-40B4-BE49-F238E27FC236}">
              <a16:creationId xmlns:a16="http://schemas.microsoft.com/office/drawing/2014/main" id="{181298E1-0420-48CF-807F-E368EB825B76}"/>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0" name="直線コネクタ 749">
          <a:extLst>
            <a:ext uri="{FF2B5EF4-FFF2-40B4-BE49-F238E27FC236}">
              <a16:creationId xmlns:a16="http://schemas.microsoft.com/office/drawing/2014/main" id="{2560A50A-E278-4262-917A-7945012F6EEB}"/>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1" name="テキスト ボックス 750">
          <a:extLst>
            <a:ext uri="{FF2B5EF4-FFF2-40B4-BE49-F238E27FC236}">
              <a16:creationId xmlns:a16="http://schemas.microsoft.com/office/drawing/2014/main" id="{B1CFEAAD-1448-4229-B021-769BA2CFA0F3}"/>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2" name="直線コネクタ 751">
          <a:extLst>
            <a:ext uri="{FF2B5EF4-FFF2-40B4-BE49-F238E27FC236}">
              <a16:creationId xmlns:a16="http://schemas.microsoft.com/office/drawing/2014/main" id="{6A52BD16-263E-486F-B82A-D1FA1D179175}"/>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3" name="テキスト ボックス 752">
          <a:extLst>
            <a:ext uri="{FF2B5EF4-FFF2-40B4-BE49-F238E27FC236}">
              <a16:creationId xmlns:a16="http://schemas.microsoft.com/office/drawing/2014/main" id="{3F6CD687-A775-4378-BF1F-53342B20D5E5}"/>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4" name="直線コネクタ 753">
          <a:extLst>
            <a:ext uri="{FF2B5EF4-FFF2-40B4-BE49-F238E27FC236}">
              <a16:creationId xmlns:a16="http://schemas.microsoft.com/office/drawing/2014/main" id="{5EDCD475-A8DA-4601-B66E-F3C64DEFEA52}"/>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5" name="テキスト ボックス 754">
          <a:extLst>
            <a:ext uri="{FF2B5EF4-FFF2-40B4-BE49-F238E27FC236}">
              <a16:creationId xmlns:a16="http://schemas.microsoft.com/office/drawing/2014/main" id="{A4A5B162-A2AB-4997-8D02-CEC856B4A3E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6" name="直線コネクタ 755">
          <a:extLst>
            <a:ext uri="{FF2B5EF4-FFF2-40B4-BE49-F238E27FC236}">
              <a16:creationId xmlns:a16="http://schemas.microsoft.com/office/drawing/2014/main" id="{9B3E3FEB-4246-46A7-BA82-925DF9B380E7}"/>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7" name="テキスト ボックス 756">
          <a:extLst>
            <a:ext uri="{FF2B5EF4-FFF2-40B4-BE49-F238E27FC236}">
              <a16:creationId xmlns:a16="http://schemas.microsoft.com/office/drawing/2014/main" id="{0ECEFA7F-8E3E-46DC-918F-DEF56FC9176A}"/>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8" name="直線コネクタ 757">
          <a:extLst>
            <a:ext uri="{FF2B5EF4-FFF2-40B4-BE49-F238E27FC236}">
              <a16:creationId xmlns:a16="http://schemas.microsoft.com/office/drawing/2014/main" id="{DE832925-888C-4F15-A047-A3B1059B104F}"/>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759" name="テキスト ボックス 758">
          <a:extLst>
            <a:ext uri="{FF2B5EF4-FFF2-40B4-BE49-F238E27FC236}">
              <a16:creationId xmlns:a16="http://schemas.microsoft.com/office/drawing/2014/main" id="{C2817AF1-6C6B-4BCF-8FC6-17D47EB7662E}"/>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0" name="直線コネクタ 759">
          <a:extLst>
            <a:ext uri="{FF2B5EF4-FFF2-40B4-BE49-F238E27FC236}">
              <a16:creationId xmlns:a16="http://schemas.microsoft.com/office/drawing/2014/main" id="{26AC150E-9C24-4D44-80E0-C2AE4E4D9FB6}"/>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1" name="【庁舎】&#10;有形固定資産減価償却率グラフ枠">
          <a:extLst>
            <a:ext uri="{FF2B5EF4-FFF2-40B4-BE49-F238E27FC236}">
              <a16:creationId xmlns:a16="http://schemas.microsoft.com/office/drawing/2014/main" id="{0C5C8463-CDA9-4CE9-9F6A-C7B30072BFE4}"/>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762" name="直線コネクタ 761">
          <a:extLst>
            <a:ext uri="{FF2B5EF4-FFF2-40B4-BE49-F238E27FC236}">
              <a16:creationId xmlns:a16="http://schemas.microsoft.com/office/drawing/2014/main" id="{B2FB0A9D-B927-4D4C-ACF8-B0DBDD514788}"/>
            </a:ext>
          </a:extLst>
        </xdr:cNvPr>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763" name="【庁舎】&#10;有形固定資産減価償却率最小値テキスト">
          <a:extLst>
            <a:ext uri="{FF2B5EF4-FFF2-40B4-BE49-F238E27FC236}">
              <a16:creationId xmlns:a16="http://schemas.microsoft.com/office/drawing/2014/main" id="{624C9926-0658-4B1D-A8BE-A5E35E1C339F}"/>
            </a:ext>
          </a:extLst>
        </xdr:cNvPr>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764" name="直線コネクタ 763">
          <a:extLst>
            <a:ext uri="{FF2B5EF4-FFF2-40B4-BE49-F238E27FC236}">
              <a16:creationId xmlns:a16="http://schemas.microsoft.com/office/drawing/2014/main" id="{36E5C258-1AC5-4A99-9A60-AFC7AB073CAF}"/>
            </a:ext>
          </a:extLst>
        </xdr:cNvPr>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765" name="【庁舎】&#10;有形固定資産減価償却率最大値テキスト">
          <a:extLst>
            <a:ext uri="{FF2B5EF4-FFF2-40B4-BE49-F238E27FC236}">
              <a16:creationId xmlns:a16="http://schemas.microsoft.com/office/drawing/2014/main" id="{D0F5AE4E-EABF-4800-BD52-2BE70B0F16E9}"/>
            </a:ext>
          </a:extLst>
        </xdr:cNvPr>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766" name="直線コネクタ 765">
          <a:extLst>
            <a:ext uri="{FF2B5EF4-FFF2-40B4-BE49-F238E27FC236}">
              <a16:creationId xmlns:a16="http://schemas.microsoft.com/office/drawing/2014/main" id="{CCCC9103-2D02-4304-9BAF-FA358096D89F}"/>
            </a:ext>
          </a:extLst>
        </xdr:cNvPr>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78757</xdr:rowOff>
    </xdr:from>
    <xdr:ext cx="405111" cy="259045"/>
    <xdr:sp macro="" textlink="">
      <xdr:nvSpPr>
        <xdr:cNvPr id="767" name="【庁舎】&#10;有形固定資産減価償却率平均値テキスト">
          <a:extLst>
            <a:ext uri="{FF2B5EF4-FFF2-40B4-BE49-F238E27FC236}">
              <a16:creationId xmlns:a16="http://schemas.microsoft.com/office/drawing/2014/main" id="{FE540070-39B4-49FA-91B7-63666E57BEDE}"/>
            </a:ext>
          </a:extLst>
        </xdr:cNvPr>
        <xdr:cNvSpPr txBox="1"/>
      </xdr:nvSpPr>
      <xdr:spPr>
        <a:xfrm>
          <a:off x="16357600" y="17566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55880</xdr:rowOff>
    </xdr:from>
    <xdr:to>
      <xdr:col>85</xdr:col>
      <xdr:colOff>177800</xdr:colOff>
      <xdr:row>103</xdr:row>
      <xdr:rowOff>157480</xdr:rowOff>
    </xdr:to>
    <xdr:sp macro="" textlink="">
      <xdr:nvSpPr>
        <xdr:cNvPr id="768" name="フローチャート: 判断 767">
          <a:extLst>
            <a:ext uri="{FF2B5EF4-FFF2-40B4-BE49-F238E27FC236}">
              <a16:creationId xmlns:a16="http://schemas.microsoft.com/office/drawing/2014/main" id="{0D833B63-562D-4D91-82A3-1347A4E62796}"/>
            </a:ext>
          </a:extLst>
        </xdr:cNvPr>
        <xdr:cNvSpPr/>
      </xdr:nvSpPr>
      <xdr:spPr>
        <a:xfrm>
          <a:off x="16268700" y="1771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60961</xdr:rowOff>
    </xdr:from>
    <xdr:to>
      <xdr:col>81</xdr:col>
      <xdr:colOff>101600</xdr:colOff>
      <xdr:row>103</xdr:row>
      <xdr:rowOff>162561</xdr:rowOff>
    </xdr:to>
    <xdr:sp macro="" textlink="">
      <xdr:nvSpPr>
        <xdr:cNvPr id="769" name="フローチャート: 判断 768">
          <a:extLst>
            <a:ext uri="{FF2B5EF4-FFF2-40B4-BE49-F238E27FC236}">
              <a16:creationId xmlns:a16="http://schemas.microsoft.com/office/drawing/2014/main" id="{733CD3A4-EC96-47FF-B34E-C0FE9F185D7A}"/>
            </a:ext>
          </a:extLst>
        </xdr:cNvPr>
        <xdr:cNvSpPr/>
      </xdr:nvSpPr>
      <xdr:spPr>
        <a:xfrm>
          <a:off x="15430500" y="17720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55880</xdr:rowOff>
    </xdr:from>
    <xdr:to>
      <xdr:col>76</xdr:col>
      <xdr:colOff>165100</xdr:colOff>
      <xdr:row>103</xdr:row>
      <xdr:rowOff>157480</xdr:rowOff>
    </xdr:to>
    <xdr:sp macro="" textlink="">
      <xdr:nvSpPr>
        <xdr:cNvPr id="770" name="フローチャート: 判断 769">
          <a:extLst>
            <a:ext uri="{FF2B5EF4-FFF2-40B4-BE49-F238E27FC236}">
              <a16:creationId xmlns:a16="http://schemas.microsoft.com/office/drawing/2014/main" id="{F2328E2D-6E50-43D5-9917-8F6806DBEA65}"/>
            </a:ext>
          </a:extLst>
        </xdr:cNvPr>
        <xdr:cNvSpPr/>
      </xdr:nvSpPr>
      <xdr:spPr>
        <a:xfrm>
          <a:off x="14541500" y="1771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81280</xdr:rowOff>
    </xdr:from>
    <xdr:to>
      <xdr:col>72</xdr:col>
      <xdr:colOff>38100</xdr:colOff>
      <xdr:row>104</xdr:row>
      <xdr:rowOff>11430</xdr:rowOff>
    </xdr:to>
    <xdr:sp macro="" textlink="">
      <xdr:nvSpPr>
        <xdr:cNvPr id="771" name="フローチャート: 判断 770">
          <a:extLst>
            <a:ext uri="{FF2B5EF4-FFF2-40B4-BE49-F238E27FC236}">
              <a16:creationId xmlns:a16="http://schemas.microsoft.com/office/drawing/2014/main" id="{F79B1CF1-3EEF-4B65-A14A-DC50A8BEE943}"/>
            </a:ext>
          </a:extLst>
        </xdr:cNvPr>
        <xdr:cNvSpPr/>
      </xdr:nvSpPr>
      <xdr:spPr>
        <a:xfrm>
          <a:off x="13652500" y="1774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87630</xdr:rowOff>
    </xdr:from>
    <xdr:to>
      <xdr:col>67</xdr:col>
      <xdr:colOff>101600</xdr:colOff>
      <xdr:row>104</xdr:row>
      <xdr:rowOff>17780</xdr:rowOff>
    </xdr:to>
    <xdr:sp macro="" textlink="">
      <xdr:nvSpPr>
        <xdr:cNvPr id="772" name="フローチャート: 判断 771">
          <a:extLst>
            <a:ext uri="{FF2B5EF4-FFF2-40B4-BE49-F238E27FC236}">
              <a16:creationId xmlns:a16="http://schemas.microsoft.com/office/drawing/2014/main" id="{DBC1A979-3EDB-4D54-AC44-75180E25CECE}"/>
            </a:ext>
          </a:extLst>
        </xdr:cNvPr>
        <xdr:cNvSpPr/>
      </xdr:nvSpPr>
      <xdr:spPr>
        <a:xfrm>
          <a:off x="12763500" y="1774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653B10EC-A7CD-48B0-9FDC-D57AAD977FF7}"/>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39BE3184-8C49-44FD-BC73-4B710FB27CD6}"/>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D149659E-B220-434D-A1E1-B8F12CEC0273}"/>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9952B158-8F61-49CB-92A5-5F7303857216}"/>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41D396C6-4F41-49FD-8858-FFAE336BC25D}"/>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40639</xdr:rowOff>
    </xdr:from>
    <xdr:to>
      <xdr:col>85</xdr:col>
      <xdr:colOff>177800</xdr:colOff>
      <xdr:row>106</xdr:row>
      <xdr:rowOff>142239</xdr:rowOff>
    </xdr:to>
    <xdr:sp macro="" textlink="">
      <xdr:nvSpPr>
        <xdr:cNvPr id="778" name="楕円 777">
          <a:extLst>
            <a:ext uri="{FF2B5EF4-FFF2-40B4-BE49-F238E27FC236}">
              <a16:creationId xmlns:a16="http://schemas.microsoft.com/office/drawing/2014/main" id="{E0D4A774-1D2F-470F-BF73-7CDA774C33B1}"/>
            </a:ext>
          </a:extLst>
        </xdr:cNvPr>
        <xdr:cNvSpPr/>
      </xdr:nvSpPr>
      <xdr:spPr>
        <a:xfrm>
          <a:off x="16268700" y="1821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19066</xdr:rowOff>
    </xdr:from>
    <xdr:ext cx="405111" cy="259045"/>
    <xdr:sp macro="" textlink="">
      <xdr:nvSpPr>
        <xdr:cNvPr id="779" name="【庁舎】&#10;有形固定資産減価償却率該当値テキスト">
          <a:extLst>
            <a:ext uri="{FF2B5EF4-FFF2-40B4-BE49-F238E27FC236}">
              <a16:creationId xmlns:a16="http://schemas.microsoft.com/office/drawing/2014/main" id="{C42C4364-5028-4C1E-B777-662A4B713928}"/>
            </a:ext>
          </a:extLst>
        </xdr:cNvPr>
        <xdr:cNvSpPr txBox="1"/>
      </xdr:nvSpPr>
      <xdr:spPr>
        <a:xfrm>
          <a:off x="16357600" y="1819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49530</xdr:rowOff>
    </xdr:from>
    <xdr:to>
      <xdr:col>81</xdr:col>
      <xdr:colOff>101600</xdr:colOff>
      <xdr:row>106</xdr:row>
      <xdr:rowOff>151130</xdr:rowOff>
    </xdr:to>
    <xdr:sp macro="" textlink="">
      <xdr:nvSpPr>
        <xdr:cNvPr id="780" name="楕円 779">
          <a:extLst>
            <a:ext uri="{FF2B5EF4-FFF2-40B4-BE49-F238E27FC236}">
              <a16:creationId xmlns:a16="http://schemas.microsoft.com/office/drawing/2014/main" id="{1A5FACAC-4756-4206-839F-53219B3E01C0}"/>
            </a:ext>
          </a:extLst>
        </xdr:cNvPr>
        <xdr:cNvSpPr/>
      </xdr:nvSpPr>
      <xdr:spPr>
        <a:xfrm>
          <a:off x="15430500" y="18223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91439</xdr:rowOff>
    </xdr:from>
    <xdr:to>
      <xdr:col>85</xdr:col>
      <xdr:colOff>127000</xdr:colOff>
      <xdr:row>106</xdr:row>
      <xdr:rowOff>100330</xdr:rowOff>
    </xdr:to>
    <xdr:cxnSp macro="">
      <xdr:nvCxnSpPr>
        <xdr:cNvPr id="781" name="直線コネクタ 780">
          <a:extLst>
            <a:ext uri="{FF2B5EF4-FFF2-40B4-BE49-F238E27FC236}">
              <a16:creationId xmlns:a16="http://schemas.microsoft.com/office/drawing/2014/main" id="{DBAFC683-B3C4-4A08-8E33-4088530AE29A}"/>
            </a:ext>
          </a:extLst>
        </xdr:cNvPr>
        <xdr:cNvCxnSpPr/>
      </xdr:nvCxnSpPr>
      <xdr:spPr>
        <a:xfrm flipV="1">
          <a:off x="15481300" y="18265139"/>
          <a:ext cx="838200" cy="8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46989</xdr:rowOff>
    </xdr:from>
    <xdr:to>
      <xdr:col>76</xdr:col>
      <xdr:colOff>165100</xdr:colOff>
      <xdr:row>106</xdr:row>
      <xdr:rowOff>148589</xdr:rowOff>
    </xdr:to>
    <xdr:sp macro="" textlink="">
      <xdr:nvSpPr>
        <xdr:cNvPr id="782" name="楕円 781">
          <a:extLst>
            <a:ext uri="{FF2B5EF4-FFF2-40B4-BE49-F238E27FC236}">
              <a16:creationId xmlns:a16="http://schemas.microsoft.com/office/drawing/2014/main" id="{28FBA95D-3F87-4219-8DEA-AB505AE08870}"/>
            </a:ext>
          </a:extLst>
        </xdr:cNvPr>
        <xdr:cNvSpPr/>
      </xdr:nvSpPr>
      <xdr:spPr>
        <a:xfrm>
          <a:off x="14541500" y="1822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97789</xdr:rowOff>
    </xdr:from>
    <xdr:to>
      <xdr:col>81</xdr:col>
      <xdr:colOff>50800</xdr:colOff>
      <xdr:row>106</xdr:row>
      <xdr:rowOff>100330</xdr:rowOff>
    </xdr:to>
    <xdr:cxnSp macro="">
      <xdr:nvCxnSpPr>
        <xdr:cNvPr id="783" name="直線コネクタ 782">
          <a:extLst>
            <a:ext uri="{FF2B5EF4-FFF2-40B4-BE49-F238E27FC236}">
              <a16:creationId xmlns:a16="http://schemas.microsoft.com/office/drawing/2014/main" id="{B55A9CBB-2F30-48D7-9746-605A88A88AD5}"/>
            </a:ext>
          </a:extLst>
        </xdr:cNvPr>
        <xdr:cNvCxnSpPr/>
      </xdr:nvCxnSpPr>
      <xdr:spPr>
        <a:xfrm>
          <a:off x="14592300" y="18271489"/>
          <a:ext cx="889000" cy="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63500</xdr:rowOff>
    </xdr:from>
    <xdr:to>
      <xdr:col>72</xdr:col>
      <xdr:colOff>38100</xdr:colOff>
      <xdr:row>106</xdr:row>
      <xdr:rowOff>165100</xdr:rowOff>
    </xdr:to>
    <xdr:sp macro="" textlink="">
      <xdr:nvSpPr>
        <xdr:cNvPr id="784" name="楕円 783">
          <a:extLst>
            <a:ext uri="{FF2B5EF4-FFF2-40B4-BE49-F238E27FC236}">
              <a16:creationId xmlns:a16="http://schemas.microsoft.com/office/drawing/2014/main" id="{269144D0-72D5-49ED-9EE9-907D96DF0BB6}"/>
            </a:ext>
          </a:extLst>
        </xdr:cNvPr>
        <xdr:cNvSpPr/>
      </xdr:nvSpPr>
      <xdr:spPr>
        <a:xfrm>
          <a:off x="13652500" y="1823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97789</xdr:rowOff>
    </xdr:from>
    <xdr:to>
      <xdr:col>76</xdr:col>
      <xdr:colOff>114300</xdr:colOff>
      <xdr:row>106</xdr:row>
      <xdr:rowOff>114300</xdr:rowOff>
    </xdr:to>
    <xdr:cxnSp macro="">
      <xdr:nvCxnSpPr>
        <xdr:cNvPr id="785" name="直線コネクタ 784">
          <a:extLst>
            <a:ext uri="{FF2B5EF4-FFF2-40B4-BE49-F238E27FC236}">
              <a16:creationId xmlns:a16="http://schemas.microsoft.com/office/drawing/2014/main" id="{B3EACAE9-3AEC-47BA-BC60-AAFF0661779F}"/>
            </a:ext>
          </a:extLst>
        </xdr:cNvPr>
        <xdr:cNvCxnSpPr/>
      </xdr:nvCxnSpPr>
      <xdr:spPr>
        <a:xfrm flipV="1">
          <a:off x="13703300" y="18271489"/>
          <a:ext cx="889000" cy="1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11430</xdr:rowOff>
    </xdr:from>
    <xdr:to>
      <xdr:col>67</xdr:col>
      <xdr:colOff>101600</xdr:colOff>
      <xdr:row>106</xdr:row>
      <xdr:rowOff>113030</xdr:rowOff>
    </xdr:to>
    <xdr:sp macro="" textlink="">
      <xdr:nvSpPr>
        <xdr:cNvPr id="786" name="楕円 785">
          <a:extLst>
            <a:ext uri="{FF2B5EF4-FFF2-40B4-BE49-F238E27FC236}">
              <a16:creationId xmlns:a16="http://schemas.microsoft.com/office/drawing/2014/main" id="{A23A174A-3DDB-42B2-B14C-792921946745}"/>
            </a:ext>
          </a:extLst>
        </xdr:cNvPr>
        <xdr:cNvSpPr/>
      </xdr:nvSpPr>
      <xdr:spPr>
        <a:xfrm>
          <a:off x="12763500" y="18185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62230</xdr:rowOff>
    </xdr:from>
    <xdr:to>
      <xdr:col>71</xdr:col>
      <xdr:colOff>177800</xdr:colOff>
      <xdr:row>106</xdr:row>
      <xdr:rowOff>114300</xdr:rowOff>
    </xdr:to>
    <xdr:cxnSp macro="">
      <xdr:nvCxnSpPr>
        <xdr:cNvPr id="787" name="直線コネクタ 786">
          <a:extLst>
            <a:ext uri="{FF2B5EF4-FFF2-40B4-BE49-F238E27FC236}">
              <a16:creationId xmlns:a16="http://schemas.microsoft.com/office/drawing/2014/main" id="{2734FB2A-5E42-4BCE-B9DB-7C9AEE098A4A}"/>
            </a:ext>
          </a:extLst>
        </xdr:cNvPr>
        <xdr:cNvCxnSpPr/>
      </xdr:nvCxnSpPr>
      <xdr:spPr>
        <a:xfrm>
          <a:off x="12814300" y="18235930"/>
          <a:ext cx="889000" cy="5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7638</xdr:rowOff>
    </xdr:from>
    <xdr:ext cx="405111" cy="259045"/>
    <xdr:sp macro="" textlink="">
      <xdr:nvSpPr>
        <xdr:cNvPr id="788" name="n_1aveValue【庁舎】&#10;有形固定資産減価償却率">
          <a:extLst>
            <a:ext uri="{FF2B5EF4-FFF2-40B4-BE49-F238E27FC236}">
              <a16:creationId xmlns:a16="http://schemas.microsoft.com/office/drawing/2014/main" id="{9FDD0A77-5837-4B6F-9DAB-02124B287107}"/>
            </a:ext>
          </a:extLst>
        </xdr:cNvPr>
        <xdr:cNvSpPr txBox="1"/>
      </xdr:nvSpPr>
      <xdr:spPr>
        <a:xfrm>
          <a:off x="15266044" y="17495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2557</xdr:rowOff>
    </xdr:from>
    <xdr:ext cx="405111" cy="259045"/>
    <xdr:sp macro="" textlink="">
      <xdr:nvSpPr>
        <xdr:cNvPr id="789" name="n_2aveValue【庁舎】&#10;有形固定資産減価償却率">
          <a:extLst>
            <a:ext uri="{FF2B5EF4-FFF2-40B4-BE49-F238E27FC236}">
              <a16:creationId xmlns:a16="http://schemas.microsoft.com/office/drawing/2014/main" id="{0C46B4D9-757D-4F2F-864A-C2FBE5B9308B}"/>
            </a:ext>
          </a:extLst>
        </xdr:cNvPr>
        <xdr:cNvSpPr txBox="1"/>
      </xdr:nvSpPr>
      <xdr:spPr>
        <a:xfrm>
          <a:off x="14389744" y="1749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27957</xdr:rowOff>
    </xdr:from>
    <xdr:ext cx="405111" cy="259045"/>
    <xdr:sp macro="" textlink="">
      <xdr:nvSpPr>
        <xdr:cNvPr id="790" name="n_3aveValue【庁舎】&#10;有形固定資産減価償却率">
          <a:extLst>
            <a:ext uri="{FF2B5EF4-FFF2-40B4-BE49-F238E27FC236}">
              <a16:creationId xmlns:a16="http://schemas.microsoft.com/office/drawing/2014/main" id="{AD0D752B-842E-44E8-98DF-183EF1171080}"/>
            </a:ext>
          </a:extLst>
        </xdr:cNvPr>
        <xdr:cNvSpPr txBox="1"/>
      </xdr:nvSpPr>
      <xdr:spPr>
        <a:xfrm>
          <a:off x="13500744" y="17515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34307</xdr:rowOff>
    </xdr:from>
    <xdr:ext cx="405111" cy="259045"/>
    <xdr:sp macro="" textlink="">
      <xdr:nvSpPr>
        <xdr:cNvPr id="791" name="n_4aveValue【庁舎】&#10;有形固定資産減価償却率">
          <a:extLst>
            <a:ext uri="{FF2B5EF4-FFF2-40B4-BE49-F238E27FC236}">
              <a16:creationId xmlns:a16="http://schemas.microsoft.com/office/drawing/2014/main" id="{A6AA1026-4A63-4AA7-BB39-C3B72A07ECE0}"/>
            </a:ext>
          </a:extLst>
        </xdr:cNvPr>
        <xdr:cNvSpPr txBox="1"/>
      </xdr:nvSpPr>
      <xdr:spPr>
        <a:xfrm>
          <a:off x="12611744" y="17522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142257</xdr:rowOff>
    </xdr:from>
    <xdr:ext cx="405111" cy="259045"/>
    <xdr:sp macro="" textlink="">
      <xdr:nvSpPr>
        <xdr:cNvPr id="792" name="n_1mainValue【庁舎】&#10;有形固定資産減価償却率">
          <a:extLst>
            <a:ext uri="{FF2B5EF4-FFF2-40B4-BE49-F238E27FC236}">
              <a16:creationId xmlns:a16="http://schemas.microsoft.com/office/drawing/2014/main" id="{EED2C174-8C00-4108-A01A-E829427023FA}"/>
            </a:ext>
          </a:extLst>
        </xdr:cNvPr>
        <xdr:cNvSpPr txBox="1"/>
      </xdr:nvSpPr>
      <xdr:spPr>
        <a:xfrm>
          <a:off x="15266044" y="1831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139716</xdr:rowOff>
    </xdr:from>
    <xdr:ext cx="405111" cy="259045"/>
    <xdr:sp macro="" textlink="">
      <xdr:nvSpPr>
        <xdr:cNvPr id="793" name="n_2mainValue【庁舎】&#10;有形固定資産減価償却率">
          <a:extLst>
            <a:ext uri="{FF2B5EF4-FFF2-40B4-BE49-F238E27FC236}">
              <a16:creationId xmlns:a16="http://schemas.microsoft.com/office/drawing/2014/main" id="{B52026EB-FA1C-4ABB-BBB5-74D2D88FA3CB}"/>
            </a:ext>
          </a:extLst>
        </xdr:cNvPr>
        <xdr:cNvSpPr txBox="1"/>
      </xdr:nvSpPr>
      <xdr:spPr>
        <a:xfrm>
          <a:off x="14389744" y="18313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156227</xdr:rowOff>
    </xdr:from>
    <xdr:ext cx="405111" cy="259045"/>
    <xdr:sp macro="" textlink="">
      <xdr:nvSpPr>
        <xdr:cNvPr id="794" name="n_3mainValue【庁舎】&#10;有形固定資産減価償却率">
          <a:extLst>
            <a:ext uri="{FF2B5EF4-FFF2-40B4-BE49-F238E27FC236}">
              <a16:creationId xmlns:a16="http://schemas.microsoft.com/office/drawing/2014/main" id="{946E103B-A187-44B9-B492-574E89C872BA}"/>
            </a:ext>
          </a:extLst>
        </xdr:cNvPr>
        <xdr:cNvSpPr txBox="1"/>
      </xdr:nvSpPr>
      <xdr:spPr>
        <a:xfrm>
          <a:off x="13500744" y="1832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104157</xdr:rowOff>
    </xdr:from>
    <xdr:ext cx="405111" cy="259045"/>
    <xdr:sp macro="" textlink="">
      <xdr:nvSpPr>
        <xdr:cNvPr id="795" name="n_4mainValue【庁舎】&#10;有形固定資産減価償却率">
          <a:extLst>
            <a:ext uri="{FF2B5EF4-FFF2-40B4-BE49-F238E27FC236}">
              <a16:creationId xmlns:a16="http://schemas.microsoft.com/office/drawing/2014/main" id="{04D8A035-60C9-4B17-9046-023C15463198}"/>
            </a:ext>
          </a:extLst>
        </xdr:cNvPr>
        <xdr:cNvSpPr txBox="1"/>
      </xdr:nvSpPr>
      <xdr:spPr>
        <a:xfrm>
          <a:off x="12611744" y="1827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a:extLst>
            <a:ext uri="{FF2B5EF4-FFF2-40B4-BE49-F238E27FC236}">
              <a16:creationId xmlns:a16="http://schemas.microsoft.com/office/drawing/2014/main" id="{CC293278-FBA2-489B-B0F1-FEEDF652A47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a:extLst>
            <a:ext uri="{FF2B5EF4-FFF2-40B4-BE49-F238E27FC236}">
              <a16:creationId xmlns:a16="http://schemas.microsoft.com/office/drawing/2014/main" id="{C5BB5679-D49E-417E-9BF6-2FEBC0E389F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a:extLst>
            <a:ext uri="{FF2B5EF4-FFF2-40B4-BE49-F238E27FC236}">
              <a16:creationId xmlns:a16="http://schemas.microsoft.com/office/drawing/2014/main" id="{E3E83AAE-6CCD-4373-ADC3-A6E7B8AFF5BC}"/>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a:extLst>
            <a:ext uri="{FF2B5EF4-FFF2-40B4-BE49-F238E27FC236}">
              <a16:creationId xmlns:a16="http://schemas.microsoft.com/office/drawing/2014/main" id="{2BB9C1C5-6A00-4842-A86E-77DCFD528C1A}"/>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a:extLst>
            <a:ext uri="{FF2B5EF4-FFF2-40B4-BE49-F238E27FC236}">
              <a16:creationId xmlns:a16="http://schemas.microsoft.com/office/drawing/2014/main" id="{D27BEB10-E4E2-42FE-90EA-1DCB126B572F}"/>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a:extLst>
            <a:ext uri="{FF2B5EF4-FFF2-40B4-BE49-F238E27FC236}">
              <a16:creationId xmlns:a16="http://schemas.microsoft.com/office/drawing/2014/main" id="{E057F4AE-4E86-4417-9DFC-0C903B4CB93B}"/>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a:extLst>
            <a:ext uri="{FF2B5EF4-FFF2-40B4-BE49-F238E27FC236}">
              <a16:creationId xmlns:a16="http://schemas.microsoft.com/office/drawing/2014/main" id="{5053C07C-28F5-4524-A88B-0FB500F6D0C7}"/>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a:extLst>
            <a:ext uri="{FF2B5EF4-FFF2-40B4-BE49-F238E27FC236}">
              <a16:creationId xmlns:a16="http://schemas.microsoft.com/office/drawing/2014/main" id="{05C66BF7-BE6C-46AB-A4E3-C25DBAD243A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a:extLst>
            <a:ext uri="{FF2B5EF4-FFF2-40B4-BE49-F238E27FC236}">
              <a16:creationId xmlns:a16="http://schemas.microsoft.com/office/drawing/2014/main" id="{71753467-6FFB-484C-BDF5-15A5244E3016}"/>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a:extLst>
            <a:ext uri="{FF2B5EF4-FFF2-40B4-BE49-F238E27FC236}">
              <a16:creationId xmlns:a16="http://schemas.microsoft.com/office/drawing/2014/main" id="{1D13C7C4-504F-4A04-86D1-79322BAD9A9A}"/>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6" name="直線コネクタ 805">
          <a:extLst>
            <a:ext uri="{FF2B5EF4-FFF2-40B4-BE49-F238E27FC236}">
              <a16:creationId xmlns:a16="http://schemas.microsoft.com/office/drawing/2014/main" id="{EEBB52C9-10B9-4A5C-BD6B-7BC6F4543079}"/>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7" name="テキスト ボックス 806">
          <a:extLst>
            <a:ext uri="{FF2B5EF4-FFF2-40B4-BE49-F238E27FC236}">
              <a16:creationId xmlns:a16="http://schemas.microsoft.com/office/drawing/2014/main" id="{CF2A58E1-95EE-4F2D-A1EC-4094524A5609}"/>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8" name="直線コネクタ 807">
          <a:extLst>
            <a:ext uri="{FF2B5EF4-FFF2-40B4-BE49-F238E27FC236}">
              <a16:creationId xmlns:a16="http://schemas.microsoft.com/office/drawing/2014/main" id="{1E01A59C-0655-4EEE-A209-05EFB668421C}"/>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9" name="テキスト ボックス 808">
          <a:extLst>
            <a:ext uri="{FF2B5EF4-FFF2-40B4-BE49-F238E27FC236}">
              <a16:creationId xmlns:a16="http://schemas.microsoft.com/office/drawing/2014/main" id="{48AA171B-AAA9-4BD0-AA2F-658A25CDDA24}"/>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0" name="直線コネクタ 809">
          <a:extLst>
            <a:ext uri="{FF2B5EF4-FFF2-40B4-BE49-F238E27FC236}">
              <a16:creationId xmlns:a16="http://schemas.microsoft.com/office/drawing/2014/main" id="{AD44B963-B5C8-4AAF-B6DC-FBB322E70B37}"/>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1" name="テキスト ボックス 810">
          <a:extLst>
            <a:ext uri="{FF2B5EF4-FFF2-40B4-BE49-F238E27FC236}">
              <a16:creationId xmlns:a16="http://schemas.microsoft.com/office/drawing/2014/main" id="{69F8E1A8-9B48-4280-B4AE-D78BF66025AE}"/>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2" name="直線コネクタ 811">
          <a:extLst>
            <a:ext uri="{FF2B5EF4-FFF2-40B4-BE49-F238E27FC236}">
              <a16:creationId xmlns:a16="http://schemas.microsoft.com/office/drawing/2014/main" id="{C0D413B7-A737-45A5-9F30-01DFE35659C2}"/>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3" name="テキスト ボックス 812">
          <a:extLst>
            <a:ext uri="{FF2B5EF4-FFF2-40B4-BE49-F238E27FC236}">
              <a16:creationId xmlns:a16="http://schemas.microsoft.com/office/drawing/2014/main" id="{F0890F63-6953-4843-8822-EF37B0F4D1A6}"/>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4" name="直線コネクタ 813">
          <a:extLst>
            <a:ext uri="{FF2B5EF4-FFF2-40B4-BE49-F238E27FC236}">
              <a16:creationId xmlns:a16="http://schemas.microsoft.com/office/drawing/2014/main" id="{B806A405-609A-4485-80CA-4F80C6D4E2A1}"/>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5" name="テキスト ボックス 814">
          <a:extLst>
            <a:ext uri="{FF2B5EF4-FFF2-40B4-BE49-F238E27FC236}">
              <a16:creationId xmlns:a16="http://schemas.microsoft.com/office/drawing/2014/main" id="{BDB1A823-6108-4867-9308-1474D6231C63}"/>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a:extLst>
            <a:ext uri="{FF2B5EF4-FFF2-40B4-BE49-F238E27FC236}">
              <a16:creationId xmlns:a16="http://schemas.microsoft.com/office/drawing/2014/main" id="{8269185E-3A9B-4194-9159-CC64F795602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a:extLst>
            <a:ext uri="{FF2B5EF4-FFF2-40B4-BE49-F238E27FC236}">
              <a16:creationId xmlns:a16="http://schemas.microsoft.com/office/drawing/2014/main" id="{151CADA5-D47B-4730-AFAA-5D9D7455D7C1}"/>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庁舎】&#10;一人当たり面積グラフ枠">
          <a:extLst>
            <a:ext uri="{FF2B5EF4-FFF2-40B4-BE49-F238E27FC236}">
              <a16:creationId xmlns:a16="http://schemas.microsoft.com/office/drawing/2014/main" id="{015BCD8E-E722-4378-AD11-BE962D9B9289}"/>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64770</xdr:rowOff>
    </xdr:from>
    <xdr:to>
      <xdr:col>116</xdr:col>
      <xdr:colOff>62864</xdr:colOff>
      <xdr:row>107</xdr:row>
      <xdr:rowOff>158750</xdr:rowOff>
    </xdr:to>
    <xdr:cxnSp macro="">
      <xdr:nvCxnSpPr>
        <xdr:cNvPr id="819" name="直線コネクタ 818">
          <a:extLst>
            <a:ext uri="{FF2B5EF4-FFF2-40B4-BE49-F238E27FC236}">
              <a16:creationId xmlns:a16="http://schemas.microsoft.com/office/drawing/2014/main" id="{73566D3A-FE45-48C2-8CD3-BEBDFBD70F2C}"/>
            </a:ext>
          </a:extLst>
        </xdr:cNvPr>
        <xdr:cNvCxnSpPr/>
      </xdr:nvCxnSpPr>
      <xdr:spPr>
        <a:xfrm flipV="1">
          <a:off x="22160864" y="17209770"/>
          <a:ext cx="0" cy="1294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162577</xdr:rowOff>
    </xdr:from>
    <xdr:ext cx="469744" cy="259045"/>
    <xdr:sp macro="" textlink="">
      <xdr:nvSpPr>
        <xdr:cNvPr id="820" name="【庁舎】&#10;一人当たり面積最小値テキスト">
          <a:extLst>
            <a:ext uri="{FF2B5EF4-FFF2-40B4-BE49-F238E27FC236}">
              <a16:creationId xmlns:a16="http://schemas.microsoft.com/office/drawing/2014/main" id="{176CBEC8-9B33-4586-B92C-B58A0F01EE48}"/>
            </a:ext>
          </a:extLst>
        </xdr:cNvPr>
        <xdr:cNvSpPr txBox="1"/>
      </xdr:nvSpPr>
      <xdr:spPr>
        <a:xfrm>
          <a:off x="22199600" y="1850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158750</xdr:rowOff>
    </xdr:from>
    <xdr:to>
      <xdr:col>116</xdr:col>
      <xdr:colOff>152400</xdr:colOff>
      <xdr:row>107</xdr:row>
      <xdr:rowOff>158750</xdr:rowOff>
    </xdr:to>
    <xdr:cxnSp macro="">
      <xdr:nvCxnSpPr>
        <xdr:cNvPr id="821" name="直線コネクタ 820">
          <a:extLst>
            <a:ext uri="{FF2B5EF4-FFF2-40B4-BE49-F238E27FC236}">
              <a16:creationId xmlns:a16="http://schemas.microsoft.com/office/drawing/2014/main" id="{649A4ACC-B9B0-4733-8F49-FE2CDE901F09}"/>
            </a:ext>
          </a:extLst>
        </xdr:cNvPr>
        <xdr:cNvCxnSpPr/>
      </xdr:nvCxnSpPr>
      <xdr:spPr>
        <a:xfrm>
          <a:off x="22072600" y="185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11447</xdr:rowOff>
    </xdr:from>
    <xdr:ext cx="469744" cy="259045"/>
    <xdr:sp macro="" textlink="">
      <xdr:nvSpPr>
        <xdr:cNvPr id="822" name="【庁舎】&#10;一人当たり面積最大値テキスト">
          <a:extLst>
            <a:ext uri="{FF2B5EF4-FFF2-40B4-BE49-F238E27FC236}">
              <a16:creationId xmlns:a16="http://schemas.microsoft.com/office/drawing/2014/main" id="{2E4A4112-87BA-4399-8B24-DDFEB8637264}"/>
            </a:ext>
          </a:extLst>
        </xdr:cNvPr>
        <xdr:cNvSpPr txBox="1"/>
      </xdr:nvSpPr>
      <xdr:spPr>
        <a:xfrm>
          <a:off x="22199600" y="1698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64770</xdr:rowOff>
    </xdr:from>
    <xdr:to>
      <xdr:col>116</xdr:col>
      <xdr:colOff>152400</xdr:colOff>
      <xdr:row>100</xdr:row>
      <xdr:rowOff>64770</xdr:rowOff>
    </xdr:to>
    <xdr:cxnSp macro="">
      <xdr:nvCxnSpPr>
        <xdr:cNvPr id="823" name="直線コネクタ 822">
          <a:extLst>
            <a:ext uri="{FF2B5EF4-FFF2-40B4-BE49-F238E27FC236}">
              <a16:creationId xmlns:a16="http://schemas.microsoft.com/office/drawing/2014/main" id="{CBC1950D-E85F-41CF-B75A-DB13E6FDFE80}"/>
            </a:ext>
          </a:extLst>
        </xdr:cNvPr>
        <xdr:cNvCxnSpPr/>
      </xdr:nvCxnSpPr>
      <xdr:spPr>
        <a:xfrm>
          <a:off x="22072600" y="1720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133366</xdr:rowOff>
    </xdr:from>
    <xdr:ext cx="469744" cy="259045"/>
    <xdr:sp macro="" textlink="">
      <xdr:nvSpPr>
        <xdr:cNvPr id="824" name="【庁舎】&#10;一人当たり面積平均値テキスト">
          <a:extLst>
            <a:ext uri="{FF2B5EF4-FFF2-40B4-BE49-F238E27FC236}">
              <a16:creationId xmlns:a16="http://schemas.microsoft.com/office/drawing/2014/main" id="{1E8C1D04-AC6F-4D94-88C6-2B9DF0158703}"/>
            </a:ext>
          </a:extLst>
        </xdr:cNvPr>
        <xdr:cNvSpPr txBox="1"/>
      </xdr:nvSpPr>
      <xdr:spPr>
        <a:xfrm>
          <a:off x="22199600" y="179641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110489</xdr:rowOff>
    </xdr:from>
    <xdr:to>
      <xdr:col>116</xdr:col>
      <xdr:colOff>114300</xdr:colOff>
      <xdr:row>106</xdr:row>
      <xdr:rowOff>40639</xdr:rowOff>
    </xdr:to>
    <xdr:sp macro="" textlink="">
      <xdr:nvSpPr>
        <xdr:cNvPr id="825" name="フローチャート: 判断 824">
          <a:extLst>
            <a:ext uri="{FF2B5EF4-FFF2-40B4-BE49-F238E27FC236}">
              <a16:creationId xmlns:a16="http://schemas.microsoft.com/office/drawing/2014/main" id="{A45AEFBB-ADBF-4575-986E-1EF79129894D}"/>
            </a:ext>
          </a:extLst>
        </xdr:cNvPr>
        <xdr:cNvSpPr/>
      </xdr:nvSpPr>
      <xdr:spPr>
        <a:xfrm>
          <a:off x="22110700" y="1811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118111</xdr:rowOff>
    </xdr:from>
    <xdr:to>
      <xdr:col>112</xdr:col>
      <xdr:colOff>38100</xdr:colOff>
      <xdr:row>106</xdr:row>
      <xdr:rowOff>48261</xdr:rowOff>
    </xdr:to>
    <xdr:sp macro="" textlink="">
      <xdr:nvSpPr>
        <xdr:cNvPr id="826" name="フローチャート: 判断 825">
          <a:extLst>
            <a:ext uri="{FF2B5EF4-FFF2-40B4-BE49-F238E27FC236}">
              <a16:creationId xmlns:a16="http://schemas.microsoft.com/office/drawing/2014/main" id="{7D89CBCC-E43F-472F-8DF1-E4C1C1989D35}"/>
            </a:ext>
          </a:extLst>
        </xdr:cNvPr>
        <xdr:cNvSpPr/>
      </xdr:nvSpPr>
      <xdr:spPr>
        <a:xfrm>
          <a:off x="21272500" y="1812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134620</xdr:rowOff>
    </xdr:from>
    <xdr:to>
      <xdr:col>107</xdr:col>
      <xdr:colOff>101600</xdr:colOff>
      <xdr:row>106</xdr:row>
      <xdr:rowOff>64770</xdr:rowOff>
    </xdr:to>
    <xdr:sp macro="" textlink="">
      <xdr:nvSpPr>
        <xdr:cNvPr id="827" name="フローチャート: 判断 826">
          <a:extLst>
            <a:ext uri="{FF2B5EF4-FFF2-40B4-BE49-F238E27FC236}">
              <a16:creationId xmlns:a16="http://schemas.microsoft.com/office/drawing/2014/main" id="{B5CE95E4-782F-4BF5-A5C9-ADF6DE4AA294}"/>
            </a:ext>
          </a:extLst>
        </xdr:cNvPr>
        <xdr:cNvSpPr/>
      </xdr:nvSpPr>
      <xdr:spPr>
        <a:xfrm>
          <a:off x="20383500" y="1813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142239</xdr:rowOff>
    </xdr:from>
    <xdr:to>
      <xdr:col>102</xdr:col>
      <xdr:colOff>165100</xdr:colOff>
      <xdr:row>106</xdr:row>
      <xdr:rowOff>72389</xdr:rowOff>
    </xdr:to>
    <xdr:sp macro="" textlink="">
      <xdr:nvSpPr>
        <xdr:cNvPr id="828" name="フローチャート: 判断 827">
          <a:extLst>
            <a:ext uri="{FF2B5EF4-FFF2-40B4-BE49-F238E27FC236}">
              <a16:creationId xmlns:a16="http://schemas.microsoft.com/office/drawing/2014/main" id="{802BF38C-3BB4-486F-9377-0A20433FAFDC}"/>
            </a:ext>
          </a:extLst>
        </xdr:cNvPr>
        <xdr:cNvSpPr/>
      </xdr:nvSpPr>
      <xdr:spPr>
        <a:xfrm>
          <a:off x="19494500" y="1814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135889</xdr:rowOff>
    </xdr:from>
    <xdr:to>
      <xdr:col>98</xdr:col>
      <xdr:colOff>38100</xdr:colOff>
      <xdr:row>106</xdr:row>
      <xdr:rowOff>66039</xdr:rowOff>
    </xdr:to>
    <xdr:sp macro="" textlink="">
      <xdr:nvSpPr>
        <xdr:cNvPr id="829" name="フローチャート: 判断 828">
          <a:extLst>
            <a:ext uri="{FF2B5EF4-FFF2-40B4-BE49-F238E27FC236}">
              <a16:creationId xmlns:a16="http://schemas.microsoft.com/office/drawing/2014/main" id="{EAAF5E49-82D7-4B7C-8AFA-4881412DAC99}"/>
            </a:ext>
          </a:extLst>
        </xdr:cNvPr>
        <xdr:cNvSpPr/>
      </xdr:nvSpPr>
      <xdr:spPr>
        <a:xfrm>
          <a:off x="18605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2662B37D-01B7-457B-8476-B7C34490B67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5229ACF1-65A5-40F3-BA80-FE6326DF6DB1}"/>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16CE13D8-D615-4565-846F-7D8A8A43CD09}"/>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7B2A38FA-D840-4479-9307-0BD0A2ED2BB5}"/>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93C59964-3251-4001-9FFD-4A1DF5A4A902}"/>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107950</xdr:rowOff>
    </xdr:from>
    <xdr:to>
      <xdr:col>116</xdr:col>
      <xdr:colOff>114300</xdr:colOff>
      <xdr:row>108</xdr:row>
      <xdr:rowOff>38100</xdr:rowOff>
    </xdr:to>
    <xdr:sp macro="" textlink="">
      <xdr:nvSpPr>
        <xdr:cNvPr id="835" name="楕円 834">
          <a:extLst>
            <a:ext uri="{FF2B5EF4-FFF2-40B4-BE49-F238E27FC236}">
              <a16:creationId xmlns:a16="http://schemas.microsoft.com/office/drawing/2014/main" id="{212A3A9E-7993-4C51-BA20-C7632B5C3D46}"/>
            </a:ext>
          </a:extLst>
        </xdr:cNvPr>
        <xdr:cNvSpPr/>
      </xdr:nvSpPr>
      <xdr:spPr>
        <a:xfrm>
          <a:off x="22110700" y="1845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22877</xdr:rowOff>
    </xdr:from>
    <xdr:ext cx="469744" cy="259045"/>
    <xdr:sp macro="" textlink="">
      <xdr:nvSpPr>
        <xdr:cNvPr id="836" name="【庁舎】&#10;一人当たり面積該当値テキスト">
          <a:extLst>
            <a:ext uri="{FF2B5EF4-FFF2-40B4-BE49-F238E27FC236}">
              <a16:creationId xmlns:a16="http://schemas.microsoft.com/office/drawing/2014/main" id="{C4461F55-75D3-4DE7-96CB-E6ED9D416AF7}"/>
            </a:ext>
          </a:extLst>
        </xdr:cNvPr>
        <xdr:cNvSpPr txBox="1"/>
      </xdr:nvSpPr>
      <xdr:spPr>
        <a:xfrm>
          <a:off x="22199600" y="183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100330</xdr:rowOff>
    </xdr:from>
    <xdr:to>
      <xdr:col>112</xdr:col>
      <xdr:colOff>38100</xdr:colOff>
      <xdr:row>108</xdr:row>
      <xdr:rowOff>30480</xdr:rowOff>
    </xdr:to>
    <xdr:sp macro="" textlink="">
      <xdr:nvSpPr>
        <xdr:cNvPr id="837" name="楕円 836">
          <a:extLst>
            <a:ext uri="{FF2B5EF4-FFF2-40B4-BE49-F238E27FC236}">
              <a16:creationId xmlns:a16="http://schemas.microsoft.com/office/drawing/2014/main" id="{2127AAAF-97B8-47BB-B4DD-5FBD33BFCFFA}"/>
            </a:ext>
          </a:extLst>
        </xdr:cNvPr>
        <xdr:cNvSpPr/>
      </xdr:nvSpPr>
      <xdr:spPr>
        <a:xfrm>
          <a:off x="21272500" y="184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151130</xdr:rowOff>
    </xdr:from>
    <xdr:to>
      <xdr:col>116</xdr:col>
      <xdr:colOff>63500</xdr:colOff>
      <xdr:row>107</xdr:row>
      <xdr:rowOff>158750</xdr:rowOff>
    </xdr:to>
    <xdr:cxnSp macro="">
      <xdr:nvCxnSpPr>
        <xdr:cNvPr id="838" name="直線コネクタ 837">
          <a:extLst>
            <a:ext uri="{FF2B5EF4-FFF2-40B4-BE49-F238E27FC236}">
              <a16:creationId xmlns:a16="http://schemas.microsoft.com/office/drawing/2014/main" id="{E79DBA9F-FFFC-4333-9C36-6F9D1540654C}"/>
            </a:ext>
          </a:extLst>
        </xdr:cNvPr>
        <xdr:cNvCxnSpPr/>
      </xdr:nvCxnSpPr>
      <xdr:spPr>
        <a:xfrm>
          <a:off x="21323300" y="184962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102870</xdr:rowOff>
    </xdr:from>
    <xdr:to>
      <xdr:col>107</xdr:col>
      <xdr:colOff>101600</xdr:colOff>
      <xdr:row>108</xdr:row>
      <xdr:rowOff>33020</xdr:rowOff>
    </xdr:to>
    <xdr:sp macro="" textlink="">
      <xdr:nvSpPr>
        <xdr:cNvPr id="839" name="楕円 838">
          <a:extLst>
            <a:ext uri="{FF2B5EF4-FFF2-40B4-BE49-F238E27FC236}">
              <a16:creationId xmlns:a16="http://schemas.microsoft.com/office/drawing/2014/main" id="{BFC49EE8-39E0-4F32-9BDE-0E6B12FF61A5}"/>
            </a:ext>
          </a:extLst>
        </xdr:cNvPr>
        <xdr:cNvSpPr/>
      </xdr:nvSpPr>
      <xdr:spPr>
        <a:xfrm>
          <a:off x="20383500" y="1844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151130</xdr:rowOff>
    </xdr:from>
    <xdr:to>
      <xdr:col>111</xdr:col>
      <xdr:colOff>177800</xdr:colOff>
      <xdr:row>107</xdr:row>
      <xdr:rowOff>153670</xdr:rowOff>
    </xdr:to>
    <xdr:cxnSp macro="">
      <xdr:nvCxnSpPr>
        <xdr:cNvPr id="840" name="直線コネクタ 839">
          <a:extLst>
            <a:ext uri="{FF2B5EF4-FFF2-40B4-BE49-F238E27FC236}">
              <a16:creationId xmlns:a16="http://schemas.microsoft.com/office/drawing/2014/main" id="{C3B2AB9C-26A4-45CD-B82B-9F9DCFAFC9B8}"/>
            </a:ext>
          </a:extLst>
        </xdr:cNvPr>
        <xdr:cNvCxnSpPr/>
      </xdr:nvCxnSpPr>
      <xdr:spPr>
        <a:xfrm flipV="1">
          <a:off x="20434300" y="1849628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105411</xdr:rowOff>
    </xdr:from>
    <xdr:to>
      <xdr:col>102</xdr:col>
      <xdr:colOff>165100</xdr:colOff>
      <xdr:row>108</xdr:row>
      <xdr:rowOff>35561</xdr:rowOff>
    </xdr:to>
    <xdr:sp macro="" textlink="">
      <xdr:nvSpPr>
        <xdr:cNvPr id="841" name="楕円 840">
          <a:extLst>
            <a:ext uri="{FF2B5EF4-FFF2-40B4-BE49-F238E27FC236}">
              <a16:creationId xmlns:a16="http://schemas.microsoft.com/office/drawing/2014/main" id="{C37ED3FC-D132-4258-A98C-0E8425D8C80D}"/>
            </a:ext>
          </a:extLst>
        </xdr:cNvPr>
        <xdr:cNvSpPr/>
      </xdr:nvSpPr>
      <xdr:spPr>
        <a:xfrm>
          <a:off x="19494500" y="1845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153670</xdr:rowOff>
    </xdr:from>
    <xdr:to>
      <xdr:col>107</xdr:col>
      <xdr:colOff>50800</xdr:colOff>
      <xdr:row>107</xdr:row>
      <xdr:rowOff>156211</xdr:rowOff>
    </xdr:to>
    <xdr:cxnSp macro="">
      <xdr:nvCxnSpPr>
        <xdr:cNvPr id="842" name="直線コネクタ 841">
          <a:extLst>
            <a:ext uri="{FF2B5EF4-FFF2-40B4-BE49-F238E27FC236}">
              <a16:creationId xmlns:a16="http://schemas.microsoft.com/office/drawing/2014/main" id="{DCDEC8BD-C0BB-4634-B83E-991CC2B66FFD}"/>
            </a:ext>
          </a:extLst>
        </xdr:cNvPr>
        <xdr:cNvCxnSpPr/>
      </xdr:nvCxnSpPr>
      <xdr:spPr>
        <a:xfrm flipV="1">
          <a:off x="19545300" y="18498820"/>
          <a:ext cx="889000" cy="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100330</xdr:rowOff>
    </xdr:from>
    <xdr:to>
      <xdr:col>98</xdr:col>
      <xdr:colOff>38100</xdr:colOff>
      <xdr:row>108</xdr:row>
      <xdr:rowOff>30480</xdr:rowOff>
    </xdr:to>
    <xdr:sp macro="" textlink="">
      <xdr:nvSpPr>
        <xdr:cNvPr id="843" name="楕円 842">
          <a:extLst>
            <a:ext uri="{FF2B5EF4-FFF2-40B4-BE49-F238E27FC236}">
              <a16:creationId xmlns:a16="http://schemas.microsoft.com/office/drawing/2014/main" id="{FCE7570D-8519-4726-849D-DF2603F6F8CD}"/>
            </a:ext>
          </a:extLst>
        </xdr:cNvPr>
        <xdr:cNvSpPr/>
      </xdr:nvSpPr>
      <xdr:spPr>
        <a:xfrm>
          <a:off x="18605500" y="184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151130</xdr:rowOff>
    </xdr:from>
    <xdr:to>
      <xdr:col>102</xdr:col>
      <xdr:colOff>114300</xdr:colOff>
      <xdr:row>107</xdr:row>
      <xdr:rowOff>156211</xdr:rowOff>
    </xdr:to>
    <xdr:cxnSp macro="">
      <xdr:nvCxnSpPr>
        <xdr:cNvPr id="844" name="直線コネクタ 843">
          <a:extLst>
            <a:ext uri="{FF2B5EF4-FFF2-40B4-BE49-F238E27FC236}">
              <a16:creationId xmlns:a16="http://schemas.microsoft.com/office/drawing/2014/main" id="{C273C0C9-4914-4C8D-B524-89A230BD4C43}"/>
            </a:ext>
          </a:extLst>
        </xdr:cNvPr>
        <xdr:cNvCxnSpPr/>
      </xdr:nvCxnSpPr>
      <xdr:spPr>
        <a:xfrm>
          <a:off x="18656300" y="18496280"/>
          <a:ext cx="889000"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64788</xdr:rowOff>
    </xdr:from>
    <xdr:ext cx="469744" cy="259045"/>
    <xdr:sp macro="" textlink="">
      <xdr:nvSpPr>
        <xdr:cNvPr id="845" name="n_1aveValue【庁舎】&#10;一人当たり面積">
          <a:extLst>
            <a:ext uri="{FF2B5EF4-FFF2-40B4-BE49-F238E27FC236}">
              <a16:creationId xmlns:a16="http://schemas.microsoft.com/office/drawing/2014/main" id="{259FED4C-DFD2-4365-AE93-FCD65480ED72}"/>
            </a:ext>
          </a:extLst>
        </xdr:cNvPr>
        <xdr:cNvSpPr txBox="1"/>
      </xdr:nvSpPr>
      <xdr:spPr>
        <a:xfrm>
          <a:off x="21075727" y="17895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81297</xdr:rowOff>
    </xdr:from>
    <xdr:ext cx="469744" cy="259045"/>
    <xdr:sp macro="" textlink="">
      <xdr:nvSpPr>
        <xdr:cNvPr id="846" name="n_2aveValue【庁舎】&#10;一人当たり面積">
          <a:extLst>
            <a:ext uri="{FF2B5EF4-FFF2-40B4-BE49-F238E27FC236}">
              <a16:creationId xmlns:a16="http://schemas.microsoft.com/office/drawing/2014/main" id="{BC615B4E-82D7-4649-9BCE-E3A34319BB24}"/>
            </a:ext>
          </a:extLst>
        </xdr:cNvPr>
        <xdr:cNvSpPr txBox="1"/>
      </xdr:nvSpPr>
      <xdr:spPr>
        <a:xfrm>
          <a:off x="20199427" y="17912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88916</xdr:rowOff>
    </xdr:from>
    <xdr:ext cx="469744" cy="259045"/>
    <xdr:sp macro="" textlink="">
      <xdr:nvSpPr>
        <xdr:cNvPr id="847" name="n_3aveValue【庁舎】&#10;一人当たり面積">
          <a:extLst>
            <a:ext uri="{FF2B5EF4-FFF2-40B4-BE49-F238E27FC236}">
              <a16:creationId xmlns:a16="http://schemas.microsoft.com/office/drawing/2014/main" id="{49DA32E0-7D44-4187-9D3D-C350A080CE3E}"/>
            </a:ext>
          </a:extLst>
        </xdr:cNvPr>
        <xdr:cNvSpPr txBox="1"/>
      </xdr:nvSpPr>
      <xdr:spPr>
        <a:xfrm>
          <a:off x="19310427" y="17919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82566</xdr:rowOff>
    </xdr:from>
    <xdr:ext cx="469744" cy="259045"/>
    <xdr:sp macro="" textlink="">
      <xdr:nvSpPr>
        <xdr:cNvPr id="848" name="n_4aveValue【庁舎】&#10;一人当たり面積">
          <a:extLst>
            <a:ext uri="{FF2B5EF4-FFF2-40B4-BE49-F238E27FC236}">
              <a16:creationId xmlns:a16="http://schemas.microsoft.com/office/drawing/2014/main" id="{668EABDE-1FCB-4C16-9625-22F266144404}"/>
            </a:ext>
          </a:extLst>
        </xdr:cNvPr>
        <xdr:cNvSpPr txBox="1"/>
      </xdr:nvSpPr>
      <xdr:spPr>
        <a:xfrm>
          <a:off x="18421427" y="1791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21607</xdr:rowOff>
    </xdr:from>
    <xdr:ext cx="469744" cy="259045"/>
    <xdr:sp macro="" textlink="">
      <xdr:nvSpPr>
        <xdr:cNvPr id="849" name="n_1mainValue【庁舎】&#10;一人当たり面積">
          <a:extLst>
            <a:ext uri="{FF2B5EF4-FFF2-40B4-BE49-F238E27FC236}">
              <a16:creationId xmlns:a16="http://schemas.microsoft.com/office/drawing/2014/main" id="{4A251B74-AC0B-45B9-9AAC-04C54478FB0F}"/>
            </a:ext>
          </a:extLst>
        </xdr:cNvPr>
        <xdr:cNvSpPr txBox="1"/>
      </xdr:nvSpPr>
      <xdr:spPr>
        <a:xfrm>
          <a:off x="21075727" y="1853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24147</xdr:rowOff>
    </xdr:from>
    <xdr:ext cx="469744" cy="259045"/>
    <xdr:sp macro="" textlink="">
      <xdr:nvSpPr>
        <xdr:cNvPr id="850" name="n_2mainValue【庁舎】&#10;一人当たり面積">
          <a:extLst>
            <a:ext uri="{FF2B5EF4-FFF2-40B4-BE49-F238E27FC236}">
              <a16:creationId xmlns:a16="http://schemas.microsoft.com/office/drawing/2014/main" id="{86BE2088-CC71-49B1-990F-685E6E388168}"/>
            </a:ext>
          </a:extLst>
        </xdr:cNvPr>
        <xdr:cNvSpPr txBox="1"/>
      </xdr:nvSpPr>
      <xdr:spPr>
        <a:xfrm>
          <a:off x="20199427" y="18540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26688</xdr:rowOff>
    </xdr:from>
    <xdr:ext cx="469744" cy="259045"/>
    <xdr:sp macro="" textlink="">
      <xdr:nvSpPr>
        <xdr:cNvPr id="851" name="n_3mainValue【庁舎】&#10;一人当たり面積">
          <a:extLst>
            <a:ext uri="{FF2B5EF4-FFF2-40B4-BE49-F238E27FC236}">
              <a16:creationId xmlns:a16="http://schemas.microsoft.com/office/drawing/2014/main" id="{681C760C-C368-4B3A-B73D-EC957371CDAA}"/>
            </a:ext>
          </a:extLst>
        </xdr:cNvPr>
        <xdr:cNvSpPr txBox="1"/>
      </xdr:nvSpPr>
      <xdr:spPr>
        <a:xfrm>
          <a:off x="19310427"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21607</xdr:rowOff>
    </xdr:from>
    <xdr:ext cx="469744" cy="259045"/>
    <xdr:sp macro="" textlink="">
      <xdr:nvSpPr>
        <xdr:cNvPr id="852" name="n_4mainValue【庁舎】&#10;一人当たり面積">
          <a:extLst>
            <a:ext uri="{FF2B5EF4-FFF2-40B4-BE49-F238E27FC236}">
              <a16:creationId xmlns:a16="http://schemas.microsoft.com/office/drawing/2014/main" id="{011E634F-B7E9-4FDC-A375-8327168821CE}"/>
            </a:ext>
          </a:extLst>
        </xdr:cNvPr>
        <xdr:cNvSpPr txBox="1"/>
      </xdr:nvSpPr>
      <xdr:spPr>
        <a:xfrm>
          <a:off x="18421427" y="1853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3" name="正方形/長方形 852">
          <a:extLst>
            <a:ext uri="{FF2B5EF4-FFF2-40B4-BE49-F238E27FC236}">
              <a16:creationId xmlns:a16="http://schemas.microsoft.com/office/drawing/2014/main" id="{0F193A8B-5323-4ACD-B8A4-EC518A974D72}"/>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4" name="正方形/長方形 853">
          <a:extLst>
            <a:ext uri="{FF2B5EF4-FFF2-40B4-BE49-F238E27FC236}">
              <a16:creationId xmlns:a16="http://schemas.microsoft.com/office/drawing/2014/main" id="{B73506D1-A4B8-4080-AA42-22E3E0FC9FC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5" name="テキスト ボックス 854">
          <a:extLst>
            <a:ext uri="{FF2B5EF4-FFF2-40B4-BE49-F238E27FC236}">
              <a16:creationId xmlns:a16="http://schemas.microsoft.com/office/drawing/2014/main" id="{14DF84C9-0D0B-4AAC-9E15-0D7831CAB81C}"/>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類似団体と比較して特に有形固定資産減価償却率が高くなっている施設は、図書館及び庁舎であり、特に低くなっている施設は消防施設である。</a:t>
          </a:r>
          <a:endParaRPr lang="ja-JP" altLang="ja-JP" sz="1400">
            <a:effectLst/>
          </a:endParaRPr>
        </a:p>
        <a:p>
          <a:r>
            <a:rPr kumimoji="1" lang="ja-JP" altLang="ja-JP" sz="1100">
              <a:solidFill>
                <a:schemeClr val="dk1"/>
              </a:solidFill>
              <a:effectLst/>
              <a:latin typeface="+mn-lt"/>
              <a:ea typeface="+mn-ea"/>
              <a:cs typeface="+mn-cs"/>
            </a:rPr>
            <a:t>　図書館南下浦分館については、当該施設が設置されている南下浦市民センター</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令和６年度に子育て世代向け賃貸住宅と複合施設化し</a:t>
          </a:r>
          <a:r>
            <a:rPr kumimoji="1" lang="ja-JP" altLang="en-US" sz="1100">
              <a:solidFill>
                <a:schemeClr val="dk1"/>
              </a:solidFill>
              <a:effectLst/>
              <a:latin typeface="+mn-lt"/>
              <a:ea typeface="+mn-ea"/>
              <a:cs typeface="+mn-cs"/>
            </a:rPr>
            <a:t>た。また、</a:t>
          </a:r>
          <a:r>
            <a:rPr kumimoji="1" lang="ja-JP" altLang="ja-JP" sz="1100">
              <a:solidFill>
                <a:schemeClr val="dk1"/>
              </a:solidFill>
              <a:effectLst/>
              <a:latin typeface="+mn-lt"/>
              <a:ea typeface="+mn-ea"/>
              <a:cs typeface="+mn-cs"/>
            </a:rPr>
            <a:t>市役所本庁舎及び図書館については、公共的機能と民間施設からなる「市民交流拠点」の建設を予定している。</a:t>
          </a:r>
          <a:endParaRPr lang="ja-JP" altLang="ja-JP" sz="1400">
            <a:effectLst/>
          </a:endParaRPr>
        </a:p>
        <a:p>
          <a:r>
            <a:rPr kumimoji="1" lang="ja-JP" altLang="ja-JP" sz="1100">
              <a:solidFill>
                <a:schemeClr val="dk1"/>
              </a:solidFill>
              <a:effectLst/>
              <a:latin typeface="+mn-lt"/>
              <a:ea typeface="+mn-ea"/>
              <a:cs typeface="+mn-cs"/>
            </a:rPr>
            <a:t>　これに伴い将来的には有形固定資産減価償却率の低下が見込まれる。</a:t>
          </a:r>
          <a:endParaRPr lang="ja-JP" altLang="ja-JP" sz="1400">
            <a:effectLst/>
          </a:endParaRPr>
        </a:p>
        <a:p>
          <a:r>
            <a:rPr kumimoji="1" lang="ja-JP" altLang="ja-JP" sz="1100">
              <a:solidFill>
                <a:schemeClr val="dk1"/>
              </a:solidFill>
              <a:effectLst/>
              <a:latin typeface="+mn-lt"/>
              <a:ea typeface="+mn-ea"/>
              <a:cs typeface="+mn-cs"/>
            </a:rPr>
            <a:t>　消防施設については、平成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年度からの三浦市と横須賀市における消防広域化に合わせ、旧三浦市消防庁舎と引橋分署を統合し新しい施設を建設したため、類似団体平均を大きく下回っている。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神奈川県三浦市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40,578
40,130
32.05
19,352,373
18,926,204
270,991
10,611,201
19,834,192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類似団体平均よりは上回っているものの、神奈川県内では最低水準となっている。</a:t>
          </a:r>
          <a:endParaRPr lang="ja-JP" altLang="ja-JP" sz="1400">
            <a:effectLst/>
          </a:endParaRPr>
        </a:p>
        <a:p>
          <a:r>
            <a:rPr kumimoji="1" lang="ja-JP" altLang="ja-JP" sz="1100">
              <a:solidFill>
                <a:schemeClr val="dk1"/>
              </a:solidFill>
              <a:effectLst/>
              <a:latin typeface="+mn-lt"/>
              <a:ea typeface="+mn-ea"/>
              <a:cs typeface="+mn-cs"/>
            </a:rPr>
            <a:t>　税及び税外未収債権の徴収強化等による歳入の確保、歳出面では、民間委託及び広域行政などの効率的な財政運営に努めているが、人口減少や高齢化、土地の評価額の低下等による税収減の影響により、減少傾向</a:t>
          </a:r>
          <a:r>
            <a:rPr kumimoji="1" lang="ja-JP" altLang="en-US" sz="1100">
              <a:solidFill>
                <a:schemeClr val="dk1"/>
              </a:solidFill>
              <a:effectLst/>
              <a:latin typeface="+mn-lt"/>
              <a:ea typeface="+mn-ea"/>
              <a:cs typeface="+mn-cs"/>
            </a:rPr>
            <a:t>が続いている</a:t>
          </a:r>
          <a:r>
            <a:rPr kumimoji="1" lang="ja-JP" altLang="ja-JP" sz="1100">
              <a:solidFill>
                <a:schemeClr val="dk1"/>
              </a:solidFill>
              <a:effectLst/>
              <a:latin typeface="+mn-lt"/>
              <a:ea typeface="+mn-ea"/>
              <a:cs typeface="+mn-cs"/>
            </a:rPr>
            <a:t>。</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62230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0588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148607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62230</xdr:rowOff>
    </xdr:from>
    <xdr:to>
      <xdr:col>24</xdr:col>
      <xdr:colOff>12700</xdr:colOff>
      <xdr:row>37</xdr:row>
      <xdr:rowOff>62230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129540</xdr:rowOff>
    </xdr:from>
    <xdr:to>
      <xdr:col>23</xdr:col>
      <xdr:colOff>133350</xdr:colOff>
      <xdr:row>40</xdr:row>
      <xdr:rowOff>30480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681609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19067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2199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46990</xdr:rowOff>
    </xdr:from>
    <xdr:to>
      <xdr:col>23</xdr:col>
      <xdr:colOff>184150</xdr:colOff>
      <xdr:row>42</xdr:row>
      <xdr:rowOff>148590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81280</xdr:rowOff>
    </xdr:from>
    <xdr:to>
      <xdr:col>19</xdr:col>
      <xdr:colOff>133350</xdr:colOff>
      <xdr:row>39</xdr:row>
      <xdr:rowOff>129540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676783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22860</xdr:rowOff>
    </xdr:from>
    <xdr:to>
      <xdr:col>19</xdr:col>
      <xdr:colOff>184150</xdr:colOff>
      <xdr:row>42</xdr:row>
      <xdr:rowOff>124460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109237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31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33020</xdr:rowOff>
    </xdr:from>
    <xdr:to>
      <xdr:col>15</xdr:col>
      <xdr:colOff>82550</xdr:colOff>
      <xdr:row>39</xdr:row>
      <xdr:rowOff>81280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671957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109237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33020</xdr:rowOff>
    </xdr:from>
    <xdr:to>
      <xdr:col>11</xdr:col>
      <xdr:colOff>31750</xdr:colOff>
      <xdr:row>39</xdr:row>
      <xdr:rowOff>33020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6719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151130</xdr:rowOff>
    </xdr:from>
    <xdr:to>
      <xdr:col>23</xdr:col>
      <xdr:colOff>184150</xdr:colOff>
      <xdr:row>40</xdr:row>
      <xdr:rowOff>81280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167657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668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78740</xdr:rowOff>
    </xdr:from>
    <xdr:to>
      <xdr:col>19</xdr:col>
      <xdr:colOff>184150</xdr:colOff>
      <xdr:row>40</xdr:row>
      <xdr:rowOff>8890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19067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653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30480</xdr:rowOff>
    </xdr:from>
    <xdr:to>
      <xdr:col>15</xdr:col>
      <xdr:colOff>133350</xdr:colOff>
      <xdr:row>39</xdr:row>
      <xdr:rowOff>132080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671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142257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648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153670</xdr:rowOff>
    </xdr:from>
    <xdr:to>
      <xdr:col>11</xdr:col>
      <xdr:colOff>82550</xdr:colOff>
      <xdr:row>39</xdr:row>
      <xdr:rowOff>83820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93997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643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153670</xdr:rowOff>
    </xdr:from>
    <xdr:to>
      <xdr:col>7</xdr:col>
      <xdr:colOff>31750</xdr:colOff>
      <xdr:row>39</xdr:row>
      <xdr:rowOff>83820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93997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643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50">
              <a:solidFill>
                <a:schemeClr val="dk1"/>
              </a:solidFill>
              <a:effectLst/>
              <a:latin typeface="+mn-lt"/>
              <a:ea typeface="+mn-ea"/>
              <a:cs typeface="+mn-cs"/>
            </a:rPr>
            <a:t>　令和</a:t>
          </a:r>
          <a:r>
            <a:rPr kumimoji="1" lang="ja-JP" altLang="en-US" sz="1050">
              <a:solidFill>
                <a:schemeClr val="dk1"/>
              </a:solidFill>
              <a:effectLst/>
              <a:latin typeface="+mn-lt"/>
              <a:ea typeface="+mn-ea"/>
              <a:cs typeface="+mn-cs"/>
            </a:rPr>
            <a:t>５</a:t>
          </a:r>
          <a:r>
            <a:rPr kumimoji="1" lang="ja-JP" altLang="ja-JP" sz="1050">
              <a:solidFill>
                <a:schemeClr val="dk1"/>
              </a:solidFill>
              <a:effectLst/>
              <a:latin typeface="+mn-lt"/>
              <a:ea typeface="+mn-ea"/>
              <a:cs typeface="+mn-cs"/>
            </a:rPr>
            <a:t>年度において前年度比</a:t>
          </a:r>
          <a:r>
            <a:rPr kumimoji="1" lang="en-US" altLang="ja-JP" sz="1050">
              <a:solidFill>
                <a:schemeClr val="dk1"/>
              </a:solidFill>
              <a:effectLst/>
              <a:latin typeface="+mn-lt"/>
              <a:ea typeface="+mn-ea"/>
              <a:cs typeface="+mn-cs"/>
            </a:rPr>
            <a:t>0.2</a:t>
          </a:r>
          <a:r>
            <a:rPr kumimoji="1" lang="ja-JP" altLang="ja-JP" sz="1050">
              <a:solidFill>
                <a:schemeClr val="dk1"/>
              </a:solidFill>
              <a:effectLst/>
              <a:latin typeface="+mn-lt"/>
              <a:ea typeface="+mn-ea"/>
              <a:cs typeface="+mn-cs"/>
            </a:rPr>
            <a:t>ポイント</a:t>
          </a:r>
          <a:r>
            <a:rPr kumimoji="1" lang="ja-JP" altLang="en-US" sz="1050">
              <a:solidFill>
                <a:schemeClr val="dk1"/>
              </a:solidFill>
              <a:effectLst/>
              <a:latin typeface="+mn-lt"/>
              <a:ea typeface="+mn-ea"/>
              <a:cs typeface="+mn-cs"/>
            </a:rPr>
            <a:t>改善とほぼ横ばいであり、依然として財政構造の硬直化が続いている。</a:t>
          </a:r>
          <a:r>
            <a:rPr kumimoji="1" lang="ja-JP" altLang="ja-JP" sz="1050">
              <a:solidFill>
                <a:schemeClr val="dk1"/>
              </a:solidFill>
              <a:effectLst/>
              <a:latin typeface="+mn-lt"/>
              <a:ea typeface="+mn-ea"/>
              <a:cs typeface="+mn-cs"/>
            </a:rPr>
            <a:t>類似団体平均を</a:t>
          </a:r>
          <a:r>
            <a:rPr kumimoji="1" lang="en-US" altLang="ja-JP" sz="1050">
              <a:solidFill>
                <a:schemeClr val="dk1"/>
              </a:solidFill>
              <a:effectLst/>
              <a:latin typeface="+mn-lt"/>
              <a:ea typeface="+mn-ea"/>
              <a:cs typeface="+mn-cs"/>
            </a:rPr>
            <a:t>7.4</a:t>
          </a:r>
          <a:r>
            <a:rPr kumimoji="1" lang="ja-JP" altLang="ja-JP" sz="1050">
              <a:solidFill>
                <a:schemeClr val="dk1"/>
              </a:solidFill>
              <a:effectLst/>
              <a:latin typeface="+mn-lt"/>
              <a:ea typeface="+mn-ea"/>
              <a:cs typeface="+mn-cs"/>
            </a:rPr>
            <a:t>ポイント上回っている要因は、土地開発公社解散に伴う「第三セクター等改革推進債」に係る公債費負担によるものである。</a:t>
          </a:r>
          <a:endParaRPr lang="ja-JP" altLang="ja-JP" sz="1050">
            <a:effectLst/>
          </a:endParaRPr>
        </a:p>
        <a:p>
          <a:r>
            <a:rPr kumimoji="1" lang="ja-JP" altLang="ja-JP" sz="1050">
              <a:solidFill>
                <a:schemeClr val="dk1"/>
              </a:solidFill>
              <a:effectLst/>
              <a:latin typeface="+mn-lt"/>
              <a:ea typeface="+mn-ea"/>
              <a:cs typeface="+mn-cs"/>
            </a:rPr>
            <a:t>　このため、副市長を委員長とし各部長を構成員とする三浦市財源対策検討委員会を設置し、全庁的に財政運営に取り組むとともに、新規市債発行の抑制、市税等の徴収強化等を実施している</a:t>
          </a:r>
          <a:r>
            <a:rPr kumimoji="1" lang="ja-JP" altLang="en-US" sz="1050">
              <a:solidFill>
                <a:schemeClr val="dk1"/>
              </a:solidFill>
              <a:effectLst/>
              <a:latin typeface="+mn-lt"/>
              <a:ea typeface="+mn-ea"/>
              <a:cs typeface="+mn-cs"/>
            </a:rPr>
            <a:t>が、新庁舎建設などの大型事業により、市債発行額の増加が見込まれるため、</a:t>
          </a:r>
          <a:r>
            <a:rPr kumimoji="1" lang="ja-JP" altLang="ja-JP" sz="1050">
              <a:solidFill>
                <a:schemeClr val="dk1"/>
              </a:solidFill>
              <a:effectLst/>
              <a:latin typeface="+mn-lt"/>
              <a:ea typeface="+mn-ea"/>
              <a:cs typeface="+mn-cs"/>
            </a:rPr>
            <a:t>より一層</a:t>
          </a:r>
          <a:r>
            <a:rPr kumimoji="1" lang="ja-JP" altLang="en-US" sz="1050">
              <a:solidFill>
                <a:schemeClr val="dk1"/>
              </a:solidFill>
              <a:effectLst/>
              <a:latin typeface="+mn-lt"/>
              <a:ea typeface="+mn-ea"/>
              <a:cs typeface="+mn-cs"/>
            </a:rPr>
            <a:t>歳入増加及び歳出削減に取り組む。　</a:t>
          </a:r>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91622</xdr:rowOff>
    </xdr:from>
    <xdr:to>
      <xdr:col>23</xdr:col>
      <xdr:colOff>133350</xdr:colOff>
      <xdr:row>66</xdr:row>
      <xdr:rowOff>161834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64272"/>
          <a:ext cx="0" cy="16132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133911</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49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161834</xdr:rowOff>
    </xdr:from>
    <xdr:to>
      <xdr:col>24</xdr:col>
      <xdr:colOff>12700</xdr:colOff>
      <xdr:row>66</xdr:row>
      <xdr:rowOff>161834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477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6549</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0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91622</xdr:rowOff>
    </xdr:from>
    <xdr:to>
      <xdr:col>24</xdr:col>
      <xdr:colOff>12700</xdr:colOff>
      <xdr:row>57</xdr:row>
      <xdr:rowOff>91622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6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6531</xdr:rowOff>
    </xdr:from>
    <xdr:to>
      <xdr:col>23</xdr:col>
      <xdr:colOff>133350</xdr:colOff>
      <xdr:row>62</xdr:row>
      <xdr:rowOff>13426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636431"/>
          <a:ext cx="8382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60070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1756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43543</xdr:rowOff>
    </xdr:from>
    <xdr:to>
      <xdr:col>23</xdr:col>
      <xdr:colOff>184150</xdr:colOff>
      <xdr:row>60</xdr:row>
      <xdr:rowOff>145143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170180</xdr:rowOff>
    </xdr:from>
    <xdr:to>
      <xdr:col>19</xdr:col>
      <xdr:colOff>133350</xdr:colOff>
      <xdr:row>62</xdr:row>
      <xdr:rowOff>13426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457180"/>
          <a:ext cx="889000" cy="186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19413</xdr:rowOff>
    </xdr:from>
    <xdr:to>
      <xdr:col>19</xdr:col>
      <xdr:colOff>184150</xdr:colOff>
      <xdr:row>60</xdr:row>
      <xdr:rowOff>121013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131190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075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170180</xdr:rowOff>
    </xdr:from>
    <xdr:to>
      <xdr:col>15</xdr:col>
      <xdr:colOff>82550</xdr:colOff>
      <xdr:row>62</xdr:row>
      <xdr:rowOff>116840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457180"/>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59872</xdr:rowOff>
    </xdr:from>
    <xdr:to>
      <xdr:col>15</xdr:col>
      <xdr:colOff>133350</xdr:colOff>
      <xdr:row>59</xdr:row>
      <xdr:rowOff>161472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199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116840</xdr:rowOff>
    </xdr:from>
    <xdr:to>
      <xdr:col>11</xdr:col>
      <xdr:colOff>31750</xdr:colOff>
      <xdr:row>62</xdr:row>
      <xdr:rowOff>137523</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746740"/>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26307</xdr:rowOff>
    </xdr:from>
    <xdr:to>
      <xdr:col>11</xdr:col>
      <xdr:colOff>82550</xdr:colOff>
      <xdr:row>60</xdr:row>
      <xdr:rowOff>127907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138084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08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67673</xdr:rowOff>
    </xdr:from>
    <xdr:to>
      <xdr:col>7</xdr:col>
      <xdr:colOff>31750</xdr:colOff>
      <xdr:row>60</xdr:row>
      <xdr:rowOff>169273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8000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12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127181</xdr:rowOff>
    </xdr:from>
    <xdr:to>
      <xdr:col>23</xdr:col>
      <xdr:colOff>184150</xdr:colOff>
      <xdr:row>62</xdr:row>
      <xdr:rowOff>57331</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58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99258</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55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134076</xdr:rowOff>
    </xdr:from>
    <xdr:to>
      <xdr:col>19</xdr:col>
      <xdr:colOff>184150</xdr:colOff>
      <xdr:row>62</xdr:row>
      <xdr:rowOff>64226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59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49003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678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119380</xdr:rowOff>
    </xdr:from>
    <xdr:to>
      <xdr:col>15</xdr:col>
      <xdr:colOff>133350</xdr:colOff>
      <xdr:row>61</xdr:row>
      <xdr:rowOff>49530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40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34307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49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66040</xdr:rowOff>
    </xdr:from>
    <xdr:to>
      <xdr:col>11</xdr:col>
      <xdr:colOff>82550</xdr:colOff>
      <xdr:row>62</xdr:row>
      <xdr:rowOff>167640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152417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78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86723</xdr:rowOff>
    </xdr:from>
    <xdr:to>
      <xdr:col>7</xdr:col>
      <xdr:colOff>31750</xdr:colOff>
      <xdr:row>63</xdr:row>
      <xdr:rowOff>16873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71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1650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80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[141,557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類似団体平均と比較して、約</a:t>
          </a:r>
          <a:r>
            <a:rPr kumimoji="1" lang="en-US" altLang="ja-JP" sz="1100">
              <a:solidFill>
                <a:schemeClr val="dk1"/>
              </a:solidFill>
              <a:effectLst/>
              <a:latin typeface="+mn-lt"/>
              <a:ea typeface="+mn-ea"/>
              <a:cs typeface="+mn-cs"/>
            </a:rPr>
            <a:t>77,000</a:t>
          </a:r>
          <a:r>
            <a:rPr kumimoji="1" lang="ja-JP" altLang="ja-JP" sz="1100">
              <a:solidFill>
                <a:schemeClr val="dk1"/>
              </a:solidFill>
              <a:effectLst/>
              <a:latin typeface="+mn-lt"/>
              <a:ea typeface="+mn-ea"/>
              <a:cs typeface="+mn-cs"/>
            </a:rPr>
            <a:t>円下回っていることについて、令和３年度途中まで取り組んできた技能労務職の退職者不補充等の人件費抑制策、指定管理者制度を活用した民間委託等の効果と考える。</a:t>
          </a:r>
          <a:endParaRPr lang="ja-JP" altLang="ja-JP" sz="1400">
            <a:effectLst/>
          </a:endParaRPr>
        </a:p>
        <a:p>
          <a:r>
            <a:rPr kumimoji="1" lang="ja-JP" altLang="ja-JP" sz="1100">
              <a:solidFill>
                <a:schemeClr val="dk1"/>
              </a:solidFill>
              <a:effectLst/>
              <a:latin typeface="+mn-lt"/>
              <a:ea typeface="+mn-ea"/>
              <a:cs typeface="+mn-cs"/>
            </a:rPr>
            <a:t>　また、平成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年度から横須賀市との消防広域化を行ったことで人件費が減少している。</a:t>
          </a:r>
          <a:endParaRPr lang="ja-JP" altLang="ja-JP" sz="1400">
            <a:effectLst/>
          </a:endParaRPr>
        </a:p>
        <a:p>
          <a:r>
            <a:rPr kumimoji="1" lang="ja-JP" altLang="ja-JP" sz="1100">
              <a:solidFill>
                <a:schemeClr val="dk1"/>
              </a:solidFill>
              <a:effectLst/>
              <a:latin typeface="+mn-lt"/>
              <a:ea typeface="+mn-ea"/>
              <a:cs typeface="+mn-cs"/>
            </a:rPr>
            <a:t>　今後も、民間委託できる業務について検討を進め、積極的なコスト削減を図っていく。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60316</xdr:rowOff>
    </xdr:from>
    <xdr:to>
      <xdr:col>23</xdr:col>
      <xdr:colOff>133350</xdr:colOff>
      <xdr:row>88</xdr:row>
      <xdr:rowOff>166706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947766"/>
          <a:ext cx="0" cy="1306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138783</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226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166706</xdr:rowOff>
    </xdr:from>
    <xdr:to>
      <xdr:col>24</xdr:col>
      <xdr:colOff>12700</xdr:colOff>
      <xdr:row>88</xdr:row>
      <xdr:rowOff>166706</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254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146693</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91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60316</xdr:rowOff>
    </xdr:from>
    <xdr:to>
      <xdr:col>24</xdr:col>
      <xdr:colOff>12700</xdr:colOff>
      <xdr:row>81</xdr:row>
      <xdr:rowOff>60316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94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98402</xdr:rowOff>
    </xdr:from>
    <xdr:to>
      <xdr:col>23</xdr:col>
      <xdr:colOff>133350</xdr:colOff>
      <xdr:row>81</xdr:row>
      <xdr:rowOff>99747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3985852"/>
          <a:ext cx="838200" cy="1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153291</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40407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9764</xdr:rowOff>
    </xdr:from>
    <xdr:to>
      <xdr:col>23</xdr:col>
      <xdr:colOff>184150</xdr:colOff>
      <xdr:row>82</xdr:row>
      <xdr:rowOff>111364</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71047</xdr:rowOff>
    </xdr:from>
    <xdr:to>
      <xdr:col>19</xdr:col>
      <xdr:colOff>133350</xdr:colOff>
      <xdr:row>81</xdr:row>
      <xdr:rowOff>98402</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3958497"/>
          <a:ext cx="889000" cy="27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1339</xdr:rowOff>
    </xdr:from>
    <xdr:to>
      <xdr:col>19</xdr:col>
      <xdr:colOff>184150</xdr:colOff>
      <xdr:row>82</xdr:row>
      <xdr:rowOff>102939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6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87716</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414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57508</xdr:rowOff>
    </xdr:from>
    <xdr:to>
      <xdr:col>15</xdr:col>
      <xdr:colOff>82550</xdr:colOff>
      <xdr:row>81</xdr:row>
      <xdr:rowOff>71047</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3944958"/>
          <a:ext cx="889000" cy="13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161255</xdr:rowOff>
    </xdr:from>
    <xdr:to>
      <xdr:col>15</xdr:col>
      <xdr:colOff>133350</xdr:colOff>
      <xdr:row>82</xdr:row>
      <xdr:rowOff>91405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40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76182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4135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41306</xdr:rowOff>
    </xdr:from>
    <xdr:to>
      <xdr:col>11</xdr:col>
      <xdr:colOff>31750</xdr:colOff>
      <xdr:row>81</xdr:row>
      <xdr:rowOff>57508</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3928756"/>
          <a:ext cx="889000" cy="16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141128</xdr:rowOff>
    </xdr:from>
    <xdr:to>
      <xdr:col>11</xdr:col>
      <xdr:colOff>82550</xdr:colOff>
      <xdr:row>82</xdr:row>
      <xdr:rowOff>71278</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402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56055</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4114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113015</xdr:rowOff>
    </xdr:from>
    <xdr:to>
      <xdr:col>7</xdr:col>
      <xdr:colOff>31750</xdr:colOff>
      <xdr:row>82</xdr:row>
      <xdr:rowOff>43165</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400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27942</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4086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48947</xdr:rowOff>
    </xdr:from>
    <xdr:to>
      <xdr:col>23</xdr:col>
      <xdr:colOff>184150</xdr:colOff>
      <xdr:row>81</xdr:row>
      <xdr:rowOff>150547</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3936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141674</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3857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47602</xdr:rowOff>
    </xdr:from>
    <xdr:to>
      <xdr:col>19</xdr:col>
      <xdr:colOff>184150</xdr:colOff>
      <xdr:row>81</xdr:row>
      <xdr:rowOff>149202</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393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159379</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3703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20247</xdr:rowOff>
    </xdr:from>
    <xdr:to>
      <xdr:col>15</xdr:col>
      <xdr:colOff>133350</xdr:colOff>
      <xdr:row>81</xdr:row>
      <xdr:rowOff>121847</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3907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132024</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3676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6708</xdr:rowOff>
    </xdr:from>
    <xdr:to>
      <xdr:col>11</xdr:col>
      <xdr:colOff>82550</xdr:colOff>
      <xdr:row>81</xdr:row>
      <xdr:rowOff>108308</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389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118485</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3663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161956</xdr:rowOff>
    </xdr:from>
    <xdr:to>
      <xdr:col>7</xdr:col>
      <xdr:colOff>31750</xdr:colOff>
      <xdr:row>81</xdr:row>
      <xdr:rowOff>92106</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3877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102283</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3646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50" b="0" i="0" baseline="0">
              <a:solidFill>
                <a:schemeClr val="dk1"/>
              </a:solidFill>
              <a:effectLst/>
              <a:latin typeface="+mn-lt"/>
              <a:ea typeface="+mn-ea"/>
              <a:cs typeface="+mn-cs"/>
            </a:rPr>
            <a:t>　平成</a:t>
          </a:r>
          <a:r>
            <a:rPr kumimoji="1" lang="en-US" altLang="ja-JP" sz="1050" b="0" i="0" baseline="0">
              <a:solidFill>
                <a:schemeClr val="dk1"/>
              </a:solidFill>
              <a:effectLst/>
              <a:latin typeface="+mn-lt"/>
              <a:ea typeface="+mn-ea"/>
              <a:cs typeface="+mn-cs"/>
            </a:rPr>
            <a:t>25</a:t>
          </a:r>
          <a:r>
            <a:rPr kumimoji="1" lang="ja-JP" altLang="ja-JP" sz="1050" b="0" i="0" baseline="0">
              <a:solidFill>
                <a:schemeClr val="dk1"/>
              </a:solidFill>
              <a:effectLst/>
              <a:latin typeface="+mn-lt"/>
              <a:ea typeface="+mn-ea"/>
              <a:cs typeface="+mn-cs"/>
            </a:rPr>
            <a:t>年度</a:t>
          </a:r>
          <a:r>
            <a:rPr kumimoji="1" lang="en-US" altLang="ja-JP" sz="1050" b="0" i="0" baseline="0">
              <a:solidFill>
                <a:schemeClr val="dk1"/>
              </a:solidFill>
              <a:effectLst/>
              <a:latin typeface="+mn-lt"/>
              <a:ea typeface="+mn-ea"/>
              <a:cs typeface="+mn-cs"/>
            </a:rPr>
            <a:t>4</a:t>
          </a:r>
          <a:r>
            <a:rPr kumimoji="1" lang="ja-JP" altLang="ja-JP" sz="1050" b="0" i="0" baseline="0">
              <a:solidFill>
                <a:schemeClr val="dk1"/>
              </a:solidFill>
              <a:effectLst/>
              <a:latin typeface="+mn-lt"/>
              <a:ea typeface="+mn-ea"/>
              <a:cs typeface="+mn-cs"/>
            </a:rPr>
            <a:t>月から財政状況や国家公務員の給料減額措置等を踏まえて行政職及び消防職の管理職職員に対して</a:t>
          </a:r>
          <a:r>
            <a:rPr kumimoji="1" lang="en-US" altLang="ja-JP" sz="1050" b="0" i="0" baseline="0">
              <a:solidFill>
                <a:schemeClr val="dk1"/>
              </a:solidFill>
              <a:effectLst/>
              <a:latin typeface="+mn-lt"/>
              <a:ea typeface="+mn-ea"/>
              <a:cs typeface="+mn-cs"/>
            </a:rPr>
            <a:t>5</a:t>
          </a:r>
          <a:r>
            <a:rPr kumimoji="1" lang="ja-JP" altLang="ja-JP" sz="1050" b="0" i="0" baseline="0">
              <a:solidFill>
                <a:schemeClr val="dk1"/>
              </a:solidFill>
              <a:effectLst/>
              <a:latin typeface="+mn-lt"/>
              <a:ea typeface="+mn-ea"/>
              <a:cs typeface="+mn-cs"/>
            </a:rPr>
            <a:t>％の給料減額措置を実施し、</a:t>
          </a:r>
          <a:r>
            <a:rPr kumimoji="1" lang="en-US" altLang="ja-JP" sz="1050" b="0" i="0" baseline="0">
              <a:solidFill>
                <a:schemeClr val="dk1"/>
              </a:solidFill>
              <a:effectLst/>
              <a:latin typeface="+mn-lt"/>
              <a:ea typeface="+mn-ea"/>
              <a:cs typeface="+mn-cs"/>
            </a:rPr>
            <a:t>10</a:t>
          </a:r>
          <a:r>
            <a:rPr kumimoji="1" lang="ja-JP" altLang="ja-JP" sz="1050" b="0" i="0" baseline="0">
              <a:solidFill>
                <a:schemeClr val="dk1"/>
              </a:solidFill>
              <a:effectLst/>
              <a:latin typeface="+mn-lt"/>
              <a:ea typeface="+mn-ea"/>
              <a:cs typeface="+mn-cs"/>
            </a:rPr>
            <a:t>月からは管理職以外の職員についても給料減額措置を実施したほか、平成</a:t>
          </a:r>
          <a:r>
            <a:rPr kumimoji="1" lang="en-US" altLang="ja-JP" sz="1050" b="0" i="0" baseline="0">
              <a:solidFill>
                <a:schemeClr val="dk1"/>
              </a:solidFill>
              <a:effectLst/>
              <a:latin typeface="+mn-lt"/>
              <a:ea typeface="+mn-ea"/>
              <a:cs typeface="+mn-cs"/>
            </a:rPr>
            <a:t>27</a:t>
          </a:r>
          <a:r>
            <a:rPr kumimoji="1" lang="ja-JP" altLang="ja-JP" sz="1050" b="0" i="0" baseline="0">
              <a:solidFill>
                <a:schemeClr val="dk1"/>
              </a:solidFill>
              <a:effectLst/>
              <a:latin typeface="+mn-lt"/>
              <a:ea typeface="+mn-ea"/>
              <a:cs typeface="+mn-cs"/>
            </a:rPr>
            <a:t>年</a:t>
          </a:r>
          <a:r>
            <a:rPr kumimoji="1" lang="en-US" altLang="ja-JP" sz="1050" b="0" i="0" baseline="0">
              <a:solidFill>
                <a:schemeClr val="dk1"/>
              </a:solidFill>
              <a:effectLst/>
              <a:latin typeface="+mn-lt"/>
              <a:ea typeface="+mn-ea"/>
              <a:cs typeface="+mn-cs"/>
            </a:rPr>
            <a:t>4</a:t>
          </a:r>
          <a:r>
            <a:rPr kumimoji="1" lang="ja-JP" altLang="ja-JP" sz="1050" b="0" i="0" baseline="0">
              <a:solidFill>
                <a:schemeClr val="dk1"/>
              </a:solidFill>
              <a:effectLst/>
              <a:latin typeface="+mn-lt"/>
              <a:ea typeface="+mn-ea"/>
              <a:cs typeface="+mn-cs"/>
            </a:rPr>
            <a:t>月より、給与制度の総合的見直しを行い、行政職給料表において平均</a:t>
          </a:r>
          <a:r>
            <a:rPr kumimoji="1" lang="en-US" altLang="ja-JP" sz="1050" b="0" i="0" baseline="0">
              <a:solidFill>
                <a:schemeClr val="dk1"/>
              </a:solidFill>
              <a:effectLst/>
              <a:latin typeface="+mn-lt"/>
              <a:ea typeface="+mn-ea"/>
              <a:cs typeface="+mn-cs"/>
            </a:rPr>
            <a:t>1.6</a:t>
          </a:r>
          <a:r>
            <a:rPr kumimoji="1" lang="ja-JP" altLang="ja-JP" sz="1050" b="0" i="0" baseline="0">
              <a:solidFill>
                <a:schemeClr val="dk1"/>
              </a:solidFill>
              <a:effectLst/>
              <a:latin typeface="+mn-lt"/>
              <a:ea typeface="+mn-ea"/>
              <a:cs typeface="+mn-cs"/>
            </a:rPr>
            <a:t>％の引き下げを実施する等、給与の適正化に努めた。平成</a:t>
          </a:r>
          <a:r>
            <a:rPr kumimoji="1" lang="en-US" altLang="ja-JP" sz="1050" b="0" i="0" baseline="0">
              <a:solidFill>
                <a:schemeClr val="dk1"/>
              </a:solidFill>
              <a:effectLst/>
              <a:latin typeface="+mn-lt"/>
              <a:ea typeface="+mn-ea"/>
              <a:cs typeface="+mn-cs"/>
            </a:rPr>
            <a:t>28</a:t>
          </a:r>
          <a:r>
            <a:rPr kumimoji="1" lang="ja-JP" altLang="ja-JP" sz="1050" b="0" i="0" baseline="0">
              <a:solidFill>
                <a:schemeClr val="dk1"/>
              </a:solidFill>
              <a:effectLst/>
              <a:latin typeface="+mn-lt"/>
              <a:ea typeface="+mn-ea"/>
              <a:cs typeface="+mn-cs"/>
            </a:rPr>
            <a:t>年度以降も、人事院勧告に基づく給与改定を行い、給与について国公準拠を原則としている。今後も、国家公務員給与水準や本市の財政状況を踏まえ、適正な給与水準となるよう必要に応じて見直しを行っていく。</a:t>
          </a:r>
          <a:endParaRPr lang="ja-JP" altLang="ja-JP" sz="105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47272</xdr:rowOff>
    </xdr:from>
    <xdr:to>
      <xdr:col>81</xdr:col>
      <xdr:colOff>44450</xdr:colOff>
      <xdr:row>89</xdr:row>
      <xdr:rowOff>163689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934722"/>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135766</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39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163689</xdr:rowOff>
    </xdr:from>
    <xdr:to>
      <xdr:col>81</xdr:col>
      <xdr:colOff>133350</xdr:colOff>
      <xdr:row>89</xdr:row>
      <xdr:rowOff>163689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42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133649</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67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47272</xdr:rowOff>
    </xdr:from>
    <xdr:to>
      <xdr:col>81</xdr:col>
      <xdr:colOff>133350</xdr:colOff>
      <xdr:row>81</xdr:row>
      <xdr:rowOff>47272</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93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138995</xdr:rowOff>
    </xdr:from>
    <xdr:to>
      <xdr:col>81</xdr:col>
      <xdr:colOff>44450</xdr:colOff>
      <xdr:row>85</xdr:row>
      <xdr:rowOff>152400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712245"/>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127299</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700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155222</xdr:rowOff>
    </xdr:from>
    <xdr:to>
      <xdr:col>81</xdr:col>
      <xdr:colOff>95250</xdr:colOff>
      <xdr:row>86</xdr:row>
      <xdr:rowOff>85372</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138995</xdr:rowOff>
    </xdr:from>
    <xdr:to>
      <xdr:col>77</xdr:col>
      <xdr:colOff>44450</xdr:colOff>
      <xdr:row>85</xdr:row>
      <xdr:rowOff>138995</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7122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168628</xdr:rowOff>
    </xdr:from>
    <xdr:to>
      <xdr:col>77</xdr:col>
      <xdr:colOff>95250</xdr:colOff>
      <xdr:row>86</xdr:row>
      <xdr:rowOff>98778</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83555</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828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125589</xdr:rowOff>
    </xdr:from>
    <xdr:to>
      <xdr:col>72</xdr:col>
      <xdr:colOff>203200</xdr:colOff>
      <xdr:row>85</xdr:row>
      <xdr:rowOff>138995</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4401800" y="1469883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10584</xdr:rowOff>
    </xdr:from>
    <xdr:to>
      <xdr:col>73</xdr:col>
      <xdr:colOff>44450</xdr:colOff>
      <xdr:row>86</xdr:row>
      <xdr:rowOff>112184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96961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125589</xdr:rowOff>
    </xdr:from>
    <xdr:to>
      <xdr:col>68</xdr:col>
      <xdr:colOff>152400</xdr:colOff>
      <xdr:row>85</xdr:row>
      <xdr:rowOff>152400</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512800" y="14698839"/>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37395</xdr:rowOff>
    </xdr:from>
    <xdr:to>
      <xdr:col>68</xdr:col>
      <xdr:colOff>203200</xdr:colOff>
      <xdr:row>86</xdr:row>
      <xdr:rowOff>138995</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123772</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23989</xdr:rowOff>
    </xdr:from>
    <xdr:to>
      <xdr:col>64</xdr:col>
      <xdr:colOff>152400</xdr:colOff>
      <xdr:row>86</xdr:row>
      <xdr:rowOff>125589</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110366</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85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118127</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88195</xdr:rowOff>
    </xdr:from>
    <xdr:to>
      <xdr:col>77</xdr:col>
      <xdr:colOff>95250</xdr:colOff>
      <xdr:row>86</xdr:row>
      <xdr:rowOff>18345</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66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28522</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430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88195</xdr:rowOff>
    </xdr:from>
    <xdr:to>
      <xdr:col>73</xdr:col>
      <xdr:colOff>44450</xdr:colOff>
      <xdr:row>86</xdr:row>
      <xdr:rowOff>18345</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66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28522</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43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74789</xdr:rowOff>
    </xdr:from>
    <xdr:to>
      <xdr:col>68</xdr:col>
      <xdr:colOff>203200</xdr:colOff>
      <xdr:row>86</xdr:row>
      <xdr:rowOff>4939</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64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15116</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平成</a:t>
          </a:r>
          <a:r>
            <a:rPr lang="en-US" altLang="ja-JP" sz="1100" b="0" i="0" baseline="0">
              <a:solidFill>
                <a:schemeClr val="dk1"/>
              </a:solidFill>
              <a:effectLst/>
              <a:latin typeface="+mn-lt"/>
              <a:ea typeface="+mn-ea"/>
              <a:cs typeface="+mn-cs"/>
            </a:rPr>
            <a:t>29</a:t>
          </a:r>
          <a:r>
            <a:rPr lang="ja-JP" altLang="ja-JP" sz="1100" b="0" i="0" baseline="0">
              <a:solidFill>
                <a:schemeClr val="dk1"/>
              </a:solidFill>
              <a:effectLst/>
              <a:latin typeface="+mn-lt"/>
              <a:ea typeface="+mn-ea"/>
              <a:cs typeface="+mn-cs"/>
            </a:rPr>
            <a:t>年度以降は、業務量に応じた必要職員数の確保を進め、令和３年５月には、平成</a:t>
          </a:r>
          <a:r>
            <a:rPr lang="en-US" altLang="ja-JP" sz="1100" b="0" i="0" baseline="0">
              <a:solidFill>
                <a:schemeClr val="dk1"/>
              </a:solidFill>
              <a:effectLst/>
              <a:latin typeface="+mn-lt"/>
              <a:ea typeface="+mn-ea"/>
              <a:cs typeface="+mn-cs"/>
            </a:rPr>
            <a:t>20</a:t>
          </a:r>
          <a:r>
            <a:rPr lang="ja-JP" altLang="ja-JP" sz="1100" b="0" i="0" baseline="0">
              <a:solidFill>
                <a:schemeClr val="dk1"/>
              </a:solidFill>
              <a:effectLst/>
              <a:latin typeface="+mn-lt"/>
              <a:ea typeface="+mn-ea"/>
              <a:cs typeface="+mn-cs"/>
            </a:rPr>
            <a:t>年３月に策定した「技能労務職員の給与等の見直しに向けた取組方針」について、直営で行うことが必要な業務 （土木作業、庁舎営繕等）は退職者不補充の原則を撤廃し、同年</a:t>
          </a:r>
          <a:r>
            <a:rPr lang="en-US" altLang="ja-JP" sz="1100" b="0" i="0" baseline="0">
              <a:solidFill>
                <a:schemeClr val="dk1"/>
              </a:solidFill>
              <a:effectLst/>
              <a:latin typeface="+mn-lt"/>
              <a:ea typeface="+mn-ea"/>
              <a:cs typeface="+mn-cs"/>
            </a:rPr>
            <a:t>10</a:t>
          </a:r>
          <a:r>
            <a:rPr lang="ja-JP" altLang="ja-JP" sz="1100" b="0" i="0" baseline="0">
              <a:solidFill>
                <a:schemeClr val="dk1"/>
              </a:solidFill>
              <a:effectLst/>
              <a:latin typeface="+mn-lt"/>
              <a:ea typeface="+mn-ea"/>
              <a:cs typeface="+mn-cs"/>
            </a:rPr>
            <a:t>月に技能労務職員を採用した。</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　令和４年３月に定員管理計画を策定し、ＤＸやアウトソーシングによる効率化を図りながら、最小限の職員数で市民サービスの維持・向上を最大限行うことを目標として現在取り組んでいる。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163999</xdr:rowOff>
    </xdr:from>
    <xdr:to>
      <xdr:col>81</xdr:col>
      <xdr:colOff>44450</xdr:colOff>
      <xdr:row>66</xdr:row>
      <xdr:rowOff>16594</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7018000" y="10108099"/>
          <a:ext cx="0" cy="12241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160121</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7106900" y="11304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16594</xdr:rowOff>
    </xdr:from>
    <xdr:to>
      <xdr:col>81</xdr:col>
      <xdr:colOff>133350</xdr:colOff>
      <xdr:row>66</xdr:row>
      <xdr:rowOff>16594</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1332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78926</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7106900" y="9851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163999</xdr:rowOff>
    </xdr:from>
    <xdr:to>
      <xdr:col>81</xdr:col>
      <xdr:colOff>133350</xdr:colOff>
      <xdr:row>58</xdr:row>
      <xdr:rowOff>163999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0108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37592</xdr:rowOff>
    </xdr:from>
    <xdr:to>
      <xdr:col>81</xdr:col>
      <xdr:colOff>44450</xdr:colOff>
      <xdr:row>59</xdr:row>
      <xdr:rowOff>41614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6179800" y="10153142"/>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96283</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7106900" y="103832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124206</xdr:rowOff>
    </xdr:from>
    <xdr:to>
      <xdr:col>81</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9672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23114</xdr:rowOff>
    </xdr:from>
    <xdr:to>
      <xdr:col>77</xdr:col>
      <xdr:colOff>44450</xdr:colOff>
      <xdr:row>59</xdr:row>
      <xdr:rowOff>41614</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5290800" y="10138664"/>
          <a:ext cx="889000" cy="1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110532</xdr:rowOff>
    </xdr:from>
    <xdr:to>
      <xdr:col>77</xdr:col>
      <xdr:colOff>95250</xdr:colOff>
      <xdr:row>61</xdr:row>
      <xdr:rowOff>40682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129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25459</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798800" y="104839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15070</xdr:rowOff>
    </xdr:from>
    <xdr:to>
      <xdr:col>72</xdr:col>
      <xdr:colOff>203200</xdr:colOff>
      <xdr:row>59</xdr:row>
      <xdr:rowOff>23114</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4401800" y="1013062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103294</xdr:rowOff>
    </xdr:from>
    <xdr:to>
      <xdr:col>73</xdr:col>
      <xdr:colOff>44450</xdr:colOff>
      <xdr:row>61</xdr:row>
      <xdr:rowOff>33444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5240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18221</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9098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3810</xdr:rowOff>
    </xdr:from>
    <xdr:to>
      <xdr:col>68</xdr:col>
      <xdr:colOff>152400</xdr:colOff>
      <xdr:row>59</xdr:row>
      <xdr:rowOff>15070</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3512800" y="10119360"/>
          <a:ext cx="889000" cy="11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75946</xdr:rowOff>
    </xdr:from>
    <xdr:to>
      <xdr:col>68</xdr:col>
      <xdr:colOff>203200</xdr:colOff>
      <xdr:row>61</xdr:row>
      <xdr:rowOff>6096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4351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162323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020800" y="10449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69511</xdr:rowOff>
    </xdr:from>
    <xdr:to>
      <xdr:col>64</xdr:col>
      <xdr:colOff>152400</xdr:colOff>
      <xdr:row>60</xdr:row>
      <xdr:rowOff>171111</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3462000" y="10356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155888</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131800" y="10442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158242</xdr:rowOff>
    </xdr:from>
    <xdr:to>
      <xdr:col>81</xdr:col>
      <xdr:colOff>95250</xdr:colOff>
      <xdr:row>59</xdr:row>
      <xdr:rowOff>88392</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967200" y="10102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79519</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7106900" y="10023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162264</xdr:rowOff>
    </xdr:from>
    <xdr:to>
      <xdr:col>77</xdr:col>
      <xdr:colOff>95250</xdr:colOff>
      <xdr:row>59</xdr:row>
      <xdr:rowOff>92414</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129000" y="10106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102591</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798800" y="98752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143764</xdr:rowOff>
    </xdr:from>
    <xdr:to>
      <xdr:col>73</xdr:col>
      <xdr:colOff>44450</xdr:colOff>
      <xdr:row>59</xdr:row>
      <xdr:rowOff>73914</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5240000" y="1008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84091</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909800" y="9856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135720</xdr:rowOff>
    </xdr:from>
    <xdr:to>
      <xdr:col>68</xdr:col>
      <xdr:colOff>203200</xdr:colOff>
      <xdr:row>59</xdr:row>
      <xdr:rowOff>65870</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4351000" y="100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76047</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020800" y="98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124460</xdr:rowOff>
    </xdr:from>
    <xdr:to>
      <xdr:col>64</xdr:col>
      <xdr:colOff>152400</xdr:colOff>
      <xdr:row>59</xdr:row>
      <xdr:rowOff>54610</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3462000" y="100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64787</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131800" y="983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平成</a:t>
          </a:r>
          <a:r>
            <a:rPr kumimoji="1" lang="en-US" altLang="ja-JP" sz="1100" b="0" i="0" baseline="0">
              <a:solidFill>
                <a:schemeClr val="dk1"/>
              </a:solidFill>
              <a:effectLst/>
              <a:latin typeface="+mn-lt"/>
              <a:ea typeface="+mn-ea"/>
              <a:cs typeface="+mn-cs"/>
            </a:rPr>
            <a:t>22</a:t>
          </a:r>
          <a:r>
            <a:rPr kumimoji="1" lang="ja-JP" altLang="ja-JP" sz="1100" b="0" i="0" baseline="0">
              <a:solidFill>
                <a:schemeClr val="dk1"/>
              </a:solidFill>
              <a:effectLst/>
              <a:latin typeface="+mn-lt"/>
              <a:ea typeface="+mn-ea"/>
              <a:cs typeface="+mn-cs"/>
            </a:rPr>
            <a:t>年度に借り入れた「第三セクター等改革推進債」の元金償還を平成</a:t>
          </a:r>
          <a:r>
            <a:rPr kumimoji="1" lang="en-US" altLang="ja-JP" sz="1100" b="0" i="0" baseline="0">
              <a:solidFill>
                <a:schemeClr val="dk1"/>
              </a:solidFill>
              <a:effectLst/>
              <a:latin typeface="+mn-lt"/>
              <a:ea typeface="+mn-ea"/>
              <a:cs typeface="+mn-cs"/>
            </a:rPr>
            <a:t>23</a:t>
          </a:r>
          <a:r>
            <a:rPr kumimoji="1" lang="ja-JP" altLang="ja-JP" sz="1100" b="0" i="0" baseline="0">
              <a:solidFill>
                <a:schemeClr val="dk1"/>
              </a:solidFill>
              <a:effectLst/>
              <a:latin typeface="+mn-lt"/>
              <a:ea typeface="+mn-ea"/>
              <a:cs typeface="+mn-cs"/>
            </a:rPr>
            <a:t>年度から行っており、依然として類似団体平均と比較して高い。</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元利償還額の減少により令和</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年度は</a:t>
          </a:r>
          <a:r>
            <a:rPr kumimoji="1" lang="en-US" altLang="ja-JP" sz="1100" b="0" i="0" baseline="0">
              <a:solidFill>
                <a:schemeClr val="dk1"/>
              </a:solidFill>
              <a:effectLst/>
              <a:latin typeface="+mn-lt"/>
              <a:ea typeface="+mn-ea"/>
              <a:cs typeface="+mn-cs"/>
            </a:rPr>
            <a:t>11.7%</a:t>
          </a:r>
          <a:r>
            <a:rPr kumimoji="1" lang="ja-JP" altLang="ja-JP" sz="1100" b="0" i="0" baseline="0">
              <a:solidFill>
                <a:schemeClr val="dk1"/>
              </a:solidFill>
              <a:effectLst/>
              <a:latin typeface="+mn-lt"/>
              <a:ea typeface="+mn-ea"/>
              <a:cs typeface="+mn-cs"/>
            </a:rPr>
            <a:t>となったが、今後</a:t>
          </a:r>
          <a:r>
            <a:rPr kumimoji="1" lang="ja-JP" altLang="en-US" sz="1100" b="0" i="0" baseline="0">
              <a:solidFill>
                <a:schemeClr val="dk1"/>
              </a:solidFill>
              <a:effectLst/>
              <a:latin typeface="+mn-lt"/>
              <a:ea typeface="+mn-ea"/>
              <a:cs typeface="+mn-cs"/>
            </a:rPr>
            <a:t>４～５</a:t>
          </a:r>
          <a:r>
            <a:rPr kumimoji="1" lang="ja-JP" altLang="ja-JP" sz="1100" b="0" i="0" baseline="0">
              <a:solidFill>
                <a:schemeClr val="dk1"/>
              </a:solidFill>
              <a:effectLst/>
              <a:latin typeface="+mn-lt"/>
              <a:ea typeface="+mn-ea"/>
              <a:cs typeface="+mn-cs"/>
            </a:rPr>
            <a:t>年程度の間に大規模な普通建設事業が複数予定されているため、これまでに引き続き、歳入の確保や歳出の削減など、行財政改革に取り組んでいくとともに、公債費負担の適正な管理を行う。</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75353</xdr:rowOff>
    </xdr:from>
    <xdr:to>
      <xdr:col>81</xdr:col>
      <xdr:colOff>44450</xdr:colOff>
      <xdr:row>43</xdr:row>
      <xdr:rowOff>159596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076103"/>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131673</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50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159596</xdr:rowOff>
    </xdr:from>
    <xdr:to>
      <xdr:col>81</xdr:col>
      <xdr:colOff>133350</xdr:colOff>
      <xdr:row>43</xdr:row>
      <xdr:rowOff>159596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53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161730</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5819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75353</xdr:rowOff>
    </xdr:from>
    <xdr:to>
      <xdr:col>81</xdr:col>
      <xdr:colOff>133350</xdr:colOff>
      <xdr:row>35</xdr:row>
      <xdr:rowOff>75353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076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72284</xdr:rowOff>
    </xdr:from>
    <xdr:to>
      <xdr:col>81</xdr:col>
      <xdr:colOff>44450</xdr:colOff>
      <xdr:row>37</xdr:row>
      <xdr:rowOff>78317</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6179800" y="6415934"/>
          <a:ext cx="8382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155169</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1559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138642</xdr:rowOff>
    </xdr:from>
    <xdr:to>
      <xdr:col>81</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78317</xdr:rowOff>
    </xdr:from>
    <xdr:to>
      <xdr:col>77</xdr:col>
      <xdr:colOff>44450</xdr:colOff>
      <xdr:row>37</xdr:row>
      <xdr:rowOff>86360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5290800" y="642196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136631</xdr:rowOff>
    </xdr:from>
    <xdr:to>
      <xdr:col>77</xdr:col>
      <xdr:colOff>95250</xdr:colOff>
      <xdr:row>37</xdr:row>
      <xdr:rowOff>66781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76958</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077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86360</xdr:rowOff>
    </xdr:from>
    <xdr:to>
      <xdr:col>72</xdr:col>
      <xdr:colOff>203200</xdr:colOff>
      <xdr:row>37</xdr:row>
      <xdr:rowOff>108479</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6430010"/>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76958</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108479</xdr:rowOff>
    </xdr:from>
    <xdr:to>
      <xdr:col>68</xdr:col>
      <xdr:colOff>152400</xdr:colOff>
      <xdr:row>37</xdr:row>
      <xdr:rowOff>128588</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6452129"/>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142663</xdr:rowOff>
    </xdr:from>
    <xdr:to>
      <xdr:col>68</xdr:col>
      <xdr:colOff>203200</xdr:colOff>
      <xdr:row>37</xdr:row>
      <xdr:rowOff>72813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82990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148696</xdr:rowOff>
    </xdr:from>
    <xdr:to>
      <xdr:col>64</xdr:col>
      <xdr:colOff>152400</xdr:colOff>
      <xdr:row>37</xdr:row>
      <xdr:rowOff>78846</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89023</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21484</xdr:rowOff>
    </xdr:from>
    <xdr:to>
      <xdr:col>81</xdr:col>
      <xdr:colOff>95250</xdr:colOff>
      <xdr:row>37</xdr:row>
      <xdr:rowOff>123084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36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165011</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337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27517</xdr:rowOff>
    </xdr:from>
    <xdr:to>
      <xdr:col>77</xdr:col>
      <xdr:colOff>95250</xdr:colOff>
      <xdr:row>37</xdr:row>
      <xdr:rowOff>129117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113894</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4575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35560</xdr:rowOff>
    </xdr:from>
    <xdr:to>
      <xdr:col>73</xdr:col>
      <xdr:colOff>44450</xdr:colOff>
      <xdr:row>37</xdr:row>
      <xdr:rowOff>137160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37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121937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465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57679</xdr:rowOff>
    </xdr:from>
    <xdr:to>
      <xdr:col>68</xdr:col>
      <xdr:colOff>203200</xdr:colOff>
      <xdr:row>37</xdr:row>
      <xdr:rowOff>159279</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40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144056</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487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77788</xdr:rowOff>
    </xdr:from>
    <xdr:to>
      <xdr:col>64</xdr:col>
      <xdr:colOff>152400</xdr:colOff>
      <xdr:row>38</xdr:row>
      <xdr:rowOff>7938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421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164165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507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年度に「第三セクター等改革推進債」を借り入れたため、比率が大きく上昇（平成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a:t>
          </a:r>
          <a:r>
            <a:rPr kumimoji="1" lang="en-US" altLang="ja-JP" sz="1100">
              <a:solidFill>
                <a:schemeClr val="dk1"/>
              </a:solidFill>
              <a:effectLst/>
              <a:latin typeface="+mn-lt"/>
              <a:ea typeface="+mn-ea"/>
              <a:cs typeface="+mn-cs"/>
            </a:rPr>
            <a:t>212.7</a:t>
          </a:r>
          <a:r>
            <a:rPr kumimoji="1" lang="ja-JP" altLang="ja-JP" sz="1100">
              <a:solidFill>
                <a:schemeClr val="dk1"/>
              </a:solidFill>
              <a:effectLst/>
              <a:latin typeface="+mn-lt"/>
              <a:ea typeface="+mn-ea"/>
              <a:cs typeface="+mn-cs"/>
            </a:rPr>
            <a:t>％）したが、定期の元金償還及び令和２年度に土地の売却に伴う一部繰り上げ償還を行ったことにより改善傾向であったものの、令和５年度は、子育て賃貸住宅等整備事業に係る</a:t>
          </a:r>
          <a:r>
            <a:rPr kumimoji="1" lang="en-US" altLang="ja-JP" sz="1100">
              <a:solidFill>
                <a:schemeClr val="dk1"/>
              </a:solidFill>
              <a:effectLst/>
              <a:latin typeface="+mn-lt"/>
              <a:ea typeface="+mn-ea"/>
              <a:cs typeface="+mn-cs"/>
            </a:rPr>
            <a:t>PFI</a:t>
          </a:r>
          <a:r>
            <a:rPr kumimoji="1" lang="ja-JP" altLang="ja-JP" sz="1100">
              <a:solidFill>
                <a:schemeClr val="dk1"/>
              </a:solidFill>
              <a:effectLst/>
              <a:latin typeface="+mn-lt"/>
              <a:ea typeface="+mn-ea"/>
              <a:cs typeface="+mn-cs"/>
            </a:rPr>
            <a:t>事業費として債務負担行為設定した影響等により、</a:t>
          </a:r>
          <a:r>
            <a:rPr kumimoji="1" lang="en-US" altLang="ja-JP" sz="1100">
              <a:solidFill>
                <a:schemeClr val="dk1"/>
              </a:solidFill>
              <a:effectLst/>
              <a:latin typeface="+mn-lt"/>
              <a:ea typeface="+mn-ea"/>
              <a:cs typeface="+mn-cs"/>
            </a:rPr>
            <a:t>92.1%</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7.6%</a:t>
          </a:r>
          <a:r>
            <a:rPr kumimoji="1" lang="ja-JP" altLang="ja-JP" sz="1100">
              <a:solidFill>
                <a:schemeClr val="dk1"/>
              </a:solidFill>
              <a:effectLst/>
              <a:latin typeface="+mn-lt"/>
              <a:ea typeface="+mn-ea"/>
              <a:cs typeface="+mn-cs"/>
            </a:rPr>
            <a:t>悪化）となった。</a:t>
          </a:r>
          <a:endParaRPr lang="ja-JP" altLang="ja-JP">
            <a:effectLst/>
          </a:endParaRPr>
        </a:p>
        <a:p>
          <a:r>
            <a:rPr kumimoji="1" lang="ja-JP" altLang="ja-JP" sz="110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今後４～５年程度の間に大型の普通建設事業が予定されて</a:t>
          </a:r>
          <a:r>
            <a:rPr kumimoji="1" lang="ja-JP" altLang="ja-JP" sz="1100">
              <a:solidFill>
                <a:schemeClr val="dk1"/>
              </a:solidFill>
              <a:effectLst/>
              <a:latin typeface="+mn-lt"/>
              <a:ea typeface="+mn-ea"/>
              <a:cs typeface="+mn-cs"/>
            </a:rPr>
            <a:t>いるため、引き続き公債費の適切な管理を行う。</a:t>
          </a:r>
          <a:endParaRPr lang="ja-JP" altLang="ja-JP">
            <a:effectLst/>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151257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70667"/>
          <a:ext cx="0" cy="13810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123334</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23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151257</xdr:rowOff>
    </xdr:from>
    <xdr:to>
      <xdr:col>81</xdr:col>
      <xdr:colOff>133350</xdr:colOff>
      <xdr:row>21</xdr:row>
      <xdr:rowOff>151257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51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135678</xdr:rowOff>
    </xdr:from>
    <xdr:to>
      <xdr:col>81</xdr:col>
      <xdr:colOff>44450</xdr:colOff>
      <xdr:row>18</xdr:row>
      <xdr:rowOff>25358</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179800" y="3050328"/>
          <a:ext cx="838200" cy="61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18136</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2469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1609</xdr:rowOff>
    </xdr:from>
    <xdr:to>
      <xdr:col>81</xdr:col>
      <xdr:colOff>95250</xdr:colOff>
      <xdr:row>14</xdr:row>
      <xdr:rowOff>103209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0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135678</xdr:rowOff>
    </xdr:from>
    <xdr:to>
      <xdr:col>77</xdr:col>
      <xdr:colOff>44450</xdr:colOff>
      <xdr:row>18</xdr:row>
      <xdr:rowOff>63966</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3050328"/>
          <a:ext cx="889000" cy="99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45847</xdr:rowOff>
    </xdr:from>
    <xdr:to>
      <xdr:col>77</xdr:col>
      <xdr:colOff>95250</xdr:colOff>
      <xdr:row>14</xdr:row>
      <xdr:rowOff>147447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44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157624</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215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63966</xdr:rowOff>
    </xdr:from>
    <xdr:to>
      <xdr:col>72</xdr:col>
      <xdr:colOff>203200</xdr:colOff>
      <xdr:row>19</xdr:row>
      <xdr:rowOff>67056</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3150066"/>
          <a:ext cx="889000" cy="174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122259</xdr:rowOff>
    </xdr:from>
    <xdr:to>
      <xdr:col>73</xdr:col>
      <xdr:colOff>44450</xdr:colOff>
      <xdr:row>15</xdr:row>
      <xdr:rowOff>52409</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52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62586</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291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67056</xdr:rowOff>
    </xdr:from>
    <xdr:to>
      <xdr:col>68</xdr:col>
      <xdr:colOff>152400</xdr:colOff>
      <xdr:row>21</xdr:row>
      <xdr:rowOff>75650</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3324606"/>
          <a:ext cx="889000" cy="351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81915</xdr:rowOff>
    </xdr:from>
    <xdr:to>
      <xdr:col>68</xdr:col>
      <xdr:colOff>203200</xdr:colOff>
      <xdr:row>16</xdr:row>
      <xdr:rowOff>12065</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65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22242</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42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143044</xdr:rowOff>
    </xdr:from>
    <xdr:to>
      <xdr:col>64</xdr:col>
      <xdr:colOff>152400</xdr:colOff>
      <xdr:row>16</xdr:row>
      <xdr:rowOff>73194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714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83371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483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146008</xdr:rowOff>
    </xdr:from>
    <xdr:to>
      <xdr:col>81</xdr:col>
      <xdr:colOff>95250</xdr:colOff>
      <xdr:row>18</xdr:row>
      <xdr:rowOff>76158</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3060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118085</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3032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84878</xdr:rowOff>
    </xdr:from>
    <xdr:to>
      <xdr:col>77</xdr:col>
      <xdr:colOff>95250</xdr:colOff>
      <xdr:row>18</xdr:row>
      <xdr:rowOff>15028</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99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171255</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3085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13166</xdr:rowOff>
    </xdr:from>
    <xdr:to>
      <xdr:col>73</xdr:col>
      <xdr:colOff>44450</xdr:colOff>
      <xdr:row>18</xdr:row>
      <xdr:rowOff>114766</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3099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99542</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3185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16256</xdr:rowOff>
    </xdr:from>
    <xdr:to>
      <xdr:col>68</xdr:col>
      <xdr:colOff>203200</xdr:colOff>
      <xdr:row>19</xdr:row>
      <xdr:rowOff>117856</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327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102633</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3360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24850</xdr:rowOff>
    </xdr:from>
    <xdr:to>
      <xdr:col>64</xdr:col>
      <xdr:colOff>152400</xdr:colOff>
      <xdr:row>21</xdr:row>
      <xdr:rowOff>126450</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362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111227</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71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神奈川県三浦市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40,578
40,130
32.05
19,352,373
18,926,204
270,991
10,611,201
19,834,192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平成</a:t>
          </a:r>
          <a:r>
            <a:rPr kumimoji="1" lang="en-US" altLang="ja-JP" sz="1100" b="0" i="0" baseline="0">
              <a:solidFill>
                <a:schemeClr val="dk1"/>
              </a:solidFill>
              <a:effectLst/>
              <a:latin typeface="+mn-lt"/>
              <a:ea typeface="+mn-ea"/>
              <a:cs typeface="+mn-cs"/>
            </a:rPr>
            <a:t>27</a:t>
          </a:r>
          <a:r>
            <a:rPr kumimoji="1" lang="ja-JP" altLang="ja-JP" sz="1100" b="0" i="0" baseline="0">
              <a:solidFill>
                <a:schemeClr val="dk1"/>
              </a:solidFill>
              <a:effectLst/>
              <a:latin typeface="+mn-lt"/>
              <a:ea typeface="+mn-ea"/>
              <a:cs typeface="+mn-cs"/>
            </a:rPr>
            <a:t>年４月に給与制度の総合的見直しを実施し、改善に努めている。平成</a:t>
          </a:r>
          <a:r>
            <a:rPr kumimoji="1" lang="en-US" altLang="ja-JP" sz="1100" b="0" i="0" baseline="0">
              <a:solidFill>
                <a:schemeClr val="dk1"/>
              </a:solidFill>
              <a:effectLst/>
              <a:latin typeface="+mn-lt"/>
              <a:ea typeface="+mn-ea"/>
              <a:cs typeface="+mn-cs"/>
            </a:rPr>
            <a:t>28</a:t>
          </a:r>
          <a:r>
            <a:rPr kumimoji="1" lang="ja-JP" altLang="ja-JP" sz="1100" b="0" i="0" baseline="0">
              <a:solidFill>
                <a:schemeClr val="dk1"/>
              </a:solidFill>
              <a:effectLst/>
              <a:latin typeface="+mn-lt"/>
              <a:ea typeface="+mn-ea"/>
              <a:cs typeface="+mn-cs"/>
            </a:rPr>
            <a:t>年度以降においても、人事院勧告に基づく給与改定を行っている。今後も給与については国公準拠を原則としつつ、業務の効率化や職員数の適正化を図り、人件費の抑制に努めていく。</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４</a:t>
          </a:r>
          <a:r>
            <a:rPr kumimoji="1" lang="ja-JP" altLang="ja-JP" sz="1100" b="0" i="0" baseline="0">
              <a:solidFill>
                <a:schemeClr val="dk1"/>
              </a:solidFill>
              <a:effectLst/>
              <a:latin typeface="+mn-lt"/>
              <a:ea typeface="+mn-ea"/>
              <a:cs typeface="+mn-cs"/>
            </a:rPr>
            <a:t>年度の増加は会計年度任用職員の報酬等の増加や職員給料及び期末勤勉手当の増加によるものであり、令和</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年度の</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は</a:t>
          </a:r>
          <a:r>
            <a:rPr kumimoji="1" lang="ja-JP" altLang="en-US" sz="1100" b="0" i="0" baseline="0">
              <a:solidFill>
                <a:schemeClr val="dk1"/>
              </a:solidFill>
              <a:effectLst/>
              <a:latin typeface="+mn-lt"/>
              <a:ea typeface="+mn-ea"/>
              <a:cs typeface="+mn-cs"/>
            </a:rPr>
            <a:t>職員の定年延長に伴う退職手当の減少</a:t>
          </a:r>
          <a:r>
            <a:rPr kumimoji="1" lang="ja-JP" altLang="ja-JP" sz="1100" b="0" i="0" baseline="0">
              <a:solidFill>
                <a:schemeClr val="dk1"/>
              </a:solidFill>
              <a:effectLst/>
              <a:latin typeface="+mn-lt"/>
              <a:ea typeface="+mn-ea"/>
              <a:cs typeface="+mn-cs"/>
            </a:rPr>
            <a:t>によるもの。</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85090</xdr:rowOff>
    </xdr:from>
    <xdr:to>
      <xdr:col>24</xdr:col>
      <xdr:colOff>25400</xdr:colOff>
      <xdr:row>41</xdr:row>
      <xdr:rowOff>161290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4294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133367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161290</xdr:rowOff>
    </xdr:from>
    <xdr:to>
      <xdr:col>24</xdr:col>
      <xdr:colOff>114300</xdr:colOff>
      <xdr:row>41</xdr:row>
      <xdr:rowOff>161290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85090</xdr:rowOff>
    </xdr:from>
    <xdr:to>
      <xdr:col>24</xdr:col>
      <xdr:colOff>114300</xdr:colOff>
      <xdr:row>33</xdr:row>
      <xdr:rowOff>85090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16510</xdr:rowOff>
    </xdr:from>
    <xdr:to>
      <xdr:col>24</xdr:col>
      <xdr:colOff>25400</xdr:colOff>
      <xdr:row>37</xdr:row>
      <xdr:rowOff>92710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36016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6367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50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134620</xdr:rowOff>
    </xdr:from>
    <xdr:to>
      <xdr:col>19</xdr:col>
      <xdr:colOff>187325</xdr:colOff>
      <xdr:row>37</xdr:row>
      <xdr:rowOff>92710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0682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19050</xdr:rowOff>
    </xdr:from>
    <xdr:to>
      <xdr:col>20</xdr:col>
      <xdr:colOff>38100</xdr:colOff>
      <xdr:row>37</xdr:row>
      <xdr:rowOff>120650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130827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134620</xdr:rowOff>
    </xdr:from>
    <xdr:to>
      <xdr:col>15</xdr:col>
      <xdr:colOff>98425</xdr:colOff>
      <xdr:row>37</xdr:row>
      <xdr:rowOff>138430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0682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59707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88900</xdr:rowOff>
    </xdr:from>
    <xdr:to>
      <xdr:col>11</xdr:col>
      <xdr:colOff>9525</xdr:colOff>
      <xdr:row>37</xdr:row>
      <xdr:rowOff>138430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261100"/>
          <a:ext cx="8890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72390</xdr:rowOff>
    </xdr:from>
    <xdr:to>
      <xdr:col>11</xdr:col>
      <xdr:colOff>60325</xdr:colOff>
      <xdr:row>38</xdr:row>
      <xdr:rowOff>2540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12717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8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52087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153687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41910</xdr:rowOff>
    </xdr:from>
    <xdr:to>
      <xdr:col>20</xdr:col>
      <xdr:colOff>38100</xdr:colOff>
      <xdr:row>37</xdr:row>
      <xdr:rowOff>143510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128287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83820</xdr:rowOff>
    </xdr:from>
    <xdr:to>
      <xdr:col>15</xdr:col>
      <xdr:colOff>149225</xdr:colOff>
      <xdr:row>37</xdr:row>
      <xdr:rowOff>13970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24147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87630</xdr:rowOff>
    </xdr:from>
    <xdr:to>
      <xdr:col>11</xdr:col>
      <xdr:colOff>60325</xdr:colOff>
      <xdr:row>38</xdr:row>
      <xdr:rowOff>17780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物件費に係る経常収支比率が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したのは、</a:t>
          </a:r>
          <a:r>
            <a:rPr kumimoji="1" lang="ja-JP" altLang="en-US" sz="1100">
              <a:solidFill>
                <a:schemeClr val="dk1"/>
              </a:solidFill>
              <a:effectLst/>
              <a:latin typeface="+mn-lt"/>
              <a:ea typeface="+mn-ea"/>
              <a:cs typeface="+mn-cs"/>
            </a:rPr>
            <a:t>高濃度ＰＣＢ廃棄物処理手数料の減少</a:t>
          </a:r>
          <a:r>
            <a:rPr kumimoji="1" lang="ja-JP" altLang="ja-JP" sz="1100">
              <a:solidFill>
                <a:schemeClr val="dk1"/>
              </a:solidFill>
              <a:effectLst/>
              <a:latin typeface="+mn-lt"/>
              <a:ea typeface="+mn-ea"/>
              <a:cs typeface="+mn-cs"/>
            </a:rPr>
            <a:t>や</a:t>
          </a:r>
          <a:r>
            <a:rPr lang="ja-JP" altLang="en-US" sz="1100" b="0" i="0" u="none" strike="noStrike">
              <a:solidFill>
                <a:schemeClr val="dk1"/>
              </a:solidFill>
              <a:effectLst/>
              <a:latin typeface="+mn-lt"/>
              <a:ea typeface="+mn-ea"/>
              <a:cs typeface="+mn-cs"/>
            </a:rPr>
            <a:t>し尿及び浄化槽汚泥処理業務</a:t>
          </a:r>
          <a:r>
            <a:rPr kumimoji="1" lang="ja-JP" altLang="ja-JP" sz="1100">
              <a:solidFill>
                <a:schemeClr val="dk1"/>
              </a:solidFill>
              <a:effectLst/>
              <a:latin typeface="+mn-lt"/>
              <a:ea typeface="+mn-ea"/>
              <a:cs typeface="+mn-cs"/>
            </a:rPr>
            <a:t>委託料の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によるものであり、</a:t>
          </a:r>
          <a:r>
            <a:rPr kumimoji="1" lang="en-US" altLang="ja-JP" sz="1100">
              <a:solidFill>
                <a:schemeClr val="dk1"/>
              </a:solidFill>
              <a:effectLst/>
              <a:latin typeface="+mn-lt"/>
              <a:ea typeface="+mn-ea"/>
              <a:cs typeface="+mn-cs"/>
            </a:rPr>
            <a:t>1.6</a:t>
          </a:r>
          <a:r>
            <a:rPr kumimoji="1" lang="ja-JP" altLang="en-US" sz="1100">
              <a:solidFill>
                <a:schemeClr val="dk1"/>
              </a:solidFill>
              <a:effectLst/>
              <a:latin typeface="+mn-lt"/>
              <a:ea typeface="+mn-ea"/>
              <a:cs typeface="+mn-cs"/>
            </a:rPr>
            <a:t>ポイント</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今後も、民間委託する業務の内容について精査し、積極的なコスト削減を図っていく。</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21</xdr:row>
      <xdr:rowOff>1270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225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144797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7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1270</xdr:rowOff>
    </xdr:from>
    <xdr:to>
      <xdr:col>82</xdr:col>
      <xdr:colOff>196850</xdr:colOff>
      <xdr:row>21</xdr:row>
      <xdr:rowOff>1270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01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104140</xdr:rowOff>
    </xdr:from>
    <xdr:to>
      <xdr:col>82</xdr:col>
      <xdr:colOff>107950</xdr:colOff>
      <xdr:row>17</xdr:row>
      <xdr:rowOff>54610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84734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55897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99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165100</xdr:rowOff>
    </xdr:from>
    <xdr:to>
      <xdr:col>78</xdr:col>
      <xdr:colOff>69850</xdr:colOff>
      <xdr:row>17</xdr:row>
      <xdr:rowOff>54610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9083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60960</xdr:rowOff>
    </xdr:from>
    <xdr:to>
      <xdr:col>78</xdr:col>
      <xdr:colOff>120650</xdr:colOff>
      <xdr:row>16</xdr:row>
      <xdr:rowOff>162560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1287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573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165100</xdr:rowOff>
    </xdr:from>
    <xdr:to>
      <xdr:col>73</xdr:col>
      <xdr:colOff>180975</xdr:colOff>
      <xdr:row>17</xdr:row>
      <xdr:rowOff>8890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9083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148590</xdr:rowOff>
    </xdr:from>
    <xdr:to>
      <xdr:col>74</xdr:col>
      <xdr:colOff>31750</xdr:colOff>
      <xdr:row>16</xdr:row>
      <xdr:rowOff>78740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88917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8890</xdr:rowOff>
    </xdr:from>
    <xdr:to>
      <xdr:col>69</xdr:col>
      <xdr:colOff>92075</xdr:colOff>
      <xdr:row>17</xdr:row>
      <xdr:rowOff>39370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9235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22860</xdr:rowOff>
    </xdr:from>
    <xdr:to>
      <xdr:col>69</xdr:col>
      <xdr:colOff>142875</xdr:colOff>
      <xdr:row>16</xdr:row>
      <xdr:rowOff>124460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134637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47007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61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53340</xdr:rowOff>
    </xdr:from>
    <xdr:to>
      <xdr:col>82</xdr:col>
      <xdr:colOff>158750</xdr:colOff>
      <xdr:row>16</xdr:row>
      <xdr:rowOff>154940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69867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64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3810</xdr:rowOff>
    </xdr:from>
    <xdr:to>
      <xdr:col>78</xdr:col>
      <xdr:colOff>120650</xdr:colOff>
      <xdr:row>17</xdr:row>
      <xdr:rowOff>105410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90187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00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114300</xdr:rowOff>
    </xdr:from>
    <xdr:to>
      <xdr:col>74</xdr:col>
      <xdr:colOff>31750</xdr:colOff>
      <xdr:row>17</xdr:row>
      <xdr:rowOff>44450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29227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129540</xdr:rowOff>
    </xdr:from>
    <xdr:to>
      <xdr:col>69</xdr:col>
      <xdr:colOff>142875</xdr:colOff>
      <xdr:row>17</xdr:row>
      <xdr:rowOff>59690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87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44467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95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74947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年度において扶助費に係る経常収支比率が増加した要因は、</a:t>
          </a:r>
          <a:r>
            <a:rPr kumimoji="1" lang="ja-JP" altLang="en-US" sz="1100" b="0" i="0" baseline="0">
              <a:solidFill>
                <a:schemeClr val="dk1"/>
              </a:solidFill>
              <a:effectLst/>
              <a:latin typeface="+mn-lt"/>
              <a:ea typeface="+mn-ea"/>
              <a:cs typeface="+mn-cs"/>
            </a:rPr>
            <a:t>生活保護費や</a:t>
          </a:r>
          <a:r>
            <a:rPr kumimoji="1" lang="ja-JP" altLang="ja-JP" sz="1100" b="0" i="0" baseline="0">
              <a:solidFill>
                <a:schemeClr val="dk1"/>
              </a:solidFill>
              <a:effectLst/>
              <a:latin typeface="+mn-lt"/>
              <a:ea typeface="+mn-ea"/>
              <a:cs typeface="+mn-cs"/>
            </a:rPr>
            <a:t>障害者自立支援に係る事業費</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児童保育に係る事業費の増加によるもの。</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高齢化率の上昇等に伴い増加することが見込まれるため、資格審査等の適正化、市単の扶助費の見直しを進めていくことで、歯止めをかけるよう努める。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62</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186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69850</xdr:rowOff>
    </xdr:from>
    <xdr:to>
      <xdr:col>24</xdr:col>
      <xdr:colOff>25400</xdr:colOff>
      <xdr:row>57</xdr:row>
      <xdr:rowOff>133350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8425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143527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7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127000</xdr:rowOff>
    </xdr:from>
    <xdr:to>
      <xdr:col>24</xdr:col>
      <xdr:colOff>76200</xdr:colOff>
      <xdr:row>57</xdr:row>
      <xdr:rowOff>57150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152400</xdr:rowOff>
    </xdr:from>
    <xdr:to>
      <xdr:col>19</xdr:col>
      <xdr:colOff>187325</xdr:colOff>
      <xdr:row>57</xdr:row>
      <xdr:rowOff>69850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7536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88900</xdr:rowOff>
    </xdr:from>
    <xdr:to>
      <xdr:col>20</xdr:col>
      <xdr:colOff>38100</xdr:colOff>
      <xdr:row>57</xdr:row>
      <xdr:rowOff>19050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29227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5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152400</xdr:rowOff>
    </xdr:from>
    <xdr:to>
      <xdr:col>15</xdr:col>
      <xdr:colOff>98425</xdr:colOff>
      <xdr:row>56</xdr:row>
      <xdr:rowOff>165100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753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50800</xdr:rowOff>
    </xdr:from>
    <xdr:to>
      <xdr:col>15</xdr:col>
      <xdr:colOff>149225</xdr:colOff>
      <xdr:row>56</xdr:row>
      <xdr:rowOff>152400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162577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165100</xdr:rowOff>
    </xdr:from>
    <xdr:to>
      <xdr:col>11</xdr:col>
      <xdr:colOff>9525</xdr:colOff>
      <xdr:row>58</xdr:row>
      <xdr:rowOff>101600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766300"/>
          <a:ext cx="889000" cy="279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114300</xdr:rowOff>
    </xdr:from>
    <xdr:to>
      <xdr:col>11</xdr:col>
      <xdr:colOff>60325</xdr:colOff>
      <xdr:row>57</xdr:row>
      <xdr:rowOff>44450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54627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82550</xdr:rowOff>
    </xdr:from>
    <xdr:to>
      <xdr:col>6</xdr:col>
      <xdr:colOff>171450</xdr:colOff>
      <xdr:row>58</xdr:row>
      <xdr:rowOff>12700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22877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82550</xdr:rowOff>
    </xdr:from>
    <xdr:to>
      <xdr:col>24</xdr:col>
      <xdr:colOff>76200</xdr:colOff>
      <xdr:row>58</xdr:row>
      <xdr:rowOff>12700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54627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19050</xdr:rowOff>
    </xdr:from>
    <xdr:to>
      <xdr:col>20</xdr:col>
      <xdr:colOff>38100</xdr:colOff>
      <xdr:row>57</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105427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101600</xdr:rowOff>
    </xdr:from>
    <xdr:to>
      <xdr:col>15</xdr:col>
      <xdr:colOff>149225</xdr:colOff>
      <xdr:row>57</xdr:row>
      <xdr:rowOff>31750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16527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114300</xdr:rowOff>
    </xdr:from>
    <xdr:to>
      <xdr:col>11</xdr:col>
      <xdr:colOff>60325</xdr:colOff>
      <xdr:row>57</xdr:row>
      <xdr:rowOff>44450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29227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50800</xdr:rowOff>
    </xdr:from>
    <xdr:to>
      <xdr:col>6</xdr:col>
      <xdr:colOff>171450</xdr:colOff>
      <xdr:row>58</xdr:row>
      <xdr:rowOff>152400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137177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年度における増加は、</a:t>
          </a:r>
          <a:r>
            <a:rPr kumimoji="1" lang="ja-JP" altLang="en-US" sz="1100" b="0" i="0" baseline="0">
              <a:solidFill>
                <a:schemeClr val="dk1"/>
              </a:solidFill>
              <a:effectLst/>
              <a:latin typeface="+mn-lt"/>
              <a:ea typeface="+mn-ea"/>
              <a:cs typeface="+mn-cs"/>
            </a:rPr>
            <a:t>後期高齢者医療広域連合負担金や介護保険事業特別会計への</a:t>
          </a:r>
          <a:r>
            <a:rPr kumimoji="1" lang="ja-JP" altLang="ja-JP" sz="1100" b="0" i="0" baseline="0">
              <a:solidFill>
                <a:schemeClr val="dk1"/>
              </a:solidFill>
              <a:effectLst/>
              <a:latin typeface="+mn-lt"/>
              <a:ea typeface="+mn-ea"/>
              <a:cs typeface="+mn-cs"/>
            </a:rPr>
            <a:t>繰出金の増加によるものである。社会保障関係経費の増大に伴う国保会計等への繰出金の影響に</a:t>
          </a:r>
          <a:r>
            <a:rPr kumimoji="1" lang="ja-JP" altLang="en-US" sz="1100" b="0" i="0" baseline="0">
              <a:solidFill>
                <a:schemeClr val="dk1"/>
              </a:solidFill>
              <a:effectLst/>
              <a:latin typeface="+mn-lt"/>
              <a:ea typeface="+mn-ea"/>
              <a:cs typeface="+mn-cs"/>
            </a:rPr>
            <a:t>より、</a:t>
          </a:r>
          <a:r>
            <a:rPr kumimoji="1" lang="ja-JP" altLang="ja-JP" sz="1100" b="0" i="0" baseline="0">
              <a:solidFill>
                <a:schemeClr val="dk1"/>
              </a:solidFill>
              <a:effectLst/>
              <a:latin typeface="+mn-lt"/>
              <a:ea typeface="+mn-ea"/>
              <a:cs typeface="+mn-cs"/>
            </a:rPr>
            <a:t>類似団体平均を上回っている</a:t>
          </a:r>
          <a:r>
            <a:rPr kumimoji="1" lang="ja-JP" altLang="en-US" sz="1100" b="0" i="0" baseline="0">
              <a:solidFill>
                <a:schemeClr val="dk1"/>
              </a:solidFill>
              <a:effectLst/>
              <a:latin typeface="+mn-lt"/>
              <a:ea typeface="+mn-ea"/>
              <a:cs typeface="+mn-cs"/>
            </a:rPr>
            <a:t>。</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高齢化率の上昇等に伴い介護サービス費</a:t>
          </a:r>
          <a:r>
            <a:rPr kumimoji="1" lang="ja-JP" altLang="en-US" sz="1100" b="0" i="0" baseline="0">
              <a:solidFill>
                <a:schemeClr val="dk1"/>
              </a:solidFill>
              <a:effectLst/>
              <a:latin typeface="+mn-lt"/>
              <a:ea typeface="+mn-ea"/>
              <a:cs typeface="+mn-cs"/>
            </a:rPr>
            <a:t>が</a:t>
          </a:r>
          <a:r>
            <a:rPr kumimoji="1" lang="ja-JP" altLang="ja-JP" sz="1100" b="0" i="0" baseline="0">
              <a:solidFill>
                <a:schemeClr val="dk1"/>
              </a:solidFill>
              <a:effectLst/>
              <a:latin typeface="+mn-lt"/>
              <a:ea typeface="+mn-ea"/>
              <a:cs typeface="+mn-cs"/>
            </a:rPr>
            <a:t>増加</a:t>
          </a:r>
          <a:r>
            <a:rPr kumimoji="1" lang="ja-JP" altLang="en-US" sz="1100" b="0" i="0" baseline="0">
              <a:solidFill>
                <a:schemeClr val="dk1"/>
              </a:solidFill>
              <a:effectLst/>
              <a:latin typeface="+mn-lt"/>
              <a:ea typeface="+mn-ea"/>
              <a:cs typeface="+mn-cs"/>
            </a:rPr>
            <a:t>傾向にある</a:t>
          </a:r>
          <a:r>
            <a:rPr kumimoji="1" lang="ja-JP" altLang="ja-JP" sz="1100" b="0" i="0" baseline="0">
              <a:solidFill>
                <a:schemeClr val="dk1"/>
              </a:solidFill>
              <a:effectLst/>
              <a:latin typeface="+mn-lt"/>
              <a:ea typeface="+mn-ea"/>
              <a:cs typeface="+mn-cs"/>
            </a:rPr>
            <a:t>ため、介護予防事業に取り組むなど、負担額の圧縮に努める。</a:t>
          </a:r>
          <a:endParaRPr lang="ja-JP" altLang="ja-JP" sz="1100">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62</xdr:row>
      <xdr:rowOff>18143</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56700"/>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161670</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18143</xdr:rowOff>
    </xdr:from>
    <xdr:to>
      <xdr:col>82</xdr:col>
      <xdr:colOff>196850</xdr:colOff>
      <xdr:row>62</xdr:row>
      <xdr:rowOff>18143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127000</xdr:rowOff>
    </xdr:from>
    <xdr:to>
      <xdr:col>82</xdr:col>
      <xdr:colOff>107950</xdr:colOff>
      <xdr:row>59</xdr:row>
      <xdr:rowOff>53522</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071100"/>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2920</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04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29028</xdr:rowOff>
    </xdr:from>
    <xdr:to>
      <xdr:col>78</xdr:col>
      <xdr:colOff>69850</xdr:colOff>
      <xdr:row>58</xdr:row>
      <xdr:rowOff>127000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973128"/>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29028</xdr:rowOff>
    </xdr:from>
    <xdr:to>
      <xdr:col>73</xdr:col>
      <xdr:colOff>180975</xdr:colOff>
      <xdr:row>59</xdr:row>
      <xdr:rowOff>42635</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973128"/>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65512</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42635</xdr:rowOff>
    </xdr:from>
    <xdr:to>
      <xdr:col>69</xdr:col>
      <xdr:colOff>92075</xdr:colOff>
      <xdr:row>62</xdr:row>
      <xdr:rowOff>83457</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10158185"/>
          <a:ext cx="889000" cy="555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157843</xdr:rowOff>
    </xdr:from>
    <xdr:to>
      <xdr:col>69</xdr:col>
      <xdr:colOff>142875</xdr:colOff>
      <xdr:row>57</xdr:row>
      <xdr:rowOff>87993</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98170</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111777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2722</xdr:rowOff>
    </xdr:from>
    <xdr:to>
      <xdr:col>82</xdr:col>
      <xdr:colOff>158750</xdr:colOff>
      <xdr:row>59</xdr:row>
      <xdr:rowOff>104322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146249</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09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76200</xdr:rowOff>
    </xdr:from>
    <xdr:to>
      <xdr:col>78</xdr:col>
      <xdr:colOff>120650</xdr:colOff>
      <xdr:row>59</xdr:row>
      <xdr:rowOff>6350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162577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149678</xdr:rowOff>
    </xdr:from>
    <xdr:to>
      <xdr:col>74</xdr:col>
      <xdr:colOff>31750</xdr:colOff>
      <xdr:row>58</xdr:row>
      <xdr:rowOff>79828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64605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163285</xdr:rowOff>
    </xdr:from>
    <xdr:to>
      <xdr:col>69</xdr:col>
      <xdr:colOff>142875</xdr:colOff>
      <xdr:row>59</xdr:row>
      <xdr:rowOff>93435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10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78212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19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62</xdr:row>
      <xdr:rowOff>32657</xdr:rowOff>
    </xdr:from>
    <xdr:to>
      <xdr:col>65</xdr:col>
      <xdr:colOff>53975</xdr:colOff>
      <xdr:row>62</xdr:row>
      <xdr:rowOff>134257</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66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62</xdr:row>
      <xdr:rowOff>119034</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74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50" b="0" i="0" baseline="0">
              <a:solidFill>
                <a:schemeClr val="dk1"/>
              </a:solidFill>
              <a:effectLst/>
              <a:latin typeface="+mn-lt"/>
              <a:ea typeface="+mn-ea"/>
              <a:cs typeface="+mn-cs"/>
            </a:rPr>
            <a:t>　補助費等に係る経常収支比率は、令和２年度において、公共下水道事業会計の法適化に伴い繰出金から補助費等へシフトしたこと等により増加したが、法適化以降は当該事業の負担金は減少傾向にある。令和</a:t>
          </a:r>
          <a:r>
            <a:rPr kumimoji="1" lang="ja-JP" altLang="en-US" sz="1050" b="0" i="0" baseline="0">
              <a:solidFill>
                <a:schemeClr val="dk1"/>
              </a:solidFill>
              <a:effectLst/>
              <a:latin typeface="+mn-lt"/>
              <a:ea typeface="+mn-ea"/>
              <a:cs typeface="+mn-cs"/>
            </a:rPr>
            <a:t>５</a:t>
          </a:r>
          <a:r>
            <a:rPr kumimoji="1" lang="ja-JP" altLang="ja-JP" sz="1050" b="0" i="0" baseline="0">
              <a:solidFill>
                <a:schemeClr val="dk1"/>
              </a:solidFill>
              <a:effectLst/>
              <a:latin typeface="+mn-lt"/>
              <a:ea typeface="+mn-ea"/>
              <a:cs typeface="+mn-cs"/>
            </a:rPr>
            <a:t>年度については、</a:t>
          </a:r>
          <a:r>
            <a:rPr kumimoji="1" lang="ja-JP" altLang="en-US" sz="1050" b="0" i="0" baseline="0">
              <a:solidFill>
                <a:schemeClr val="dk1"/>
              </a:solidFill>
              <a:effectLst/>
              <a:latin typeface="+mn-lt"/>
              <a:ea typeface="+mn-ea"/>
              <a:cs typeface="+mn-cs"/>
            </a:rPr>
            <a:t>病院事業会計負担金が増加したが、</a:t>
          </a:r>
          <a:r>
            <a:rPr kumimoji="1" lang="ja-JP" altLang="ja-JP" sz="1050" b="0" i="0" baseline="0">
              <a:solidFill>
                <a:schemeClr val="dk1"/>
              </a:solidFill>
              <a:effectLst/>
              <a:latin typeface="+mn-lt"/>
              <a:ea typeface="+mn-ea"/>
              <a:cs typeface="+mn-cs"/>
            </a:rPr>
            <a:t>公共下水道事業会計負担金や</a:t>
          </a:r>
          <a:r>
            <a:rPr kumimoji="1" lang="ja-JP" altLang="en-US" sz="1050" b="0" i="0" baseline="0">
              <a:solidFill>
                <a:schemeClr val="dk1"/>
              </a:solidFill>
              <a:effectLst/>
              <a:latin typeface="+mn-lt"/>
              <a:ea typeface="+mn-ea"/>
              <a:cs typeface="+mn-cs"/>
            </a:rPr>
            <a:t>市営住宅居住者への移転補償費の</a:t>
          </a:r>
          <a:r>
            <a:rPr kumimoji="1" lang="ja-JP" altLang="ja-JP" sz="1050" b="0" i="0" baseline="0">
              <a:solidFill>
                <a:schemeClr val="dk1"/>
              </a:solidFill>
              <a:effectLst/>
              <a:latin typeface="+mn-lt"/>
              <a:ea typeface="+mn-ea"/>
              <a:cs typeface="+mn-cs"/>
            </a:rPr>
            <a:t>減</a:t>
          </a:r>
          <a:r>
            <a:rPr kumimoji="1" lang="ja-JP" altLang="en-US" sz="1050" b="0" i="0" baseline="0">
              <a:solidFill>
                <a:schemeClr val="dk1"/>
              </a:solidFill>
              <a:effectLst/>
              <a:latin typeface="+mn-lt"/>
              <a:ea typeface="+mn-ea"/>
              <a:cs typeface="+mn-cs"/>
            </a:rPr>
            <a:t>など</a:t>
          </a:r>
          <a:r>
            <a:rPr kumimoji="1" lang="ja-JP" altLang="ja-JP" sz="1050" b="0" i="0" baseline="0">
              <a:solidFill>
                <a:schemeClr val="dk1"/>
              </a:solidFill>
              <a:effectLst/>
              <a:latin typeface="+mn-lt"/>
              <a:ea typeface="+mn-ea"/>
              <a:cs typeface="+mn-cs"/>
            </a:rPr>
            <a:t>に</a:t>
          </a:r>
          <a:r>
            <a:rPr kumimoji="1" lang="ja-JP" altLang="en-US" sz="1050" b="0" i="0" baseline="0">
              <a:solidFill>
                <a:schemeClr val="dk1"/>
              </a:solidFill>
              <a:effectLst/>
              <a:latin typeface="+mn-lt"/>
              <a:ea typeface="+mn-ea"/>
              <a:cs typeface="+mn-cs"/>
            </a:rPr>
            <a:t>より横ばいとなった</a:t>
          </a:r>
          <a:r>
            <a:rPr kumimoji="1" lang="ja-JP" altLang="ja-JP" sz="1050" b="0" i="0" baseline="0">
              <a:solidFill>
                <a:schemeClr val="dk1"/>
              </a:solidFill>
              <a:effectLst/>
              <a:latin typeface="+mn-lt"/>
              <a:ea typeface="+mn-ea"/>
              <a:cs typeface="+mn-cs"/>
            </a:rPr>
            <a:t>。</a:t>
          </a:r>
          <a:endParaRPr lang="ja-JP" altLang="ja-JP" sz="1050">
            <a:effectLst/>
          </a:endParaRPr>
        </a:p>
        <a:p>
          <a:pPr eaLnBrk="1" fontAlgn="auto" latinLnBrk="0" hangingPunct="1"/>
          <a:r>
            <a:rPr kumimoji="1" lang="ja-JP" altLang="ja-JP" sz="1050" b="0" i="0" baseline="0">
              <a:solidFill>
                <a:schemeClr val="dk1"/>
              </a:solidFill>
              <a:effectLst/>
              <a:latin typeface="+mn-lt"/>
              <a:ea typeface="+mn-ea"/>
              <a:cs typeface="+mn-cs"/>
            </a:rPr>
            <a:t>　今後も、補助事業の内容の精査や繰越金の有無等を勘案して、より適切な補助金支出に向けて取り組んでいく。</a:t>
          </a:r>
          <a:endParaRPr lang="ja-JP" altLang="ja-JP" sz="1050">
            <a:effectLst/>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28702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842000"/>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779</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28702</xdr:rowOff>
    </xdr:from>
    <xdr:to>
      <xdr:col>82</xdr:col>
      <xdr:colOff>196850</xdr:colOff>
      <xdr:row>41</xdr:row>
      <xdr:rowOff>28702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3556</xdr:rowOff>
    </xdr:from>
    <xdr:to>
      <xdr:col>82</xdr:col>
      <xdr:colOff>107950</xdr:colOff>
      <xdr:row>38</xdr:row>
      <xdr:rowOff>3556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5186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3556</xdr:rowOff>
    </xdr:from>
    <xdr:to>
      <xdr:col>78</xdr:col>
      <xdr:colOff>69850</xdr:colOff>
      <xdr:row>38</xdr:row>
      <xdr:rowOff>12700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5186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12700</xdr:rowOff>
    </xdr:from>
    <xdr:to>
      <xdr:col>73</xdr:col>
      <xdr:colOff>180975</xdr:colOff>
      <xdr:row>38</xdr:row>
      <xdr:rowOff>58420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5278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21099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19558</xdr:rowOff>
    </xdr:from>
    <xdr:to>
      <xdr:col>69</xdr:col>
      <xdr:colOff>92075</xdr:colOff>
      <xdr:row>38</xdr:row>
      <xdr:rowOff>58420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6363208"/>
          <a:ext cx="8890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112776</xdr:rowOff>
    </xdr:from>
    <xdr:to>
      <xdr:col>69</xdr:col>
      <xdr:colOff>142875</xdr:colOff>
      <xdr:row>37</xdr:row>
      <xdr:rowOff>42926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53103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160545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124206</xdr:rowOff>
    </xdr:from>
    <xdr:to>
      <xdr:col>82</xdr:col>
      <xdr:colOff>158750</xdr:colOff>
      <xdr:row>38</xdr:row>
      <xdr:rowOff>54356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96283</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124206</xdr:rowOff>
    </xdr:from>
    <xdr:to>
      <xdr:col>78</xdr:col>
      <xdr:colOff>120650</xdr:colOff>
      <xdr:row>38</xdr:row>
      <xdr:rowOff>54356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39133</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554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133350</xdr:rowOff>
    </xdr:from>
    <xdr:to>
      <xdr:col>74</xdr:col>
      <xdr:colOff>31750</xdr:colOff>
      <xdr:row>38</xdr:row>
      <xdr:rowOff>63500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48277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7620</xdr:rowOff>
    </xdr:from>
    <xdr:to>
      <xdr:col>69</xdr:col>
      <xdr:colOff>142875</xdr:colOff>
      <xdr:row>38</xdr:row>
      <xdr:rowOff>109220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93997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140208</xdr:rowOff>
    </xdr:from>
    <xdr:to>
      <xdr:col>65</xdr:col>
      <xdr:colOff>53975</xdr:colOff>
      <xdr:row>37</xdr:row>
      <xdr:rowOff>70358</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55135</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50" b="0" i="0" baseline="0">
              <a:solidFill>
                <a:schemeClr val="dk1"/>
              </a:solidFill>
              <a:effectLst/>
              <a:latin typeface="+mn-lt"/>
              <a:ea typeface="+mn-ea"/>
              <a:cs typeface="+mn-cs"/>
            </a:rPr>
            <a:t>　</a:t>
          </a:r>
          <a:r>
            <a:rPr kumimoji="1" lang="ja-JP" altLang="ja-JP" sz="1050" b="0" i="0" baseline="0">
              <a:solidFill>
                <a:schemeClr val="dk1"/>
              </a:solidFill>
              <a:effectLst/>
              <a:latin typeface="+mn-lt"/>
              <a:ea typeface="+mn-ea"/>
              <a:cs typeface="+mn-cs"/>
            </a:rPr>
            <a:t>公債費に係る経常収支比率は、平成</a:t>
          </a:r>
          <a:r>
            <a:rPr kumimoji="1" lang="en-US" altLang="ja-JP" sz="1050" b="0" i="0" baseline="0">
              <a:solidFill>
                <a:schemeClr val="dk1"/>
              </a:solidFill>
              <a:effectLst/>
              <a:latin typeface="+mn-lt"/>
              <a:ea typeface="+mn-ea"/>
              <a:cs typeface="+mn-cs"/>
            </a:rPr>
            <a:t>22</a:t>
          </a:r>
          <a:r>
            <a:rPr kumimoji="1" lang="ja-JP" altLang="ja-JP" sz="1050" b="0" i="0" baseline="0">
              <a:solidFill>
                <a:schemeClr val="dk1"/>
              </a:solidFill>
              <a:effectLst/>
              <a:latin typeface="+mn-lt"/>
              <a:ea typeface="+mn-ea"/>
              <a:cs typeface="+mn-cs"/>
            </a:rPr>
            <a:t>年度に借り入れた「第三セクター等改革推進債」</a:t>
          </a:r>
          <a:r>
            <a:rPr kumimoji="1" lang="ja-JP" altLang="en-US" sz="1050" b="0" i="0" baseline="0">
              <a:solidFill>
                <a:schemeClr val="dk1"/>
              </a:solidFill>
              <a:effectLst/>
              <a:latin typeface="+mn-lt"/>
              <a:ea typeface="+mn-ea"/>
              <a:cs typeface="+mn-cs"/>
            </a:rPr>
            <a:t>について</a:t>
          </a:r>
          <a:r>
            <a:rPr kumimoji="1" lang="ja-JP" altLang="ja-JP" sz="1050" b="0" i="0" baseline="0">
              <a:solidFill>
                <a:schemeClr val="dk1"/>
              </a:solidFill>
              <a:effectLst/>
              <a:latin typeface="+mn-lt"/>
              <a:ea typeface="+mn-ea"/>
              <a:cs typeface="+mn-cs"/>
            </a:rPr>
            <a:t>、令和２年度にお</a:t>
          </a:r>
          <a:r>
            <a:rPr kumimoji="1" lang="ja-JP" altLang="en-US" sz="1050" b="0" i="0" baseline="0">
              <a:solidFill>
                <a:schemeClr val="dk1"/>
              </a:solidFill>
              <a:effectLst/>
              <a:latin typeface="+mn-lt"/>
              <a:ea typeface="+mn-ea"/>
              <a:cs typeface="+mn-cs"/>
            </a:rPr>
            <a:t>ける</a:t>
          </a:r>
          <a:r>
            <a:rPr kumimoji="1" lang="ja-JP" altLang="ja-JP" sz="1050" b="0" i="0" baseline="0">
              <a:solidFill>
                <a:schemeClr val="dk1"/>
              </a:solidFill>
              <a:effectLst/>
              <a:latin typeface="+mn-lt"/>
              <a:ea typeface="+mn-ea"/>
              <a:cs typeface="+mn-cs"/>
            </a:rPr>
            <a:t>大規模な土地の売却等により</a:t>
          </a:r>
          <a:r>
            <a:rPr kumimoji="1" lang="ja-JP" altLang="en-US" sz="1050" b="0" i="0" baseline="0">
              <a:solidFill>
                <a:schemeClr val="dk1"/>
              </a:solidFill>
              <a:effectLst/>
              <a:latin typeface="+mn-lt"/>
              <a:ea typeface="+mn-ea"/>
              <a:cs typeface="+mn-cs"/>
            </a:rPr>
            <a:t>、その</a:t>
          </a:r>
          <a:r>
            <a:rPr kumimoji="1" lang="ja-JP" altLang="ja-JP" sz="1050" b="0" i="0" baseline="0">
              <a:solidFill>
                <a:schemeClr val="dk1"/>
              </a:solidFill>
              <a:effectLst/>
              <a:latin typeface="+mn-lt"/>
              <a:ea typeface="+mn-ea"/>
              <a:cs typeface="+mn-cs"/>
            </a:rPr>
            <a:t>残高が大きく減少したことに伴い、</a:t>
          </a:r>
          <a:r>
            <a:rPr kumimoji="1" lang="ja-JP" altLang="en-US" sz="1050" b="0" i="0" baseline="0">
              <a:solidFill>
                <a:schemeClr val="dk1"/>
              </a:solidFill>
              <a:effectLst/>
              <a:latin typeface="+mn-lt"/>
              <a:ea typeface="+mn-ea"/>
              <a:cs typeface="+mn-cs"/>
            </a:rPr>
            <a:t>近年は</a:t>
          </a:r>
          <a:r>
            <a:rPr kumimoji="1" lang="ja-JP" altLang="ja-JP" sz="1050" b="0" i="0" baseline="0">
              <a:solidFill>
                <a:schemeClr val="dk1"/>
              </a:solidFill>
              <a:effectLst/>
              <a:latin typeface="+mn-lt"/>
              <a:ea typeface="+mn-ea"/>
              <a:cs typeface="+mn-cs"/>
            </a:rPr>
            <a:t>類似団体平均を下回</a:t>
          </a:r>
          <a:r>
            <a:rPr kumimoji="1" lang="ja-JP" altLang="en-US" sz="1050" b="0" i="0" baseline="0">
              <a:solidFill>
                <a:schemeClr val="dk1"/>
              </a:solidFill>
              <a:effectLst/>
              <a:latin typeface="+mn-lt"/>
              <a:ea typeface="+mn-ea"/>
              <a:cs typeface="+mn-cs"/>
            </a:rPr>
            <a:t>っていたが、</a:t>
          </a:r>
          <a:r>
            <a:rPr kumimoji="1" lang="ja-JP" altLang="ja-JP" sz="1050" b="0" i="0" baseline="0">
              <a:solidFill>
                <a:schemeClr val="dk1"/>
              </a:solidFill>
              <a:effectLst/>
              <a:latin typeface="+mn-lt"/>
              <a:ea typeface="+mn-ea"/>
              <a:cs typeface="+mn-cs"/>
            </a:rPr>
            <a:t>令和</a:t>
          </a:r>
          <a:r>
            <a:rPr kumimoji="1" lang="ja-JP" altLang="en-US" sz="1050" b="0" i="0" baseline="0">
              <a:solidFill>
                <a:schemeClr val="dk1"/>
              </a:solidFill>
              <a:effectLst/>
              <a:latin typeface="+mn-lt"/>
              <a:ea typeface="+mn-ea"/>
              <a:cs typeface="+mn-cs"/>
            </a:rPr>
            <a:t>５</a:t>
          </a:r>
          <a:r>
            <a:rPr kumimoji="1" lang="ja-JP" altLang="ja-JP" sz="1050" b="0" i="0" baseline="0">
              <a:solidFill>
                <a:schemeClr val="dk1"/>
              </a:solidFill>
              <a:effectLst/>
              <a:latin typeface="+mn-lt"/>
              <a:ea typeface="+mn-ea"/>
              <a:cs typeface="+mn-cs"/>
            </a:rPr>
            <a:t>年度においては</a:t>
          </a:r>
          <a:r>
            <a:rPr kumimoji="1" lang="ja-JP" altLang="en-US" sz="1050" b="0" i="0" baseline="0">
              <a:solidFill>
                <a:schemeClr val="dk1"/>
              </a:solidFill>
              <a:effectLst/>
              <a:latin typeface="+mn-lt"/>
              <a:ea typeface="+mn-ea"/>
              <a:cs typeface="+mn-cs"/>
            </a:rPr>
            <a:t>、広域ごみ処理施設建設費にかかる元金償還が開始されたことにより、平均を上回</a:t>
          </a:r>
          <a:r>
            <a:rPr kumimoji="1" lang="ja-JP" altLang="ja-JP" sz="1050" b="0" i="0" baseline="0">
              <a:solidFill>
                <a:schemeClr val="dk1"/>
              </a:solidFill>
              <a:effectLst/>
              <a:latin typeface="+mn-lt"/>
              <a:ea typeface="+mn-ea"/>
              <a:cs typeface="+mn-cs"/>
            </a:rPr>
            <a:t>る結果となった。</a:t>
          </a:r>
          <a:endParaRPr lang="ja-JP" altLang="ja-JP" sz="1050">
            <a:effectLst/>
          </a:endParaRPr>
        </a:p>
        <a:p>
          <a:pPr eaLnBrk="1" fontAlgn="auto" latinLnBrk="0" hangingPunct="1"/>
          <a:r>
            <a:rPr kumimoji="1" lang="ja-JP" altLang="ja-JP" sz="1050" b="0" i="0" baseline="0">
              <a:solidFill>
                <a:schemeClr val="dk1"/>
              </a:solidFill>
              <a:effectLst/>
              <a:latin typeface="+mn-lt"/>
              <a:ea typeface="+mn-ea"/>
              <a:cs typeface="+mn-cs"/>
            </a:rPr>
            <a:t>　今後</a:t>
          </a:r>
          <a:r>
            <a:rPr kumimoji="1" lang="ja-JP" altLang="en-US" sz="1050" b="0" i="0" baseline="0">
              <a:solidFill>
                <a:schemeClr val="dk1"/>
              </a:solidFill>
              <a:effectLst/>
              <a:latin typeface="+mn-lt"/>
              <a:ea typeface="+mn-ea"/>
              <a:cs typeface="+mn-cs"/>
            </a:rPr>
            <a:t>４～</a:t>
          </a:r>
          <a:r>
            <a:rPr kumimoji="1" lang="ja-JP" altLang="ja-JP" sz="1050" b="0" i="0" baseline="0">
              <a:solidFill>
                <a:schemeClr val="dk1"/>
              </a:solidFill>
              <a:effectLst/>
              <a:latin typeface="+mn-lt"/>
              <a:ea typeface="+mn-ea"/>
              <a:cs typeface="+mn-cs"/>
            </a:rPr>
            <a:t>５年程度の間に大型の普通建設事業が予定されており、将来の公債費低減に努め、その他の普通建設事業の抑制に取り組む。</a:t>
          </a:r>
          <a:endParaRPr lang="ja-JP" altLang="ja-JP" sz="1050">
            <a:effectLst/>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41275</xdr:rowOff>
    </xdr:from>
    <xdr:to>
      <xdr:col>24</xdr:col>
      <xdr:colOff>25400</xdr:colOff>
      <xdr:row>80</xdr:row>
      <xdr:rowOff>43180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728575"/>
          <a:ext cx="0" cy="103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15257</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731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43180</xdr:rowOff>
    </xdr:from>
    <xdr:to>
      <xdr:col>24</xdr:col>
      <xdr:colOff>114300</xdr:colOff>
      <xdr:row>80</xdr:row>
      <xdr:rowOff>43180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759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127652</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472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41275</xdr:rowOff>
    </xdr:from>
    <xdr:to>
      <xdr:col>24</xdr:col>
      <xdr:colOff>114300</xdr:colOff>
      <xdr:row>74</xdr:row>
      <xdr:rowOff>41275</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72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5080</xdr:rowOff>
    </xdr:from>
    <xdr:to>
      <xdr:col>24</xdr:col>
      <xdr:colOff>25400</xdr:colOff>
      <xdr:row>75</xdr:row>
      <xdr:rowOff>24130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987800" y="1286383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155592</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267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139065</xdr:rowOff>
    </xdr:from>
    <xdr:to>
      <xdr:col>24</xdr:col>
      <xdr:colOff>76200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147955</xdr:rowOff>
    </xdr:from>
    <xdr:to>
      <xdr:col>19</xdr:col>
      <xdr:colOff>187325</xdr:colOff>
      <xdr:row>75</xdr:row>
      <xdr:rowOff>5080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283525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144780</xdr:rowOff>
    </xdr:from>
    <xdr:to>
      <xdr:col>20</xdr:col>
      <xdr:colOff>38100</xdr:colOff>
      <xdr:row>75</xdr:row>
      <xdr:rowOff>74930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59707</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2918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147955</xdr:rowOff>
    </xdr:from>
    <xdr:to>
      <xdr:col>15</xdr:col>
      <xdr:colOff>98425</xdr:colOff>
      <xdr:row>75</xdr:row>
      <xdr:rowOff>35560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2835255"/>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123825</xdr:rowOff>
    </xdr:from>
    <xdr:to>
      <xdr:col>15</xdr:col>
      <xdr:colOff>149225</xdr:colOff>
      <xdr:row>75</xdr:row>
      <xdr:rowOff>53975</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38752</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2897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35560</xdr:rowOff>
    </xdr:from>
    <xdr:to>
      <xdr:col>11</xdr:col>
      <xdr:colOff>9525</xdr:colOff>
      <xdr:row>75</xdr:row>
      <xdr:rowOff>43180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289431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135255</xdr:rowOff>
    </xdr:from>
    <xdr:to>
      <xdr:col>11</xdr:col>
      <xdr:colOff>60325</xdr:colOff>
      <xdr:row>75</xdr:row>
      <xdr:rowOff>65405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75582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137160</xdr:rowOff>
    </xdr:from>
    <xdr:to>
      <xdr:col>6</xdr:col>
      <xdr:colOff>171450</xdr:colOff>
      <xdr:row>75</xdr:row>
      <xdr:rowOff>67310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77487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144780</xdr:rowOff>
    </xdr:from>
    <xdr:to>
      <xdr:col>24</xdr:col>
      <xdr:colOff>76200</xdr:colOff>
      <xdr:row>75</xdr:row>
      <xdr:rowOff>74930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116857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804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125730</xdr:rowOff>
    </xdr:from>
    <xdr:to>
      <xdr:col>20</xdr:col>
      <xdr:colOff>38100</xdr:colOff>
      <xdr:row>75</xdr:row>
      <xdr:rowOff>55880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281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66057</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581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97155</xdr:rowOff>
    </xdr:from>
    <xdr:to>
      <xdr:col>15</xdr:col>
      <xdr:colOff>149225</xdr:colOff>
      <xdr:row>75</xdr:row>
      <xdr:rowOff>27305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278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37482</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553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156210</xdr:rowOff>
    </xdr:from>
    <xdr:to>
      <xdr:col>11</xdr:col>
      <xdr:colOff>60325</xdr:colOff>
      <xdr:row>75</xdr:row>
      <xdr:rowOff>86360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284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71137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92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163830</xdr:rowOff>
    </xdr:from>
    <xdr:to>
      <xdr:col>6</xdr:col>
      <xdr:colOff>171450</xdr:colOff>
      <xdr:row>75</xdr:row>
      <xdr:rowOff>93980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285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78757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937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公債費以外の経常収支比率が、類似団体平均を大きく上回っているのは、繰出金によるものである。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今後も改善に向けて、市税の徴収強化等による歳入の確保や、あらゆる経費削減に積極的に取り組むように努める。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79</xdr:row>
      <xdr:rowOff>156718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448540"/>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128795</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673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156718</xdr:rowOff>
    </xdr:from>
    <xdr:to>
      <xdr:col>82</xdr:col>
      <xdr:colOff>196850</xdr:colOff>
      <xdr:row>79</xdr:row>
      <xdr:rowOff>156718</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701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19067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104140</xdr:rowOff>
    </xdr:from>
    <xdr:to>
      <xdr:col>82</xdr:col>
      <xdr:colOff>196850</xdr:colOff>
      <xdr:row>72</xdr:row>
      <xdr:rowOff>104140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163576</xdr:rowOff>
    </xdr:from>
    <xdr:to>
      <xdr:col>82</xdr:col>
      <xdr:colOff>107950</xdr:colOff>
      <xdr:row>79</xdr:row>
      <xdr:rowOff>46989</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5671800" y="13536676"/>
          <a:ext cx="8382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147590</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0063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131063</xdr:rowOff>
    </xdr:from>
    <xdr:to>
      <xdr:col>82</xdr:col>
      <xdr:colOff>158750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40132</xdr:rowOff>
    </xdr:from>
    <xdr:to>
      <xdr:col>78</xdr:col>
      <xdr:colOff>69850</xdr:colOff>
      <xdr:row>79</xdr:row>
      <xdr:rowOff>46989</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413232"/>
          <a:ext cx="889000" cy="17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85344</xdr:rowOff>
    </xdr:from>
    <xdr:to>
      <xdr:col>78</xdr:col>
      <xdr:colOff>120650</xdr:colOff>
      <xdr:row>77</xdr:row>
      <xdr:rowOff>15494</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25671</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2884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40132</xdr:rowOff>
    </xdr:from>
    <xdr:to>
      <xdr:col>73</xdr:col>
      <xdr:colOff>180975</xdr:colOff>
      <xdr:row>79</xdr:row>
      <xdr:rowOff>110998</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893800" y="13413232"/>
          <a:ext cx="889000" cy="24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133350</xdr:rowOff>
    </xdr:from>
    <xdr:to>
      <xdr:col>74</xdr:col>
      <xdr:colOff>31750</xdr:colOff>
      <xdr:row>76</xdr:row>
      <xdr:rowOff>63500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73677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110998</xdr:rowOff>
    </xdr:from>
    <xdr:to>
      <xdr:col>69</xdr:col>
      <xdr:colOff>92075</xdr:colOff>
      <xdr:row>79</xdr:row>
      <xdr:rowOff>120142</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65554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117348</xdr:rowOff>
    </xdr:from>
    <xdr:to>
      <xdr:col>69</xdr:col>
      <xdr:colOff>142875</xdr:colOff>
      <xdr:row>77</xdr:row>
      <xdr:rowOff>47498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57675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107966</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112776</xdr:rowOff>
    </xdr:from>
    <xdr:to>
      <xdr:col>82</xdr:col>
      <xdr:colOff>158750</xdr:colOff>
      <xdr:row>79</xdr:row>
      <xdr:rowOff>42926</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48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84853</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45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167639</xdr:rowOff>
    </xdr:from>
    <xdr:to>
      <xdr:col>78</xdr:col>
      <xdr:colOff>120650</xdr:colOff>
      <xdr:row>79</xdr:row>
      <xdr:rowOff>97789</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82566</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627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160782</xdr:rowOff>
    </xdr:from>
    <xdr:to>
      <xdr:col>74</xdr:col>
      <xdr:colOff>31750</xdr:colOff>
      <xdr:row>78</xdr:row>
      <xdr:rowOff>90932</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75709</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60198</xdr:rowOff>
    </xdr:from>
    <xdr:to>
      <xdr:col>69</xdr:col>
      <xdr:colOff>142875</xdr:colOff>
      <xdr:row>79</xdr:row>
      <xdr:rowOff>161798</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60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146575</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691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69342</xdr:rowOff>
    </xdr:from>
    <xdr:to>
      <xdr:col>65</xdr:col>
      <xdr:colOff>53975</xdr:colOff>
      <xdr:row>79</xdr:row>
      <xdr:rowOff>170942</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61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155719</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700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神奈川県三浦市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162988</xdr:rowOff>
    </xdr:from>
    <xdr:to>
      <xdr:col>29</xdr:col>
      <xdr:colOff>127000</xdr:colOff>
      <xdr:row>20</xdr:row>
      <xdr:rowOff>34537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096563"/>
          <a:ext cx="0" cy="141459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18392</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95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34537</xdr:rowOff>
    </xdr:from>
    <xdr:to>
      <xdr:col>30</xdr:col>
      <xdr:colOff>25400</xdr:colOff>
      <xdr:row>20</xdr:row>
      <xdr:rowOff>34537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111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77915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0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162988</xdr:rowOff>
    </xdr:from>
    <xdr:to>
      <xdr:col>30</xdr:col>
      <xdr:colOff>25400</xdr:colOff>
      <xdr:row>11</xdr:row>
      <xdr:rowOff>162988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0965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20</xdr:row>
      <xdr:rowOff>8215</xdr:rowOff>
    </xdr:from>
    <xdr:to>
      <xdr:col>29</xdr:col>
      <xdr:colOff>127000</xdr:colOff>
      <xdr:row>20</xdr:row>
      <xdr:rowOff>9630</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484840"/>
          <a:ext cx="647700" cy="14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136716</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7560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120189</xdr:rowOff>
    </xdr:from>
    <xdr:to>
      <xdr:col>29</xdr:col>
      <xdr:colOff>177800</xdr:colOff>
      <xdr:row>17</xdr:row>
      <xdr:rowOff>50339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110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9630</xdr:rowOff>
    </xdr:from>
    <xdr:to>
      <xdr:col>26</xdr:col>
      <xdr:colOff>50800</xdr:colOff>
      <xdr:row>20</xdr:row>
      <xdr:rowOff>48100</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486255"/>
          <a:ext cx="698500" cy="384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164483</xdr:rowOff>
    </xdr:from>
    <xdr:to>
      <xdr:col>26</xdr:col>
      <xdr:colOff>101600</xdr:colOff>
      <xdr:row>17</xdr:row>
      <xdr:rowOff>94633</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9553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104810</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724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48100</xdr:rowOff>
    </xdr:from>
    <xdr:to>
      <xdr:col>22</xdr:col>
      <xdr:colOff>114300</xdr:colOff>
      <xdr:row>20</xdr:row>
      <xdr:rowOff>71820</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524725"/>
          <a:ext cx="698500" cy="237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4692</xdr:rowOff>
    </xdr:from>
    <xdr:to>
      <xdr:col>22</xdr:col>
      <xdr:colOff>165100</xdr:colOff>
      <xdr:row>17</xdr:row>
      <xdr:rowOff>106292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29669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116469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735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69643</xdr:rowOff>
    </xdr:from>
    <xdr:to>
      <xdr:col>18</xdr:col>
      <xdr:colOff>177800</xdr:colOff>
      <xdr:row>20</xdr:row>
      <xdr:rowOff>71820</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546268"/>
          <a:ext cx="698500" cy="21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49933</xdr:rowOff>
    </xdr:from>
    <xdr:to>
      <xdr:col>19</xdr:col>
      <xdr:colOff>38100</xdr:colOff>
      <xdr:row>17</xdr:row>
      <xdr:rowOff>151533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122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161710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78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82220</xdr:rowOff>
    </xdr:from>
    <xdr:to>
      <xdr:col>15</xdr:col>
      <xdr:colOff>101600</xdr:colOff>
      <xdr:row>18</xdr:row>
      <xdr:rowOff>12370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4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22547</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813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128865</xdr:rowOff>
    </xdr:from>
    <xdr:to>
      <xdr:col>29</xdr:col>
      <xdr:colOff>177800</xdr:colOff>
      <xdr:row>20</xdr:row>
      <xdr:rowOff>59015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4340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37442</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34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130280</xdr:rowOff>
    </xdr:from>
    <xdr:to>
      <xdr:col>26</xdr:col>
      <xdr:colOff>101600</xdr:colOff>
      <xdr:row>20</xdr:row>
      <xdr:rowOff>60430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4354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45207</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521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168750</xdr:rowOff>
    </xdr:from>
    <xdr:to>
      <xdr:col>22</xdr:col>
      <xdr:colOff>165100</xdr:colOff>
      <xdr:row>20</xdr:row>
      <xdr:rowOff>98900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473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83677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560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21020</xdr:rowOff>
    </xdr:from>
    <xdr:to>
      <xdr:col>19</xdr:col>
      <xdr:colOff>38100</xdr:colOff>
      <xdr:row>20</xdr:row>
      <xdr:rowOff>122620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4976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107397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584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18843</xdr:rowOff>
    </xdr:from>
    <xdr:to>
      <xdr:col>15</xdr:col>
      <xdr:colOff>101600</xdr:colOff>
      <xdr:row>20</xdr:row>
      <xdr:rowOff>120443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4954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105220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581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a:extLst>
            <a:ext uri="{FF2B5EF4-FFF2-40B4-BE49-F238E27FC236}">
              <a16:creationId xmlns:a16="http://schemas.microsoft.com/office/drawing/2014/main" id="{00000000-0008-0000-0500-00006E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249196</xdr:rowOff>
    </xdr:from>
    <xdr:to>
      <xdr:col>29</xdr:col>
      <xdr:colOff>127000</xdr:colOff>
      <xdr:row>39</xdr:row>
      <xdr:rowOff>40037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651500" y="6173746"/>
          <a:ext cx="0" cy="15053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12114</xdr:rowOff>
    </xdr:from>
    <xdr:ext cx="762000" cy="259045"/>
    <xdr:sp macro="" textlink="">
      <xdr:nvSpPr>
        <xdr:cNvPr id="112" name="人口1人当たり決算額の推移最小値テキスト445">
          <a:extLst>
            <a:ext uri="{FF2B5EF4-FFF2-40B4-BE49-F238E27FC236}">
              <a16:creationId xmlns:a16="http://schemas.microsoft.com/office/drawing/2014/main" id="{00000000-0008-0000-0500-000070000000}"/>
            </a:ext>
          </a:extLst>
        </xdr:cNvPr>
        <xdr:cNvSpPr txBox="1"/>
      </xdr:nvSpPr>
      <xdr:spPr>
        <a:xfrm>
          <a:off x="5740400" y="7651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40037</xdr:rowOff>
    </xdr:from>
    <xdr:to>
      <xdr:col>30</xdr:col>
      <xdr:colOff>25400</xdr:colOff>
      <xdr:row>39</xdr:row>
      <xdr:rowOff>40037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7679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164123</xdr:rowOff>
    </xdr:from>
    <xdr:ext cx="762000" cy="259045"/>
    <xdr:sp macro="" textlink="">
      <xdr:nvSpPr>
        <xdr:cNvPr id="114" name="人口1人当たり決算額の推移最大値テキスト445">
          <a:extLst>
            <a:ext uri="{FF2B5EF4-FFF2-40B4-BE49-F238E27FC236}">
              <a16:creationId xmlns:a16="http://schemas.microsoft.com/office/drawing/2014/main" id="{00000000-0008-0000-0500-000072000000}"/>
            </a:ext>
          </a:extLst>
        </xdr:cNvPr>
        <xdr:cNvSpPr txBox="1"/>
      </xdr:nvSpPr>
      <xdr:spPr>
        <a:xfrm>
          <a:off x="5740400" y="5917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249196</xdr:rowOff>
    </xdr:from>
    <xdr:to>
      <xdr:col>30</xdr:col>
      <xdr:colOff>25400</xdr:colOff>
      <xdr:row>33</xdr:row>
      <xdr:rowOff>249196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61737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49133</xdr:rowOff>
    </xdr:from>
    <xdr:to>
      <xdr:col>29</xdr:col>
      <xdr:colOff>127000</xdr:colOff>
      <xdr:row>38</xdr:row>
      <xdr:rowOff>60657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5003800" y="7516733"/>
          <a:ext cx="647700" cy="115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38</xdr:row>
      <xdr:rowOff>33909</xdr:rowOff>
    </xdr:from>
    <xdr:ext cx="762000" cy="259045"/>
    <xdr:sp macro="" textlink="">
      <xdr:nvSpPr>
        <xdr:cNvPr id="117" name="人口1人当たり決算額の推移平均値テキスト445">
          <a:extLst>
            <a:ext uri="{FF2B5EF4-FFF2-40B4-BE49-F238E27FC236}">
              <a16:creationId xmlns:a16="http://schemas.microsoft.com/office/drawing/2014/main" id="{00000000-0008-0000-0500-000075000000}"/>
            </a:ext>
          </a:extLst>
        </xdr:cNvPr>
        <xdr:cNvSpPr txBox="1"/>
      </xdr:nvSpPr>
      <xdr:spPr>
        <a:xfrm>
          <a:off x="5740400" y="75015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484</xdr:rowOff>
    </xdr:from>
    <xdr:to>
      <xdr:col>29</xdr:col>
      <xdr:colOff>177800</xdr:colOff>
      <xdr:row>38</xdr:row>
      <xdr:rowOff>102084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5600700" y="74680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60657</xdr:rowOff>
    </xdr:from>
    <xdr:to>
      <xdr:col>26</xdr:col>
      <xdr:colOff>50800</xdr:colOff>
      <xdr:row>38</xdr:row>
      <xdr:rowOff>63639</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4305300" y="7528257"/>
          <a:ext cx="698500" cy="29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1536</xdr:rowOff>
    </xdr:from>
    <xdr:to>
      <xdr:col>26</xdr:col>
      <xdr:colOff>101600</xdr:colOff>
      <xdr:row>38</xdr:row>
      <xdr:rowOff>103136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9530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113313</xdr:rowOff>
    </xdr:from>
    <xdr:ext cx="7366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4622800" y="7238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51102</xdr:rowOff>
    </xdr:from>
    <xdr:to>
      <xdr:col>22</xdr:col>
      <xdr:colOff>114300</xdr:colOff>
      <xdr:row>38</xdr:row>
      <xdr:rowOff>63639</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3606800" y="7518702"/>
          <a:ext cx="698500" cy="125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5034</xdr:rowOff>
    </xdr:from>
    <xdr:to>
      <xdr:col>22</xdr:col>
      <xdr:colOff>165100</xdr:colOff>
      <xdr:row>38</xdr:row>
      <xdr:rowOff>106634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42545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116811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924300" y="724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51102</xdr:rowOff>
    </xdr:from>
    <xdr:to>
      <xdr:col>18</xdr:col>
      <xdr:colOff>177800</xdr:colOff>
      <xdr:row>38</xdr:row>
      <xdr:rowOff>60200</xdr:rowOff>
    </xdr:to>
    <xdr:cxnSp macro="">
      <xdr:nvCxnSpPr>
        <xdr:cNvPr id="125" name="直線コネクタ 124">
          <a:extLst>
            <a:ext uri="{FF2B5EF4-FFF2-40B4-BE49-F238E27FC236}">
              <a16:creationId xmlns:a16="http://schemas.microsoft.com/office/drawing/2014/main" id="{00000000-0008-0000-0500-00007D000000}"/>
            </a:ext>
          </a:extLst>
        </xdr:cNvPr>
        <xdr:cNvCxnSpPr/>
      </xdr:nvCxnSpPr>
      <xdr:spPr bwMode="auto">
        <a:xfrm flipV="1">
          <a:off x="2908300" y="7518702"/>
          <a:ext cx="698500" cy="90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10699</xdr:rowOff>
    </xdr:from>
    <xdr:to>
      <xdr:col>19</xdr:col>
      <xdr:colOff>38100</xdr:colOff>
      <xdr:row>38</xdr:row>
      <xdr:rowOff>112299</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35560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97076</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225800" y="756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8466</xdr:rowOff>
    </xdr:from>
    <xdr:to>
      <xdr:col>15</xdr:col>
      <xdr:colOff>101600</xdr:colOff>
      <xdr:row>38</xdr:row>
      <xdr:rowOff>110066</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2857500" y="74760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120243</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527300" y="724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341233</xdr:rowOff>
    </xdr:from>
    <xdr:to>
      <xdr:col>29</xdr:col>
      <xdr:colOff>177800</xdr:colOff>
      <xdr:row>38</xdr:row>
      <xdr:rowOff>99933</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5600700" y="74659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186310</xdr:rowOff>
    </xdr:from>
    <xdr:ext cx="762000" cy="259045"/>
    <xdr:sp macro="" textlink="">
      <xdr:nvSpPr>
        <xdr:cNvPr id="136" name="人口1人当たり決算額の推移該当値テキスト445">
          <a:extLst>
            <a:ext uri="{FF2B5EF4-FFF2-40B4-BE49-F238E27FC236}">
              <a16:creationId xmlns:a16="http://schemas.microsoft.com/office/drawing/2014/main" id="{00000000-0008-0000-0500-000088000000}"/>
            </a:ext>
          </a:extLst>
        </xdr:cNvPr>
        <xdr:cNvSpPr txBox="1"/>
      </xdr:nvSpPr>
      <xdr:spPr>
        <a:xfrm>
          <a:off x="5740400" y="731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38</xdr:row>
      <xdr:rowOff>9857</xdr:rowOff>
    </xdr:from>
    <xdr:to>
      <xdr:col>26</xdr:col>
      <xdr:colOff>101600</xdr:colOff>
      <xdr:row>38</xdr:row>
      <xdr:rowOff>111457</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953000" y="74774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96234</xdr:rowOff>
    </xdr:from>
    <xdr:ext cx="7366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4622800" y="7563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38</xdr:row>
      <xdr:rowOff>12839</xdr:rowOff>
    </xdr:from>
    <xdr:to>
      <xdr:col>22</xdr:col>
      <xdr:colOff>165100</xdr:colOff>
      <xdr:row>38</xdr:row>
      <xdr:rowOff>114439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254500" y="74804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99216</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924300" y="7566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38</xdr:row>
      <xdr:rowOff>302</xdr:rowOff>
    </xdr:from>
    <xdr:to>
      <xdr:col>19</xdr:col>
      <xdr:colOff>38100</xdr:colOff>
      <xdr:row>38</xdr:row>
      <xdr:rowOff>101902</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3556000" y="74679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112079</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225800" y="7236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9400</xdr:rowOff>
    </xdr:from>
    <xdr:to>
      <xdr:col>15</xdr:col>
      <xdr:colOff>101600</xdr:colOff>
      <xdr:row>38</xdr:row>
      <xdr:rowOff>111000</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2857500" y="747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95777</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2527300" y="7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神奈川県三浦市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40,578
40,130
32.05
19,352,373
18,926,204
270,991
10,611,201
19,834,192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86,302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30516</xdr:rowOff>
    </xdr:from>
    <xdr:to>
      <xdr:col>24</xdr:col>
      <xdr:colOff>62865</xdr:colOff>
      <xdr:row>39</xdr:row>
      <xdr:rowOff>84227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45466"/>
          <a:ext cx="1270" cy="1425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88054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74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84227</xdr:rowOff>
    </xdr:from>
    <xdr:to>
      <xdr:col>24</xdr:col>
      <xdr:colOff>152400</xdr:colOff>
      <xdr:row>39</xdr:row>
      <xdr:rowOff>84227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70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148643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0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30516</xdr:rowOff>
    </xdr:from>
    <xdr:to>
      <xdr:col>24</xdr:col>
      <xdr:colOff>152400</xdr:colOff>
      <xdr:row>31</xdr:row>
      <xdr:rowOff>30516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4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151370</xdr:rowOff>
    </xdr:from>
    <xdr:to>
      <xdr:col>24</xdr:col>
      <xdr:colOff>63500</xdr:colOff>
      <xdr:row>38</xdr:row>
      <xdr:rowOff>153732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666470"/>
          <a:ext cx="838200" cy="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66971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677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44094</xdr:rowOff>
    </xdr:from>
    <xdr:to>
      <xdr:col>24</xdr:col>
      <xdr:colOff>114300</xdr:colOff>
      <xdr:row>36</xdr:row>
      <xdr:rowOff>145694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153732</xdr:rowOff>
    </xdr:from>
    <xdr:to>
      <xdr:col>19</xdr:col>
      <xdr:colOff>177800</xdr:colOff>
      <xdr:row>39</xdr:row>
      <xdr:rowOff>591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668832"/>
          <a:ext cx="889000" cy="18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69099</xdr:rowOff>
    </xdr:from>
    <xdr:to>
      <xdr:col>20</xdr:col>
      <xdr:colOff>38100</xdr:colOff>
      <xdr:row>36</xdr:row>
      <xdr:rowOff>170699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15776</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016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591</xdr:rowOff>
    </xdr:from>
    <xdr:to>
      <xdr:col>15</xdr:col>
      <xdr:colOff>50800</xdr:colOff>
      <xdr:row>39</xdr:row>
      <xdr:rowOff>24235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687141"/>
          <a:ext cx="889000" cy="23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76653</xdr:rowOff>
    </xdr:from>
    <xdr:to>
      <xdr:col>15</xdr:col>
      <xdr:colOff>101600</xdr:colOff>
      <xdr:row>37</xdr:row>
      <xdr:rowOff>6803</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23330</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024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24235</xdr:rowOff>
    </xdr:from>
    <xdr:to>
      <xdr:col>10</xdr:col>
      <xdr:colOff>114300</xdr:colOff>
      <xdr:row>39</xdr:row>
      <xdr:rowOff>129849</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710785"/>
          <a:ext cx="889000" cy="105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125073</xdr:rowOff>
    </xdr:from>
    <xdr:to>
      <xdr:col>10</xdr:col>
      <xdr:colOff>165100</xdr:colOff>
      <xdr:row>37</xdr:row>
      <xdr:rowOff>55223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71750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072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57734</xdr:rowOff>
    </xdr:from>
    <xdr:to>
      <xdr:col>6</xdr:col>
      <xdr:colOff>38100</xdr:colOff>
      <xdr:row>37</xdr:row>
      <xdr:rowOff>159334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401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4411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76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100570</xdr:rowOff>
    </xdr:from>
    <xdr:to>
      <xdr:col>24</xdr:col>
      <xdr:colOff>114300</xdr:colOff>
      <xdr:row>39</xdr:row>
      <xdr:rowOff>30720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61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15497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53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102932</xdr:rowOff>
    </xdr:from>
    <xdr:to>
      <xdr:col>20</xdr:col>
      <xdr:colOff>38100</xdr:colOff>
      <xdr:row>39</xdr:row>
      <xdr:rowOff>33082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618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24209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710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121241</xdr:rowOff>
    </xdr:from>
    <xdr:to>
      <xdr:col>15</xdr:col>
      <xdr:colOff>101600</xdr:colOff>
      <xdr:row>39</xdr:row>
      <xdr:rowOff>51391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636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42518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729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144885</xdr:rowOff>
    </xdr:from>
    <xdr:to>
      <xdr:col>10</xdr:col>
      <xdr:colOff>165100</xdr:colOff>
      <xdr:row>39</xdr:row>
      <xdr:rowOff>75035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65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66162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75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39</xdr:row>
      <xdr:rowOff>79049</xdr:rowOff>
    </xdr:from>
    <xdr:to>
      <xdr:col>6</xdr:col>
      <xdr:colOff>38100</xdr:colOff>
      <xdr:row>40</xdr:row>
      <xdr:rowOff>9199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76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40</xdr:row>
      <xdr:rowOff>326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858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13433</xdr:rowOff>
    </xdr:from>
    <xdr:to>
      <xdr:col>24</xdr:col>
      <xdr:colOff>62865</xdr:colOff>
      <xdr:row>58</xdr:row>
      <xdr:rowOff>123521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4633595" y="8757383"/>
          <a:ext cx="1270" cy="1310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127348</xdr:rowOff>
    </xdr:from>
    <xdr:ext cx="534377" cy="259045"/>
    <xdr:sp macro="" textlink="">
      <xdr:nvSpPr>
        <xdr:cNvPr id="116" name="物件費最小値テキスト">
          <a:extLst>
            <a:ext uri="{FF2B5EF4-FFF2-40B4-BE49-F238E27FC236}">
              <a16:creationId xmlns:a16="http://schemas.microsoft.com/office/drawing/2014/main" id="{00000000-0008-0000-0600-000074000000}"/>
            </a:ext>
          </a:extLst>
        </xdr:cNvPr>
        <xdr:cNvSpPr txBox="1"/>
      </xdr:nvSpPr>
      <xdr:spPr>
        <a:xfrm>
          <a:off x="4686300" y="10071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123521</xdr:rowOff>
    </xdr:from>
    <xdr:to>
      <xdr:col>24</xdr:col>
      <xdr:colOff>152400</xdr:colOff>
      <xdr:row>58</xdr:row>
      <xdr:rowOff>123521</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10067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131560</xdr:rowOff>
    </xdr:from>
    <xdr:ext cx="599010" cy="259045"/>
    <xdr:sp macro="" textlink="">
      <xdr:nvSpPr>
        <xdr:cNvPr id="118" name="物件費最大値テキスト">
          <a:extLst>
            <a:ext uri="{FF2B5EF4-FFF2-40B4-BE49-F238E27FC236}">
              <a16:creationId xmlns:a16="http://schemas.microsoft.com/office/drawing/2014/main" id="{00000000-0008-0000-0600-000076000000}"/>
            </a:ext>
          </a:extLst>
        </xdr:cNvPr>
        <xdr:cNvSpPr txBox="1"/>
      </xdr:nvSpPr>
      <xdr:spPr>
        <a:xfrm>
          <a:off x="4686300" y="8532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13433</xdr:rowOff>
    </xdr:from>
    <xdr:to>
      <xdr:col>24</xdr:col>
      <xdr:colOff>152400</xdr:colOff>
      <xdr:row>51</xdr:row>
      <xdr:rowOff>13433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8757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79472</xdr:rowOff>
    </xdr:from>
    <xdr:to>
      <xdr:col>24</xdr:col>
      <xdr:colOff>63500</xdr:colOff>
      <xdr:row>58</xdr:row>
      <xdr:rowOff>80938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3797300" y="10023572"/>
          <a:ext cx="838200" cy="1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160497</xdr:rowOff>
    </xdr:from>
    <xdr:ext cx="599010" cy="259045"/>
    <xdr:sp macro="" textlink="">
      <xdr:nvSpPr>
        <xdr:cNvPr id="121" name="物件費平均値テキスト">
          <a:extLst>
            <a:ext uri="{FF2B5EF4-FFF2-40B4-BE49-F238E27FC236}">
              <a16:creationId xmlns:a16="http://schemas.microsoft.com/office/drawing/2014/main" id="{00000000-0008-0000-0600-000079000000}"/>
            </a:ext>
          </a:extLst>
        </xdr:cNvPr>
        <xdr:cNvSpPr txBox="1"/>
      </xdr:nvSpPr>
      <xdr:spPr>
        <a:xfrm>
          <a:off x="4686300" y="97616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137620</xdr:rowOff>
    </xdr:from>
    <xdr:to>
      <xdr:col>24</xdr:col>
      <xdr:colOff>114300</xdr:colOff>
      <xdr:row>58</xdr:row>
      <xdr:rowOff>67770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4584700" y="991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79472</xdr:rowOff>
    </xdr:from>
    <xdr:to>
      <xdr:col>19</xdr:col>
      <xdr:colOff>177800</xdr:colOff>
      <xdr:row>58</xdr:row>
      <xdr:rowOff>105501</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908300" y="10023572"/>
          <a:ext cx="889000" cy="26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140884</xdr:rowOff>
    </xdr:from>
    <xdr:to>
      <xdr:col>20</xdr:col>
      <xdr:colOff>38100</xdr:colOff>
      <xdr:row>58</xdr:row>
      <xdr:rowOff>71034</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3746500" y="991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87561</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3497795" y="9688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105501</xdr:rowOff>
    </xdr:from>
    <xdr:to>
      <xdr:col>15</xdr:col>
      <xdr:colOff>50800</xdr:colOff>
      <xdr:row>58</xdr:row>
      <xdr:rowOff>114451</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019300" y="10049601"/>
          <a:ext cx="889000" cy="8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151940</xdr:rowOff>
    </xdr:from>
    <xdr:to>
      <xdr:col>15</xdr:col>
      <xdr:colOff>101600</xdr:colOff>
      <xdr:row>58</xdr:row>
      <xdr:rowOff>82090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2857500" y="9924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98617</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2641111" y="9699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114451</xdr:rowOff>
    </xdr:from>
    <xdr:to>
      <xdr:col>10</xdr:col>
      <xdr:colOff>114300</xdr:colOff>
      <xdr:row>58</xdr:row>
      <xdr:rowOff>119008</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1130300" y="10058551"/>
          <a:ext cx="889000" cy="4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163686</xdr:rowOff>
    </xdr:from>
    <xdr:to>
      <xdr:col>10</xdr:col>
      <xdr:colOff>165100</xdr:colOff>
      <xdr:row>58</xdr:row>
      <xdr:rowOff>93836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968500" y="993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110363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752111" y="971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170125</xdr:rowOff>
    </xdr:from>
    <xdr:to>
      <xdr:col>6</xdr:col>
      <xdr:colOff>38100</xdr:colOff>
      <xdr:row>58</xdr:row>
      <xdr:rowOff>100275</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079500" y="994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116802</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863111" y="971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30138</xdr:rowOff>
    </xdr:from>
    <xdr:to>
      <xdr:col>24</xdr:col>
      <xdr:colOff>114300</xdr:colOff>
      <xdr:row>58</xdr:row>
      <xdr:rowOff>131738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4584700" y="9974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116515</xdr:rowOff>
    </xdr:from>
    <xdr:ext cx="534377" cy="259045"/>
    <xdr:sp macro="" textlink="">
      <xdr:nvSpPr>
        <xdr:cNvPr id="140" name="物件費該当値テキスト">
          <a:extLst>
            <a:ext uri="{FF2B5EF4-FFF2-40B4-BE49-F238E27FC236}">
              <a16:creationId xmlns:a16="http://schemas.microsoft.com/office/drawing/2014/main" id="{00000000-0008-0000-0600-00008C000000}"/>
            </a:ext>
          </a:extLst>
        </xdr:cNvPr>
        <xdr:cNvSpPr txBox="1"/>
      </xdr:nvSpPr>
      <xdr:spPr>
        <a:xfrm>
          <a:off x="4686300" y="988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28672</xdr:rowOff>
    </xdr:from>
    <xdr:to>
      <xdr:col>20</xdr:col>
      <xdr:colOff>38100</xdr:colOff>
      <xdr:row>58</xdr:row>
      <xdr:rowOff>130272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3746500" y="997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121399</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3530111" y="10065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54701</xdr:rowOff>
    </xdr:from>
    <xdr:to>
      <xdr:col>15</xdr:col>
      <xdr:colOff>101600</xdr:colOff>
      <xdr:row>58</xdr:row>
      <xdr:rowOff>156301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2857500" y="9998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147428</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641111" y="10091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63651</xdr:rowOff>
    </xdr:from>
    <xdr:to>
      <xdr:col>10</xdr:col>
      <xdr:colOff>165100</xdr:colOff>
      <xdr:row>58</xdr:row>
      <xdr:rowOff>165251</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968500" y="10007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156378</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1752111" y="10100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68208</xdr:rowOff>
    </xdr:from>
    <xdr:to>
      <xdr:col>6</xdr:col>
      <xdr:colOff>38100</xdr:colOff>
      <xdr:row>58</xdr:row>
      <xdr:rowOff>169808</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079500" y="1001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160935</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863111" y="10105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101753</xdr:rowOff>
    </xdr:from>
    <xdr:to>
      <xdr:col>24</xdr:col>
      <xdr:colOff>62865</xdr:colOff>
      <xdr:row>79</xdr:row>
      <xdr:rowOff>33306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103253"/>
          <a:ext cx="1270" cy="1474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37133</xdr:rowOff>
    </xdr:from>
    <xdr:ext cx="378565"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581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33306</xdr:rowOff>
    </xdr:from>
    <xdr:to>
      <xdr:col>24</xdr:col>
      <xdr:colOff>152400</xdr:colOff>
      <xdr:row>79</xdr:row>
      <xdr:rowOff>33306</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57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48430</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8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101753</xdr:rowOff>
    </xdr:from>
    <xdr:to>
      <xdr:col>24</xdr:col>
      <xdr:colOff>152400</xdr:colOff>
      <xdr:row>70</xdr:row>
      <xdr:rowOff>101753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1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147968</xdr:rowOff>
    </xdr:from>
    <xdr:to>
      <xdr:col>24</xdr:col>
      <xdr:colOff>63500</xdr:colOff>
      <xdr:row>78</xdr:row>
      <xdr:rowOff>154921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3797300" y="13521068"/>
          <a:ext cx="838200" cy="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165061</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95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142184</xdr:rowOff>
    </xdr:from>
    <xdr:to>
      <xdr:col>24</xdr:col>
      <xdr:colOff>114300</xdr:colOff>
      <xdr:row>78</xdr:row>
      <xdr:rowOff>72334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343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147968</xdr:rowOff>
    </xdr:from>
    <xdr:to>
      <xdr:col>19</xdr:col>
      <xdr:colOff>177800</xdr:colOff>
      <xdr:row>78</xdr:row>
      <xdr:rowOff>158389</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521068"/>
          <a:ext cx="889000" cy="10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131629</xdr:rowOff>
    </xdr:from>
    <xdr:to>
      <xdr:col>20</xdr:col>
      <xdr:colOff>38100</xdr:colOff>
      <xdr:row>78</xdr:row>
      <xdr:rowOff>61779</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333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78306</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30111" y="13108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158389</xdr:rowOff>
    </xdr:from>
    <xdr:to>
      <xdr:col>15</xdr:col>
      <xdr:colOff>50800</xdr:colOff>
      <xdr:row>79</xdr:row>
      <xdr:rowOff>9074</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019300" y="13531489"/>
          <a:ext cx="889000" cy="22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128829</xdr:rowOff>
    </xdr:from>
    <xdr:to>
      <xdr:col>15</xdr:col>
      <xdr:colOff>101600</xdr:colOff>
      <xdr:row>78</xdr:row>
      <xdr:rowOff>58979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3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75506</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41111" y="13105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9074</xdr:rowOff>
    </xdr:from>
    <xdr:to>
      <xdr:col>10</xdr:col>
      <xdr:colOff>114300</xdr:colOff>
      <xdr:row>79</xdr:row>
      <xdr:rowOff>26696</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1130300" y="13553624"/>
          <a:ext cx="889000" cy="1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155823</xdr:rowOff>
    </xdr:from>
    <xdr:to>
      <xdr:col>10</xdr:col>
      <xdr:colOff>165100</xdr:colOff>
      <xdr:row>78</xdr:row>
      <xdr:rowOff>85973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5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102500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132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37636</xdr:rowOff>
    </xdr:from>
    <xdr:to>
      <xdr:col>6</xdr:col>
      <xdr:colOff>38100</xdr:colOff>
      <xdr:row>78</xdr:row>
      <xdr:rowOff>139236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41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155763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185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104121</xdr:rowOff>
    </xdr:from>
    <xdr:to>
      <xdr:col>24</xdr:col>
      <xdr:colOff>114300</xdr:colOff>
      <xdr:row>79</xdr:row>
      <xdr:rowOff>34271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477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19048</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392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97168</xdr:rowOff>
    </xdr:from>
    <xdr:to>
      <xdr:col>20</xdr:col>
      <xdr:colOff>38100</xdr:colOff>
      <xdr:row>79</xdr:row>
      <xdr:rowOff>27318</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47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18445</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56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107589</xdr:rowOff>
    </xdr:from>
    <xdr:to>
      <xdr:col>15</xdr:col>
      <xdr:colOff>101600</xdr:colOff>
      <xdr:row>79</xdr:row>
      <xdr:rowOff>37739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48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28866</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573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129724</xdr:rowOff>
    </xdr:from>
    <xdr:to>
      <xdr:col>10</xdr:col>
      <xdr:colOff>165100</xdr:colOff>
      <xdr:row>79</xdr:row>
      <xdr:rowOff>59874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50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51001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595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147346</xdr:rowOff>
    </xdr:from>
    <xdr:to>
      <xdr:col>6</xdr:col>
      <xdr:colOff>38100</xdr:colOff>
      <xdr:row>79</xdr:row>
      <xdr:rowOff>77496</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520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68623</xdr:rowOff>
    </xdr:from>
    <xdr:ext cx="378565"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941017" y="136131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114790</xdr:rowOff>
    </xdr:from>
    <xdr:to>
      <xdr:col>24</xdr:col>
      <xdr:colOff>62865</xdr:colOff>
      <xdr:row>98</xdr:row>
      <xdr:rowOff>44777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545290"/>
          <a:ext cx="1270" cy="1301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48604</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85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44777</xdr:rowOff>
    </xdr:from>
    <xdr:to>
      <xdr:col>24</xdr:col>
      <xdr:colOff>152400</xdr:colOff>
      <xdr:row>98</xdr:row>
      <xdr:rowOff>44777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84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61467</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20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114790</xdr:rowOff>
    </xdr:from>
    <xdr:to>
      <xdr:col>24</xdr:col>
      <xdr:colOff>152400</xdr:colOff>
      <xdr:row>90</xdr:row>
      <xdr:rowOff>114790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545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93134</xdr:rowOff>
    </xdr:from>
    <xdr:to>
      <xdr:col>24</xdr:col>
      <xdr:colOff>63500</xdr:colOff>
      <xdr:row>97</xdr:row>
      <xdr:rowOff>2623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552334"/>
          <a:ext cx="838200" cy="80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135346</xdr:rowOff>
    </xdr:from>
    <xdr:ext cx="599010"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516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112469</xdr:rowOff>
    </xdr:from>
    <xdr:to>
      <xdr:col>24</xdr:col>
      <xdr:colOff>114300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93348</xdr:rowOff>
    </xdr:from>
    <xdr:to>
      <xdr:col>19</xdr:col>
      <xdr:colOff>177800</xdr:colOff>
      <xdr:row>97</xdr:row>
      <xdr:rowOff>2623</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908300" y="16552548"/>
          <a:ext cx="889000" cy="80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10544</xdr:rowOff>
    </xdr:from>
    <xdr:to>
      <xdr:col>20</xdr:col>
      <xdr:colOff>38100</xdr:colOff>
      <xdr:row>96</xdr:row>
      <xdr:rowOff>112144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128671</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497795" y="1624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93348</xdr:rowOff>
    </xdr:from>
    <xdr:to>
      <xdr:col>15</xdr:col>
      <xdr:colOff>50800</xdr:colOff>
      <xdr:row>97</xdr:row>
      <xdr:rowOff>93202</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552548"/>
          <a:ext cx="889000" cy="171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102053</xdr:rowOff>
    </xdr:from>
    <xdr:to>
      <xdr:col>15</xdr:col>
      <xdr:colOff>101600</xdr:colOff>
      <xdr:row>96</xdr:row>
      <xdr:rowOff>32203</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48730</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08795" y="1616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93202</xdr:rowOff>
    </xdr:from>
    <xdr:to>
      <xdr:col>10</xdr:col>
      <xdr:colOff>114300</xdr:colOff>
      <xdr:row>97</xdr:row>
      <xdr:rowOff>142367</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723852"/>
          <a:ext cx="889000" cy="4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108156</xdr:rowOff>
    </xdr:from>
    <xdr:to>
      <xdr:col>10</xdr:col>
      <xdr:colOff>165100</xdr:colOff>
      <xdr:row>97</xdr:row>
      <xdr:rowOff>38306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54833</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19795" y="1634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107668</xdr:rowOff>
    </xdr:from>
    <xdr:to>
      <xdr:col>6</xdr:col>
      <xdr:colOff>38100</xdr:colOff>
      <xdr:row>97</xdr:row>
      <xdr:rowOff>37818</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56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54345</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30795" y="16342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42334</xdr:rowOff>
    </xdr:from>
    <xdr:to>
      <xdr:col>24</xdr:col>
      <xdr:colOff>114300</xdr:colOff>
      <xdr:row>96</xdr:row>
      <xdr:rowOff>143934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50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20761</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479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123273</xdr:rowOff>
    </xdr:from>
    <xdr:to>
      <xdr:col>20</xdr:col>
      <xdr:colOff>38100</xdr:colOff>
      <xdr:row>97</xdr:row>
      <xdr:rowOff>53423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58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44550</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6675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42548</xdr:rowOff>
    </xdr:from>
    <xdr:to>
      <xdr:col>15</xdr:col>
      <xdr:colOff>101600</xdr:colOff>
      <xdr:row>96</xdr:row>
      <xdr:rowOff>144148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50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135275</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6594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42402</xdr:rowOff>
    </xdr:from>
    <xdr:to>
      <xdr:col>10</xdr:col>
      <xdr:colOff>165100</xdr:colOff>
      <xdr:row>97</xdr:row>
      <xdr:rowOff>144002</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673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135129</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76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91567</xdr:rowOff>
    </xdr:from>
    <xdr:to>
      <xdr:col>6</xdr:col>
      <xdr:colOff>38100</xdr:colOff>
      <xdr:row>98</xdr:row>
      <xdr:rowOff>21717</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722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12844</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81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18523</xdr:rowOff>
    </xdr:from>
    <xdr:to>
      <xdr:col>54</xdr:col>
      <xdr:colOff>189865</xdr:colOff>
      <xdr:row>38</xdr:row>
      <xdr:rowOff>106400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33473"/>
          <a:ext cx="1270" cy="1288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110227</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62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106400</xdr:rowOff>
    </xdr:from>
    <xdr:to>
      <xdr:col>55</xdr:col>
      <xdr:colOff>88900</xdr:colOff>
      <xdr:row>38</xdr:row>
      <xdr:rowOff>106400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62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136650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08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18523</xdr:rowOff>
    </xdr:from>
    <xdr:to>
      <xdr:col>55</xdr:col>
      <xdr:colOff>88900</xdr:colOff>
      <xdr:row>31</xdr:row>
      <xdr:rowOff>18523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33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99683</xdr:rowOff>
    </xdr:from>
    <xdr:to>
      <xdr:col>55</xdr:col>
      <xdr:colOff>0</xdr:colOff>
      <xdr:row>37</xdr:row>
      <xdr:rowOff>123744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443333"/>
          <a:ext cx="838200" cy="24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128770</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1295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105893</xdr:rowOff>
    </xdr:from>
    <xdr:to>
      <xdr:col>55</xdr:col>
      <xdr:colOff>50800</xdr:colOff>
      <xdr:row>37</xdr:row>
      <xdr:rowOff>36043</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27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99683</xdr:rowOff>
    </xdr:from>
    <xdr:to>
      <xdr:col>50</xdr:col>
      <xdr:colOff>114300</xdr:colOff>
      <xdr:row>37</xdr:row>
      <xdr:rowOff>114687</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443333"/>
          <a:ext cx="889000" cy="15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111151</xdr:rowOff>
    </xdr:from>
    <xdr:to>
      <xdr:col>50</xdr:col>
      <xdr:colOff>165100</xdr:colOff>
      <xdr:row>37</xdr:row>
      <xdr:rowOff>41301</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8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57828</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058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60128</xdr:rowOff>
    </xdr:from>
    <xdr:to>
      <xdr:col>45</xdr:col>
      <xdr:colOff>177800</xdr:colOff>
      <xdr:row>37</xdr:row>
      <xdr:rowOff>114687</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6060878"/>
          <a:ext cx="889000" cy="397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122181</xdr:rowOff>
    </xdr:from>
    <xdr:to>
      <xdr:col>46</xdr:col>
      <xdr:colOff>38100</xdr:colOff>
      <xdr:row>37</xdr:row>
      <xdr:rowOff>52331</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9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68858</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06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60128</xdr:rowOff>
    </xdr:from>
    <xdr:to>
      <xdr:col>41</xdr:col>
      <xdr:colOff>50800</xdr:colOff>
      <xdr:row>38</xdr:row>
      <xdr:rowOff>40895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6060878"/>
          <a:ext cx="889000" cy="495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88458</xdr:rowOff>
    </xdr:from>
    <xdr:to>
      <xdr:col>41</xdr:col>
      <xdr:colOff>101600</xdr:colOff>
      <xdr:row>35</xdr:row>
      <xdr:rowOff>18608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591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35135</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5692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47032</xdr:rowOff>
    </xdr:from>
    <xdr:to>
      <xdr:col>36</xdr:col>
      <xdr:colOff>165100</xdr:colOff>
      <xdr:row>37</xdr:row>
      <xdr:rowOff>148632</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39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165159</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616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72944</xdr:rowOff>
    </xdr:from>
    <xdr:to>
      <xdr:col>55</xdr:col>
      <xdr:colOff>50800</xdr:colOff>
      <xdr:row>38</xdr:row>
      <xdr:rowOff>3094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41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51371</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395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48883</xdr:rowOff>
    </xdr:from>
    <xdr:to>
      <xdr:col>50</xdr:col>
      <xdr:colOff>165100</xdr:colOff>
      <xdr:row>37</xdr:row>
      <xdr:rowOff>150483</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392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141611</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485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63887</xdr:rowOff>
    </xdr:from>
    <xdr:to>
      <xdr:col>46</xdr:col>
      <xdr:colOff>38100</xdr:colOff>
      <xdr:row>37</xdr:row>
      <xdr:rowOff>165488</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40753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156615</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500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9328</xdr:rowOff>
    </xdr:from>
    <xdr:to>
      <xdr:col>41</xdr:col>
      <xdr:colOff>101600</xdr:colOff>
      <xdr:row>35</xdr:row>
      <xdr:rowOff>110928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010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102055</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102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161545</xdr:rowOff>
    </xdr:from>
    <xdr:to>
      <xdr:col>36</xdr:col>
      <xdr:colOff>165100</xdr:colOff>
      <xdr:row>38</xdr:row>
      <xdr:rowOff>91695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50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82822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59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45391</xdr:rowOff>
    </xdr:from>
    <xdr:to>
      <xdr:col>54</xdr:col>
      <xdr:colOff>189865</xdr:colOff>
      <xdr:row>58</xdr:row>
      <xdr:rowOff>102342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89341"/>
          <a:ext cx="1270" cy="1257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106169</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050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102342</xdr:rowOff>
    </xdr:from>
    <xdr:to>
      <xdr:col>55</xdr:col>
      <xdr:colOff>88900</xdr:colOff>
      <xdr:row>58</xdr:row>
      <xdr:rowOff>102342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046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163518</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64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45391</xdr:rowOff>
    </xdr:from>
    <xdr:to>
      <xdr:col>55</xdr:col>
      <xdr:colOff>88900</xdr:colOff>
      <xdr:row>51</xdr:row>
      <xdr:rowOff>45391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8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96161</xdr:rowOff>
    </xdr:from>
    <xdr:to>
      <xdr:col>55</xdr:col>
      <xdr:colOff>0</xdr:colOff>
      <xdr:row>58</xdr:row>
      <xdr:rowOff>99800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639300" y="10040261"/>
          <a:ext cx="838200" cy="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71752</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672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48875</xdr:rowOff>
    </xdr:from>
    <xdr:to>
      <xdr:col>55</xdr:col>
      <xdr:colOff>50800</xdr:colOff>
      <xdr:row>57</xdr:row>
      <xdr:rowOff>150475</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8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96161</xdr:rowOff>
    </xdr:from>
    <xdr:to>
      <xdr:col>50</xdr:col>
      <xdr:colOff>114300</xdr:colOff>
      <xdr:row>58</xdr:row>
      <xdr:rowOff>98355</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10040261"/>
          <a:ext cx="889000" cy="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64342</xdr:rowOff>
    </xdr:from>
    <xdr:to>
      <xdr:col>50</xdr:col>
      <xdr:colOff>165100</xdr:colOff>
      <xdr:row>57</xdr:row>
      <xdr:rowOff>165942</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836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11019</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61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98333</xdr:rowOff>
    </xdr:from>
    <xdr:to>
      <xdr:col>45</xdr:col>
      <xdr:colOff>177800</xdr:colOff>
      <xdr:row>58</xdr:row>
      <xdr:rowOff>98355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10042433"/>
          <a:ext cx="889000" cy="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39822</xdr:rowOff>
    </xdr:from>
    <xdr:to>
      <xdr:col>46</xdr:col>
      <xdr:colOff>38100</xdr:colOff>
      <xdr:row>57</xdr:row>
      <xdr:rowOff>141422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81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157949</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587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73349</xdr:rowOff>
    </xdr:from>
    <xdr:to>
      <xdr:col>41</xdr:col>
      <xdr:colOff>50800</xdr:colOff>
      <xdr:row>58</xdr:row>
      <xdr:rowOff>98333</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845999"/>
          <a:ext cx="889000" cy="196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48593</xdr:rowOff>
    </xdr:from>
    <xdr:to>
      <xdr:col>41</xdr:col>
      <xdr:colOff>101600</xdr:colOff>
      <xdr:row>57</xdr:row>
      <xdr:rowOff>150193</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821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166720</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596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45281</xdr:rowOff>
    </xdr:from>
    <xdr:to>
      <xdr:col>36</xdr:col>
      <xdr:colOff>165100</xdr:colOff>
      <xdr:row>57</xdr:row>
      <xdr:rowOff>146881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8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138008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91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49000</xdr:rowOff>
    </xdr:from>
    <xdr:to>
      <xdr:col>55</xdr:col>
      <xdr:colOff>50800</xdr:colOff>
      <xdr:row>58</xdr:row>
      <xdr:rowOff>150600</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99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135377</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90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45361</xdr:rowOff>
    </xdr:from>
    <xdr:to>
      <xdr:col>50</xdr:col>
      <xdr:colOff>165100</xdr:colOff>
      <xdr:row>58</xdr:row>
      <xdr:rowOff>146961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98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138088</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10082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47555</xdr:rowOff>
    </xdr:from>
    <xdr:to>
      <xdr:col>46</xdr:col>
      <xdr:colOff>38100</xdr:colOff>
      <xdr:row>58</xdr:row>
      <xdr:rowOff>149155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991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140282</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10084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47533</xdr:rowOff>
    </xdr:from>
    <xdr:to>
      <xdr:col>41</xdr:col>
      <xdr:colOff>101600</xdr:colOff>
      <xdr:row>58</xdr:row>
      <xdr:rowOff>149133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99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140260</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10084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22549</xdr:rowOff>
    </xdr:from>
    <xdr:to>
      <xdr:col>36</xdr:col>
      <xdr:colOff>165100</xdr:colOff>
      <xdr:row>57</xdr:row>
      <xdr:rowOff>124149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795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140676</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570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58598</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231548"/>
          <a:ext cx="1270" cy="1357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5275</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006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58598</xdr:rowOff>
    </xdr:from>
    <xdr:to>
      <xdr:col>55</xdr:col>
      <xdr:colOff>88900</xdr:colOff>
      <xdr:row>71</xdr:row>
      <xdr:rowOff>58598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231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165125</xdr:rowOff>
    </xdr:from>
    <xdr:to>
      <xdr:col>55</xdr:col>
      <xdr:colOff>0</xdr:colOff>
      <xdr:row>79</xdr:row>
      <xdr:rowOff>31420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538225"/>
          <a:ext cx="838200" cy="37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117746</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1479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94869</xdr:rowOff>
    </xdr:from>
    <xdr:to>
      <xdr:col>55</xdr:col>
      <xdr:colOff>50800</xdr:colOff>
      <xdr:row>78</xdr:row>
      <xdr:rowOff>25019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296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825</xdr:rowOff>
    </xdr:from>
    <xdr:to>
      <xdr:col>50</xdr:col>
      <xdr:colOff>114300</xdr:colOff>
      <xdr:row>79</xdr:row>
      <xdr:rowOff>31420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545375"/>
          <a:ext cx="889000" cy="30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101612</xdr:rowOff>
    </xdr:from>
    <xdr:to>
      <xdr:col>50</xdr:col>
      <xdr:colOff>165100</xdr:colOff>
      <xdr:row>78</xdr:row>
      <xdr:rowOff>31762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48289</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07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128054</xdr:rowOff>
    </xdr:from>
    <xdr:to>
      <xdr:col>45</xdr:col>
      <xdr:colOff>177800</xdr:colOff>
      <xdr:row>79</xdr:row>
      <xdr:rowOff>825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501154"/>
          <a:ext cx="889000" cy="44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23292</xdr:rowOff>
    </xdr:from>
    <xdr:to>
      <xdr:col>46</xdr:col>
      <xdr:colOff>38100</xdr:colOff>
      <xdr:row>77</xdr:row>
      <xdr:rowOff>124892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22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141419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000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158026</xdr:rowOff>
    </xdr:from>
    <xdr:to>
      <xdr:col>41</xdr:col>
      <xdr:colOff>50800</xdr:colOff>
      <xdr:row>78</xdr:row>
      <xdr:rowOff>128054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016776"/>
          <a:ext cx="889000" cy="484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168123</xdr:rowOff>
    </xdr:from>
    <xdr:to>
      <xdr:col>41</xdr:col>
      <xdr:colOff>101600</xdr:colOff>
      <xdr:row>77</xdr:row>
      <xdr:rowOff>98273</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19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114800</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2973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6198</xdr:rowOff>
    </xdr:from>
    <xdr:to>
      <xdr:col>36</xdr:col>
      <xdr:colOff>165100</xdr:colOff>
      <xdr:row>77</xdr:row>
      <xdr:rowOff>107798</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0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98925</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30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114325</xdr:rowOff>
    </xdr:from>
    <xdr:to>
      <xdr:col>55</xdr:col>
      <xdr:colOff>50800</xdr:colOff>
      <xdr:row>79</xdr:row>
      <xdr:rowOff>44475</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8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29252</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02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152070</xdr:rowOff>
    </xdr:from>
    <xdr:to>
      <xdr:col>50</xdr:col>
      <xdr:colOff>165100</xdr:colOff>
      <xdr:row>79</xdr:row>
      <xdr:rowOff>82220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2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73347</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61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121475</xdr:rowOff>
    </xdr:from>
    <xdr:to>
      <xdr:col>46</xdr:col>
      <xdr:colOff>38100</xdr:colOff>
      <xdr:row>79</xdr:row>
      <xdr:rowOff>51625</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94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42752</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587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77254</xdr:rowOff>
    </xdr:from>
    <xdr:to>
      <xdr:col>41</xdr:col>
      <xdr:colOff>101600</xdr:colOff>
      <xdr:row>79</xdr:row>
      <xdr:rowOff>7404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5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169981</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54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107226</xdr:rowOff>
    </xdr:from>
    <xdr:to>
      <xdr:col>36</xdr:col>
      <xdr:colOff>165100</xdr:colOff>
      <xdr:row>76</xdr:row>
      <xdr:rowOff>37376</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2965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53903</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2741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3040</xdr:rowOff>
    </xdr:from>
    <xdr:to>
      <xdr:col>54</xdr:col>
      <xdr:colOff>189865</xdr:colOff>
      <xdr:row>98</xdr:row>
      <xdr:rowOff>126222</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776440"/>
          <a:ext cx="1270" cy="115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130049</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32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126222</xdr:rowOff>
    </xdr:from>
    <xdr:to>
      <xdr:col>55</xdr:col>
      <xdr:colOff>88900</xdr:colOff>
      <xdr:row>98</xdr:row>
      <xdr:rowOff>126222</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2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121167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551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3040</xdr:rowOff>
    </xdr:from>
    <xdr:to>
      <xdr:col>55</xdr:col>
      <xdr:colOff>88900</xdr:colOff>
      <xdr:row>92</xdr:row>
      <xdr:rowOff>3040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7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112579</xdr:rowOff>
    </xdr:from>
    <xdr:to>
      <xdr:col>55</xdr:col>
      <xdr:colOff>0</xdr:colOff>
      <xdr:row>98</xdr:row>
      <xdr:rowOff>121540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914679"/>
          <a:ext cx="838200" cy="8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149962</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609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127085</xdr:rowOff>
    </xdr:from>
    <xdr:to>
      <xdr:col>55</xdr:col>
      <xdr:colOff>50800</xdr:colOff>
      <xdr:row>98</xdr:row>
      <xdr:rowOff>57235</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75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112579</xdr:rowOff>
    </xdr:from>
    <xdr:to>
      <xdr:col>50</xdr:col>
      <xdr:colOff>114300</xdr:colOff>
      <xdr:row>98</xdr:row>
      <xdr:rowOff>112976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914679"/>
          <a:ext cx="889000" cy="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140360</xdr:rowOff>
    </xdr:from>
    <xdr:to>
      <xdr:col>50</xdr:col>
      <xdr:colOff>165100</xdr:colOff>
      <xdr:row>98</xdr:row>
      <xdr:rowOff>70510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77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87037</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546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112976</xdr:rowOff>
    </xdr:from>
    <xdr:to>
      <xdr:col>45</xdr:col>
      <xdr:colOff>177800</xdr:colOff>
      <xdr:row>98</xdr:row>
      <xdr:rowOff>121469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915076"/>
          <a:ext cx="889000" cy="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134119</xdr:rowOff>
    </xdr:from>
    <xdr:to>
      <xdr:col>46</xdr:col>
      <xdr:colOff>38100</xdr:colOff>
      <xdr:row>98</xdr:row>
      <xdr:rowOff>64269</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76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80796</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539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102681</xdr:rowOff>
    </xdr:from>
    <xdr:to>
      <xdr:col>41</xdr:col>
      <xdr:colOff>50800</xdr:colOff>
      <xdr:row>98</xdr:row>
      <xdr:rowOff>121469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904781"/>
          <a:ext cx="889000" cy="18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144157</xdr:rowOff>
    </xdr:from>
    <xdr:to>
      <xdr:col>41</xdr:col>
      <xdr:colOff>101600</xdr:colOff>
      <xdr:row>98</xdr:row>
      <xdr:rowOff>74307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774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90834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550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140466</xdr:rowOff>
    </xdr:from>
    <xdr:to>
      <xdr:col>36</xdr:col>
      <xdr:colOff>165100</xdr:colOff>
      <xdr:row>98</xdr:row>
      <xdr:rowOff>70616</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77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87143</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546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70740</xdr:rowOff>
    </xdr:from>
    <xdr:to>
      <xdr:col>55</xdr:col>
      <xdr:colOff>50800</xdr:colOff>
      <xdr:row>99</xdr:row>
      <xdr:rowOff>890</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87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157117</xdr:rowOff>
    </xdr:from>
    <xdr:ext cx="469744"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787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61779</xdr:rowOff>
    </xdr:from>
    <xdr:to>
      <xdr:col>50</xdr:col>
      <xdr:colOff>165100</xdr:colOff>
      <xdr:row>98</xdr:row>
      <xdr:rowOff>163379</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63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154506</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956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62176</xdr:rowOff>
    </xdr:from>
    <xdr:to>
      <xdr:col>46</xdr:col>
      <xdr:colOff>38100</xdr:colOff>
      <xdr:row>98</xdr:row>
      <xdr:rowOff>163776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86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154903</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957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70669</xdr:rowOff>
    </xdr:from>
    <xdr:to>
      <xdr:col>41</xdr:col>
      <xdr:colOff>101600</xdr:colOff>
      <xdr:row>99</xdr:row>
      <xdr:rowOff>819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72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163396</xdr:rowOff>
    </xdr:from>
    <xdr:ext cx="469744"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626428" y="16965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51881</xdr:rowOff>
    </xdr:from>
    <xdr:to>
      <xdr:col>36</xdr:col>
      <xdr:colOff>165100</xdr:colOff>
      <xdr:row>98</xdr:row>
      <xdr:rowOff>153481</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853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144608</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946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151168</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68"/>
          <a:ext cx="1269" cy="1436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97845</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151168</xdr:rowOff>
    </xdr:from>
    <xdr:to>
      <xdr:col>86</xdr:col>
      <xdr:colOff>25400</xdr:colOff>
      <xdr:row>30</xdr:row>
      <xdr:rowOff>151168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41973</xdr:rowOff>
    </xdr:from>
    <xdr:to>
      <xdr:col>85</xdr:col>
      <xdr:colOff>127000</xdr:colOff>
      <xdr:row>39</xdr:row>
      <xdr:rowOff>43511</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5481300" y="6728523"/>
          <a:ext cx="838200" cy="1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89095</xdr:rowOff>
    </xdr:from>
    <xdr:ext cx="469744"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32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66218</xdr:rowOff>
    </xdr:from>
    <xdr:to>
      <xdr:col>85</xdr:col>
      <xdr:colOff>177800</xdr:colOff>
      <xdr:row>38</xdr:row>
      <xdr:rowOff>167818</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58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40360</xdr:rowOff>
    </xdr:from>
    <xdr:to>
      <xdr:col>81</xdr:col>
      <xdr:colOff>50800</xdr:colOff>
      <xdr:row>39</xdr:row>
      <xdr:rowOff>43511</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726910"/>
          <a:ext cx="889000" cy="3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52756</xdr:rowOff>
    </xdr:from>
    <xdr:to>
      <xdr:col>81</xdr:col>
      <xdr:colOff>101600</xdr:colOff>
      <xdr:row>38</xdr:row>
      <xdr:rowOff>154356</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67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170883</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46428" y="6343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39586</xdr:rowOff>
    </xdr:from>
    <xdr:to>
      <xdr:col>76</xdr:col>
      <xdr:colOff>114300</xdr:colOff>
      <xdr:row>39</xdr:row>
      <xdr:rowOff>40360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726136"/>
          <a:ext cx="889000" cy="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37287</xdr:rowOff>
    </xdr:from>
    <xdr:to>
      <xdr:col>76</xdr:col>
      <xdr:colOff>165100</xdr:colOff>
      <xdr:row>38</xdr:row>
      <xdr:rowOff>138887</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552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155414</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327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32931</xdr:rowOff>
    </xdr:from>
    <xdr:to>
      <xdr:col>71</xdr:col>
      <xdr:colOff>177800</xdr:colOff>
      <xdr:row>39</xdr:row>
      <xdr:rowOff>39586</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719481"/>
          <a:ext cx="889000" cy="6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48133</xdr:rowOff>
    </xdr:from>
    <xdr:to>
      <xdr:col>72</xdr:col>
      <xdr:colOff>38100</xdr:colOff>
      <xdr:row>38</xdr:row>
      <xdr:rowOff>149733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6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166260</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68428" y="6338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36614</xdr:rowOff>
    </xdr:from>
    <xdr:to>
      <xdr:col>67</xdr:col>
      <xdr:colOff>101600</xdr:colOff>
      <xdr:row>38</xdr:row>
      <xdr:rowOff>138214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5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154741</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32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162623</xdr:rowOff>
    </xdr:from>
    <xdr:to>
      <xdr:col>85</xdr:col>
      <xdr:colOff>177800</xdr:colOff>
      <xdr:row>39</xdr:row>
      <xdr:rowOff>92773</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77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77550</xdr:rowOff>
    </xdr:from>
    <xdr:ext cx="378565"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926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164161</xdr:rowOff>
    </xdr:from>
    <xdr:to>
      <xdr:col>81</xdr:col>
      <xdr:colOff>101600</xdr:colOff>
      <xdr:row>39</xdr:row>
      <xdr:rowOff>94311</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7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85438</xdr:rowOff>
    </xdr:from>
    <xdr:ext cx="313932"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24333" y="67719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161010</xdr:rowOff>
    </xdr:from>
    <xdr:to>
      <xdr:col>76</xdr:col>
      <xdr:colOff>165100</xdr:colOff>
      <xdr:row>39</xdr:row>
      <xdr:rowOff>91160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7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82287</xdr:rowOff>
    </xdr:from>
    <xdr:ext cx="378565"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3017" y="67688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160236</xdr:rowOff>
    </xdr:from>
    <xdr:to>
      <xdr:col>72</xdr:col>
      <xdr:colOff>38100</xdr:colOff>
      <xdr:row>39</xdr:row>
      <xdr:rowOff>90386</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75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81513</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14017" y="67680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153581</xdr:rowOff>
    </xdr:from>
    <xdr:to>
      <xdr:col>67</xdr:col>
      <xdr:colOff>101600</xdr:colOff>
      <xdr:row>39</xdr:row>
      <xdr:rowOff>83731</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6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74858</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5017" y="6761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103917</xdr:rowOff>
    </xdr:from>
    <xdr:to>
      <xdr:col>85</xdr:col>
      <xdr:colOff>126364</xdr:colOff>
      <xdr:row>78</xdr:row>
      <xdr:rowOff>64548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276867"/>
          <a:ext cx="1269" cy="1160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68375</xdr:rowOff>
    </xdr:from>
    <xdr:ext cx="534377"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44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64548</xdr:rowOff>
    </xdr:from>
    <xdr:to>
      <xdr:col>86</xdr:col>
      <xdr:colOff>25400</xdr:colOff>
      <xdr:row>78</xdr:row>
      <xdr:rowOff>64548</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43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50594</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2052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103917</xdr:rowOff>
    </xdr:from>
    <xdr:to>
      <xdr:col>86</xdr:col>
      <xdr:colOff>25400</xdr:colOff>
      <xdr:row>71</xdr:row>
      <xdr:rowOff>103917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276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20275</xdr:rowOff>
    </xdr:from>
    <xdr:to>
      <xdr:col>85</xdr:col>
      <xdr:colOff>127000</xdr:colOff>
      <xdr:row>78</xdr:row>
      <xdr:rowOff>28488</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3393375"/>
          <a:ext cx="838200" cy="8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106459</xdr:rowOff>
    </xdr:from>
    <xdr:ext cx="534377"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1366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83582</xdr:rowOff>
    </xdr:from>
    <xdr:to>
      <xdr:col>85</xdr:col>
      <xdr:colOff>177800</xdr:colOff>
      <xdr:row>78</xdr:row>
      <xdr:rowOff>13732</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28488</xdr:rowOff>
    </xdr:from>
    <xdr:to>
      <xdr:col>81</xdr:col>
      <xdr:colOff>50800</xdr:colOff>
      <xdr:row>78</xdr:row>
      <xdr:rowOff>35247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401588"/>
          <a:ext cx="889000" cy="6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83063</xdr:rowOff>
    </xdr:from>
    <xdr:to>
      <xdr:col>81</xdr:col>
      <xdr:colOff>101600</xdr:colOff>
      <xdr:row>78</xdr:row>
      <xdr:rowOff>13213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29740</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14111" y="13059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85730</xdr:rowOff>
    </xdr:from>
    <xdr:to>
      <xdr:col>76</xdr:col>
      <xdr:colOff>114300</xdr:colOff>
      <xdr:row>78</xdr:row>
      <xdr:rowOff>35247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3703300" y="13287380"/>
          <a:ext cx="889000" cy="120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88832</xdr:rowOff>
    </xdr:from>
    <xdr:to>
      <xdr:col>76</xdr:col>
      <xdr:colOff>165100</xdr:colOff>
      <xdr:row>78</xdr:row>
      <xdr:rowOff>18982</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35509</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25111" y="1306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85730</xdr:rowOff>
    </xdr:from>
    <xdr:to>
      <xdr:col>71</xdr:col>
      <xdr:colOff>177800</xdr:colOff>
      <xdr:row>78</xdr:row>
      <xdr:rowOff>25637</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287380"/>
          <a:ext cx="889000" cy="111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99155</xdr:rowOff>
    </xdr:from>
    <xdr:to>
      <xdr:col>72</xdr:col>
      <xdr:colOff>38100</xdr:colOff>
      <xdr:row>78</xdr:row>
      <xdr:rowOff>29305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20432</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339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102211</xdr:rowOff>
    </xdr:from>
    <xdr:to>
      <xdr:col>67</xdr:col>
      <xdr:colOff>101600</xdr:colOff>
      <xdr:row>78</xdr:row>
      <xdr:rowOff>32361</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30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48888</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3079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140925</xdr:rowOff>
    </xdr:from>
    <xdr:to>
      <xdr:col>85</xdr:col>
      <xdr:colOff>177800</xdr:colOff>
      <xdr:row>78</xdr:row>
      <xdr:rowOff>71075</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34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62010</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26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149138</xdr:rowOff>
    </xdr:from>
    <xdr:to>
      <xdr:col>81</xdr:col>
      <xdr:colOff>101600</xdr:colOff>
      <xdr:row>78</xdr:row>
      <xdr:rowOff>79288</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35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70415</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3443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155897</xdr:rowOff>
    </xdr:from>
    <xdr:to>
      <xdr:col>76</xdr:col>
      <xdr:colOff>165100</xdr:colOff>
      <xdr:row>78</xdr:row>
      <xdr:rowOff>86047</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357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77174</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450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34930</xdr:rowOff>
    </xdr:from>
    <xdr:to>
      <xdr:col>72</xdr:col>
      <xdr:colOff>38100</xdr:colOff>
      <xdr:row>77</xdr:row>
      <xdr:rowOff>136530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23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153057</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011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146287</xdr:rowOff>
    </xdr:from>
    <xdr:to>
      <xdr:col>67</xdr:col>
      <xdr:colOff>101600</xdr:colOff>
      <xdr:row>78</xdr:row>
      <xdr:rowOff>76437</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34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67564</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440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163598</xdr:rowOff>
    </xdr:from>
    <xdr:to>
      <xdr:col>85</xdr:col>
      <xdr:colOff>126364</xdr:colOff>
      <xdr:row>98</xdr:row>
      <xdr:rowOff>138312</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94098"/>
          <a:ext cx="1269" cy="1346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142139</xdr:rowOff>
    </xdr:from>
    <xdr:ext cx="378565"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4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138312</xdr:rowOff>
    </xdr:from>
    <xdr:to>
      <xdr:col>86</xdr:col>
      <xdr:colOff>25400</xdr:colOff>
      <xdr:row>98</xdr:row>
      <xdr:rowOff>138312</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40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110275</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369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163598</xdr:rowOff>
    </xdr:from>
    <xdr:to>
      <xdr:col>86</xdr:col>
      <xdr:colOff>25400</xdr:colOff>
      <xdr:row>90</xdr:row>
      <xdr:rowOff>163598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94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74347</xdr:rowOff>
    </xdr:from>
    <xdr:to>
      <xdr:col>85</xdr:col>
      <xdr:colOff>127000</xdr:colOff>
      <xdr:row>98</xdr:row>
      <xdr:rowOff>97301</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876447"/>
          <a:ext cx="838200" cy="2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8996</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639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157569</xdr:rowOff>
    </xdr:from>
    <xdr:to>
      <xdr:col>85</xdr:col>
      <xdr:colOff>177800</xdr:colOff>
      <xdr:row>98</xdr:row>
      <xdr:rowOff>87719</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88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69090</xdr:rowOff>
    </xdr:from>
    <xdr:to>
      <xdr:col>81</xdr:col>
      <xdr:colOff>50800</xdr:colOff>
      <xdr:row>98</xdr:row>
      <xdr:rowOff>74347</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4592300" y="16871190"/>
          <a:ext cx="889000" cy="5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159846</xdr:rowOff>
    </xdr:from>
    <xdr:to>
      <xdr:col>81</xdr:col>
      <xdr:colOff>101600</xdr:colOff>
      <xdr:row>98</xdr:row>
      <xdr:rowOff>89996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79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106523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565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69090</xdr:rowOff>
    </xdr:from>
    <xdr:to>
      <xdr:col>76</xdr:col>
      <xdr:colOff>114300</xdr:colOff>
      <xdr:row>98</xdr:row>
      <xdr:rowOff>84550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871190"/>
          <a:ext cx="889000" cy="15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149320</xdr:rowOff>
    </xdr:from>
    <xdr:to>
      <xdr:col>76</xdr:col>
      <xdr:colOff>165100</xdr:colOff>
      <xdr:row>98</xdr:row>
      <xdr:rowOff>79470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77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95997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555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84550</xdr:rowOff>
    </xdr:from>
    <xdr:to>
      <xdr:col>71</xdr:col>
      <xdr:colOff>177800</xdr:colOff>
      <xdr:row>98</xdr:row>
      <xdr:rowOff>120803</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886650"/>
          <a:ext cx="889000" cy="3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16365</xdr:rowOff>
    </xdr:from>
    <xdr:to>
      <xdr:col>72</xdr:col>
      <xdr:colOff>38100</xdr:colOff>
      <xdr:row>98</xdr:row>
      <xdr:rowOff>117965</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1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134492</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593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30578</xdr:rowOff>
    </xdr:from>
    <xdr:to>
      <xdr:col>67</xdr:col>
      <xdr:colOff>101600</xdr:colOff>
      <xdr:row>98</xdr:row>
      <xdr:rowOff>132178</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3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148705</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60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46501</xdr:rowOff>
    </xdr:from>
    <xdr:to>
      <xdr:col>85</xdr:col>
      <xdr:colOff>177800</xdr:colOff>
      <xdr:row>98</xdr:row>
      <xdr:rowOff>148101</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848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135996</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76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23547</xdr:rowOff>
    </xdr:from>
    <xdr:to>
      <xdr:col>81</xdr:col>
      <xdr:colOff>101600</xdr:colOff>
      <xdr:row>98</xdr:row>
      <xdr:rowOff>125147</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825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116274</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918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18290</xdr:rowOff>
    </xdr:from>
    <xdr:to>
      <xdr:col>76</xdr:col>
      <xdr:colOff>165100</xdr:colOff>
      <xdr:row>98</xdr:row>
      <xdr:rowOff>119890</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82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111017</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913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33750</xdr:rowOff>
    </xdr:from>
    <xdr:to>
      <xdr:col>72</xdr:col>
      <xdr:colOff>38100</xdr:colOff>
      <xdr:row>98</xdr:row>
      <xdr:rowOff>135350</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83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126477</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928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70003</xdr:rowOff>
    </xdr:from>
    <xdr:to>
      <xdr:col>67</xdr:col>
      <xdr:colOff>101600</xdr:colOff>
      <xdr:row>99</xdr:row>
      <xdr:rowOff>153</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87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162730</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79428" y="16964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96190</xdr:rowOff>
    </xdr:from>
    <xdr:to>
      <xdr:col>116</xdr:col>
      <xdr:colOff>62864</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411140"/>
          <a:ext cx="1269" cy="1319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42867</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518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96190</xdr:rowOff>
    </xdr:from>
    <xdr:to>
      <xdr:col>116</xdr:col>
      <xdr:colOff>152400</xdr:colOff>
      <xdr:row>31</xdr:row>
      <xdr:rowOff>96190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411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101871</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45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78994</xdr:rowOff>
    </xdr:from>
    <xdr:to>
      <xdr:col>116</xdr:col>
      <xdr:colOff>114300</xdr:colOff>
      <xdr:row>39</xdr:row>
      <xdr:rowOff>9144</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94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91834</xdr:rowOff>
    </xdr:from>
    <xdr:to>
      <xdr:col>112</xdr:col>
      <xdr:colOff>38100</xdr:colOff>
      <xdr:row>39</xdr:row>
      <xdr:rowOff>21984</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60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38511</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82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95968</xdr:rowOff>
    </xdr:from>
    <xdr:to>
      <xdr:col>107</xdr:col>
      <xdr:colOff>101600</xdr:colOff>
      <xdr:row>39</xdr:row>
      <xdr:rowOff>26118</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61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42644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386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41802</xdr:rowOff>
    </xdr:from>
    <xdr:to>
      <xdr:col>102</xdr:col>
      <xdr:colOff>114300</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728352"/>
          <a:ext cx="889000" cy="2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90539</xdr:rowOff>
    </xdr:from>
    <xdr:to>
      <xdr:col>102</xdr:col>
      <xdr:colOff>165100</xdr:colOff>
      <xdr:row>39</xdr:row>
      <xdr:rowOff>20689</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605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37215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80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116808</xdr:rowOff>
    </xdr:from>
    <xdr:to>
      <xdr:col>98</xdr:col>
      <xdr:colOff>38100</xdr:colOff>
      <xdr:row>39</xdr:row>
      <xdr:rowOff>46958</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63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63485</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40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162452</xdr:rowOff>
    </xdr:from>
    <xdr:to>
      <xdr:col>98</xdr:col>
      <xdr:colOff>38100</xdr:colOff>
      <xdr:row>39</xdr:row>
      <xdr:rowOff>92602</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77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83729</xdr:rowOff>
    </xdr:from>
    <xdr:ext cx="378565"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7017" y="67702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143106</xdr:rowOff>
    </xdr:from>
    <xdr:to>
      <xdr:col>116</xdr:col>
      <xdr:colOff>62864</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715606"/>
          <a:ext cx="1269" cy="1368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89783</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9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143106</xdr:rowOff>
    </xdr:from>
    <xdr:to>
      <xdr:col>116</xdr:col>
      <xdr:colOff>152400</xdr:colOff>
      <xdr:row>50</xdr:row>
      <xdr:rowOff>143106</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715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131768</xdr:rowOff>
    </xdr:from>
    <xdr:to>
      <xdr:col>116</xdr:col>
      <xdr:colOff>63500</xdr:colOff>
      <xdr:row>58</xdr:row>
      <xdr:rowOff>132705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1323300" y="10075868"/>
          <a:ext cx="838200" cy="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145496</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7466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122619</xdr:rowOff>
    </xdr:from>
    <xdr:to>
      <xdr:col>116</xdr:col>
      <xdr:colOff>114300</xdr:colOff>
      <xdr:row>58</xdr:row>
      <xdr:rowOff>52769</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89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131082</xdr:rowOff>
    </xdr:from>
    <xdr:to>
      <xdr:col>111</xdr:col>
      <xdr:colOff>177800</xdr:colOff>
      <xdr:row>58</xdr:row>
      <xdr:rowOff>131768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0434300" y="10075182"/>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125042</xdr:rowOff>
    </xdr:from>
    <xdr:to>
      <xdr:col>112</xdr:col>
      <xdr:colOff>38100</xdr:colOff>
      <xdr:row>58</xdr:row>
      <xdr:rowOff>55192</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89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71719</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9672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131082</xdr:rowOff>
    </xdr:from>
    <xdr:to>
      <xdr:col>107</xdr:col>
      <xdr:colOff>50800</xdr:colOff>
      <xdr:row>58</xdr:row>
      <xdr:rowOff>131470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19545300" y="10075182"/>
          <a:ext cx="889000" cy="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132083</xdr:rowOff>
    </xdr:from>
    <xdr:to>
      <xdr:col>107</xdr:col>
      <xdr:colOff>101600</xdr:colOff>
      <xdr:row>58</xdr:row>
      <xdr:rowOff>62233</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90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78760</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9679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131470</xdr:rowOff>
    </xdr:from>
    <xdr:to>
      <xdr:col>102</xdr:col>
      <xdr:colOff>114300</xdr:colOff>
      <xdr:row>58</xdr:row>
      <xdr:rowOff>131722</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18656300" y="10075570"/>
          <a:ext cx="889000" cy="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116606</xdr:rowOff>
    </xdr:from>
    <xdr:to>
      <xdr:col>102</xdr:col>
      <xdr:colOff>165100</xdr:colOff>
      <xdr:row>58</xdr:row>
      <xdr:rowOff>46756</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88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63283</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664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135192</xdr:rowOff>
    </xdr:from>
    <xdr:to>
      <xdr:col>98</xdr:col>
      <xdr:colOff>38100</xdr:colOff>
      <xdr:row>58</xdr:row>
      <xdr:rowOff>65342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90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81869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68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81905</xdr:rowOff>
    </xdr:from>
    <xdr:to>
      <xdr:col>116</xdr:col>
      <xdr:colOff>114300</xdr:colOff>
      <xdr:row>59</xdr:row>
      <xdr:rowOff>12055</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10026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168282</xdr:rowOff>
    </xdr:from>
    <xdr:ext cx="378565"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9409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80968</xdr:rowOff>
    </xdr:from>
    <xdr:to>
      <xdr:col>112</xdr:col>
      <xdr:colOff>38100</xdr:colOff>
      <xdr:row>59</xdr:row>
      <xdr:rowOff>11118</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10025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2245</xdr:rowOff>
    </xdr:from>
    <xdr:ext cx="378565"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4017" y="101177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80282</xdr:rowOff>
    </xdr:from>
    <xdr:to>
      <xdr:col>107</xdr:col>
      <xdr:colOff>101600</xdr:colOff>
      <xdr:row>59</xdr:row>
      <xdr:rowOff>10432</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10024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1559</xdr:rowOff>
    </xdr:from>
    <xdr:ext cx="378565"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5017" y="101171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80670</xdr:rowOff>
    </xdr:from>
    <xdr:to>
      <xdr:col>102</xdr:col>
      <xdr:colOff>165100</xdr:colOff>
      <xdr:row>59</xdr:row>
      <xdr:rowOff>10820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1002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1947</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6017" y="10117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80922</xdr:rowOff>
    </xdr:from>
    <xdr:to>
      <xdr:col>98</xdr:col>
      <xdr:colOff>38100</xdr:colOff>
      <xdr:row>59</xdr:row>
      <xdr:rowOff>11072</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1002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2199</xdr:rowOff>
    </xdr:from>
    <xdr:ext cx="378565"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7017" y="101177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39598</xdr:rowOff>
    </xdr:from>
    <xdr:to>
      <xdr:col>116</xdr:col>
      <xdr:colOff>62864</xdr:colOff>
      <xdr:row>79</xdr:row>
      <xdr:rowOff>43548</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041098"/>
          <a:ext cx="1269" cy="154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47375</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9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43548</xdr:rowOff>
    </xdr:from>
    <xdr:to>
      <xdr:col>116</xdr:col>
      <xdr:colOff>152400</xdr:colOff>
      <xdr:row>79</xdr:row>
      <xdr:rowOff>43548</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88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157725</xdr:rowOff>
    </xdr:from>
    <xdr:ext cx="599010"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816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39598</xdr:rowOff>
    </xdr:from>
    <xdr:to>
      <xdr:col>116</xdr:col>
      <xdr:colOff>152400</xdr:colOff>
      <xdr:row>70</xdr:row>
      <xdr:rowOff>39598</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041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102896</xdr:rowOff>
    </xdr:from>
    <xdr:to>
      <xdr:col>116</xdr:col>
      <xdr:colOff>63500</xdr:colOff>
      <xdr:row>77</xdr:row>
      <xdr:rowOff>146202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1323300" y="13304546"/>
          <a:ext cx="838200" cy="43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10253</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30404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158826</xdr:rowOff>
    </xdr:from>
    <xdr:to>
      <xdr:col>116</xdr:col>
      <xdr:colOff>114300</xdr:colOff>
      <xdr:row>77</xdr:row>
      <xdr:rowOff>88976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3189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143357</xdr:rowOff>
    </xdr:from>
    <xdr:to>
      <xdr:col>111</xdr:col>
      <xdr:colOff>177800</xdr:colOff>
      <xdr:row>77</xdr:row>
      <xdr:rowOff>146202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0434300" y="13345007"/>
          <a:ext cx="889000" cy="2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9716</xdr:rowOff>
    </xdr:from>
    <xdr:to>
      <xdr:col>112</xdr:col>
      <xdr:colOff>38100</xdr:colOff>
      <xdr:row>77</xdr:row>
      <xdr:rowOff>111316</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21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127843</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2986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124155</xdr:rowOff>
    </xdr:from>
    <xdr:to>
      <xdr:col>107</xdr:col>
      <xdr:colOff>50800</xdr:colOff>
      <xdr:row>77</xdr:row>
      <xdr:rowOff>143357</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9545300" y="13325805"/>
          <a:ext cx="8890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16396</xdr:rowOff>
    </xdr:from>
    <xdr:to>
      <xdr:col>107</xdr:col>
      <xdr:colOff>101600</xdr:colOff>
      <xdr:row>77</xdr:row>
      <xdr:rowOff>117996</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21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134523</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299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1485</xdr:rowOff>
    </xdr:from>
    <xdr:to>
      <xdr:col>102</xdr:col>
      <xdr:colOff>114300</xdr:colOff>
      <xdr:row>77</xdr:row>
      <xdr:rowOff>124155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656300" y="13203135"/>
          <a:ext cx="889000" cy="122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40742</xdr:rowOff>
    </xdr:from>
    <xdr:to>
      <xdr:col>102</xdr:col>
      <xdr:colOff>165100</xdr:colOff>
      <xdr:row>77</xdr:row>
      <xdr:rowOff>142342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242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158869</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3017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115596</xdr:rowOff>
    </xdr:from>
    <xdr:to>
      <xdr:col>98</xdr:col>
      <xdr:colOff>38100</xdr:colOff>
      <xdr:row>77</xdr:row>
      <xdr:rowOff>45746</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4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62272</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29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52096</xdr:rowOff>
    </xdr:from>
    <xdr:to>
      <xdr:col>116</xdr:col>
      <xdr:colOff>114300</xdr:colOff>
      <xdr:row>77</xdr:row>
      <xdr:rowOff>153696</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325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30523</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323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95402</xdr:rowOff>
    </xdr:from>
    <xdr:to>
      <xdr:col>112</xdr:col>
      <xdr:colOff>38100</xdr:colOff>
      <xdr:row>78</xdr:row>
      <xdr:rowOff>25552</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329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16679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3389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92557</xdr:rowOff>
    </xdr:from>
    <xdr:to>
      <xdr:col>107</xdr:col>
      <xdr:colOff>101600</xdr:colOff>
      <xdr:row>78</xdr:row>
      <xdr:rowOff>22707</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29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13834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386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73355</xdr:rowOff>
    </xdr:from>
    <xdr:to>
      <xdr:col>102</xdr:col>
      <xdr:colOff>165100</xdr:colOff>
      <xdr:row>78</xdr:row>
      <xdr:rowOff>3505</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27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166082</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367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122135</xdr:rowOff>
    </xdr:from>
    <xdr:to>
      <xdr:col>98</xdr:col>
      <xdr:colOff>38100</xdr:colOff>
      <xdr:row>77</xdr:row>
      <xdr:rowOff>52285</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315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43412</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245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98879</xdr:rowOff>
    </xdr:from>
    <xdr:to>
      <xdr:col>120</xdr:col>
      <xdr:colOff>114300</xdr:colOff>
      <xdr:row>99</xdr:row>
      <xdr:rowOff>98879</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128106</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115207</xdr:rowOff>
    </xdr:from>
    <xdr:to>
      <xdr:col>120</xdr:col>
      <xdr:colOff>114300</xdr:colOff>
      <xdr:row>97</xdr:row>
      <xdr:rowOff>115207</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144434</xdr:rowOff>
    </xdr:from>
    <xdr:ext cx="467179"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95</xdr:row>
      <xdr:rowOff>131536</xdr:rowOff>
    </xdr:from>
    <xdr:to>
      <xdr:col>120</xdr:col>
      <xdr:colOff>114300</xdr:colOff>
      <xdr:row>95</xdr:row>
      <xdr:rowOff>131536</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94</xdr:row>
      <xdr:rowOff>160763</xdr:rowOff>
    </xdr:from>
    <xdr:ext cx="467179"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147864</xdr:rowOff>
    </xdr:from>
    <xdr:to>
      <xdr:col>120</xdr:col>
      <xdr:colOff>114300</xdr:colOff>
      <xdr:row>93</xdr:row>
      <xdr:rowOff>147864</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5641</xdr:rowOff>
    </xdr:from>
    <xdr:ext cx="467179"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164193</xdr:rowOff>
    </xdr:from>
    <xdr:to>
      <xdr:col>120</xdr:col>
      <xdr:colOff>114300</xdr:colOff>
      <xdr:row>91</xdr:row>
      <xdr:rowOff>164193</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21970</xdr:rowOff>
    </xdr:from>
    <xdr:ext cx="467179"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9071</xdr:rowOff>
    </xdr:from>
    <xdr:to>
      <xdr:col>120</xdr:col>
      <xdr:colOff>114300</xdr:colOff>
      <xdr:row>90</xdr:row>
      <xdr:rowOff>9071</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38298</xdr:rowOff>
    </xdr:from>
    <xdr:ext cx="531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153580</xdr:rowOff>
    </xdr:from>
    <xdr:to>
      <xdr:col>116</xdr:col>
      <xdr:colOff>62864</xdr:colOff>
      <xdr:row>99</xdr:row>
      <xdr:rowOff>98879</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flipV="1">
          <a:off x="22159595" y="15584080"/>
          <a:ext cx="1269" cy="148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146158</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71197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98879</xdr:rowOff>
    </xdr:from>
    <xdr:to>
      <xdr:col>116</xdr:col>
      <xdr:colOff>152400</xdr:colOff>
      <xdr:row>99</xdr:row>
      <xdr:rowOff>98879</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100257</xdr:rowOff>
    </xdr:from>
    <xdr:ext cx="469744"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35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153580</xdr:rowOff>
    </xdr:from>
    <xdr:to>
      <xdr:col>116</xdr:col>
      <xdr:colOff>152400</xdr:colOff>
      <xdr:row>90</xdr:row>
      <xdr:rowOff>153580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558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98879</xdr:rowOff>
    </xdr:from>
    <xdr:to>
      <xdr:col>116</xdr:col>
      <xdr:colOff>63500</xdr:colOff>
      <xdr:row>99</xdr:row>
      <xdr:rowOff>98879</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63608</xdr:rowOff>
    </xdr:from>
    <xdr:ext cx="313932"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8657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40731</xdr:rowOff>
    </xdr:from>
    <xdr:to>
      <xdr:col>116</xdr:col>
      <xdr:colOff>114300</xdr:colOff>
      <xdr:row>99</xdr:row>
      <xdr:rowOff>142331</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701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98879</xdr:rowOff>
    </xdr:from>
    <xdr:to>
      <xdr:col>111</xdr:col>
      <xdr:colOff>177800</xdr:colOff>
      <xdr:row>99</xdr:row>
      <xdr:rowOff>98879</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99</xdr:row>
      <xdr:rowOff>40404</xdr:rowOff>
    </xdr:from>
    <xdr:to>
      <xdr:col>112</xdr:col>
      <xdr:colOff>38100</xdr:colOff>
      <xdr:row>99</xdr:row>
      <xdr:rowOff>142004</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701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158531</xdr:rowOff>
    </xdr:from>
    <xdr:ext cx="313932"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66333" y="167891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98879</xdr:rowOff>
    </xdr:from>
    <xdr:to>
      <xdr:col>107</xdr:col>
      <xdr:colOff>50800</xdr:colOff>
      <xdr:row>99</xdr:row>
      <xdr:rowOff>98879</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99</xdr:row>
      <xdr:rowOff>39914</xdr:rowOff>
    </xdr:from>
    <xdr:to>
      <xdr:col>107</xdr:col>
      <xdr:colOff>101600</xdr:colOff>
      <xdr:row>99</xdr:row>
      <xdr:rowOff>141514</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701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158041</xdr:rowOff>
    </xdr:from>
    <xdr:ext cx="313932"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277333" y="16788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98879</xdr:rowOff>
    </xdr:from>
    <xdr:to>
      <xdr:col>102</xdr:col>
      <xdr:colOff>114300</xdr:colOff>
      <xdr:row>99</xdr:row>
      <xdr:rowOff>98879</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99</xdr:row>
      <xdr:rowOff>39261</xdr:rowOff>
    </xdr:from>
    <xdr:to>
      <xdr:col>102</xdr:col>
      <xdr:colOff>165100</xdr:colOff>
      <xdr:row>99</xdr:row>
      <xdr:rowOff>140861</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7012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157388</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88333" y="16788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37629</xdr:rowOff>
    </xdr:from>
    <xdr:to>
      <xdr:col>98</xdr:col>
      <xdr:colOff>38100</xdr:colOff>
      <xdr:row>99</xdr:row>
      <xdr:rowOff>139229</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701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155756</xdr:rowOff>
    </xdr:from>
    <xdr:ext cx="313932"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499333" y="167864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48079</xdr:rowOff>
    </xdr:from>
    <xdr:to>
      <xdr:col>116</xdr:col>
      <xdr:colOff>114300</xdr:colOff>
      <xdr:row>99</xdr:row>
      <xdr:rowOff>149679</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99</xdr:row>
      <xdr:rowOff>19158</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9927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99</xdr:row>
      <xdr:rowOff>48079</xdr:rowOff>
    </xdr:from>
    <xdr:to>
      <xdr:col>112</xdr:col>
      <xdr:colOff>38100</xdr:colOff>
      <xdr:row>99</xdr:row>
      <xdr:rowOff>149679</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140806</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99</xdr:row>
      <xdr:rowOff>48079</xdr:rowOff>
    </xdr:from>
    <xdr:to>
      <xdr:col>107</xdr:col>
      <xdr:colOff>101600</xdr:colOff>
      <xdr:row>99</xdr:row>
      <xdr:rowOff>149679</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140806</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99</xdr:row>
      <xdr:rowOff>48079</xdr:rowOff>
    </xdr:from>
    <xdr:to>
      <xdr:col>102</xdr:col>
      <xdr:colOff>165100</xdr:colOff>
      <xdr:row>99</xdr:row>
      <xdr:rowOff>149679</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140806</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48079</xdr:rowOff>
    </xdr:from>
    <xdr:to>
      <xdr:col>98</xdr:col>
      <xdr:colOff>38100</xdr:colOff>
      <xdr:row>99</xdr:row>
      <xdr:rowOff>149679</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140806</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住民一人あたりのコストは、すべて類似団体平均値を下回っている。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全国平均値との比較では、公債費、補助費等</a:t>
          </a:r>
          <a:r>
            <a:rPr kumimoji="1" lang="ja-JP" altLang="en-US" sz="1100" b="0" i="0" baseline="0">
              <a:solidFill>
                <a:schemeClr val="dk1"/>
              </a:solidFill>
              <a:effectLst/>
              <a:latin typeface="+mn-lt"/>
              <a:ea typeface="+mn-ea"/>
              <a:cs typeface="+mn-cs"/>
            </a:rPr>
            <a:t>及び</a:t>
          </a:r>
          <a:r>
            <a:rPr kumimoji="1" lang="ja-JP" altLang="ja-JP" sz="1100" b="0" i="0" baseline="0">
              <a:solidFill>
                <a:schemeClr val="dk1"/>
              </a:solidFill>
              <a:effectLst/>
              <a:latin typeface="+mn-lt"/>
              <a:ea typeface="+mn-ea"/>
              <a:cs typeface="+mn-cs"/>
            </a:rPr>
            <a:t>繰出金が全国平均値を上回っている。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補助費等は横須賀市への消防事務委託料や病院事業会計への負担金、繰出金は社会保障関係経費の増大による</a:t>
          </a:r>
          <a:r>
            <a:rPr kumimoji="1" lang="ja-JP" altLang="en-US" sz="1100" b="0" i="0" baseline="0">
              <a:solidFill>
                <a:schemeClr val="dk1"/>
              </a:solidFill>
              <a:effectLst/>
              <a:latin typeface="+mn-lt"/>
              <a:ea typeface="+mn-ea"/>
              <a:cs typeface="+mn-cs"/>
            </a:rPr>
            <a:t>介護</a:t>
          </a:r>
          <a:r>
            <a:rPr kumimoji="1" lang="ja-JP" altLang="ja-JP" sz="1100" b="0" i="0" baseline="0">
              <a:solidFill>
                <a:schemeClr val="dk1"/>
              </a:solidFill>
              <a:effectLst/>
              <a:latin typeface="+mn-lt"/>
              <a:ea typeface="+mn-ea"/>
              <a:cs typeface="+mn-cs"/>
            </a:rPr>
            <a:t>会計等への繰出の増加による影響によるものである。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今後においても、各会計における適正な受益者負担や収入の確保、歳出削減等努めていく。</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神奈川県三浦市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40,578
40,130
32.05
19,352,373
18,926,204
270,991
10,611,201
19,834,192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9970</xdr:rowOff>
    </xdr:from>
    <xdr:to>
      <xdr:col>24</xdr:col>
      <xdr:colOff>62865</xdr:colOff>
      <xdr:row>37</xdr:row>
      <xdr:rowOff>120650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53470"/>
          <a:ext cx="1270" cy="1310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124477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120650</xdr:rowOff>
    </xdr:from>
    <xdr:to>
      <xdr:col>24</xdr:col>
      <xdr:colOff>152400</xdr:colOff>
      <xdr:row>37</xdr:row>
      <xdr:rowOff>120650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6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128097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2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9970</xdr:rowOff>
    </xdr:from>
    <xdr:to>
      <xdr:col>24</xdr:col>
      <xdr:colOff>152400</xdr:colOff>
      <xdr:row>30</xdr:row>
      <xdr:rowOff>9970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5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97790</xdr:rowOff>
    </xdr:from>
    <xdr:to>
      <xdr:col>24</xdr:col>
      <xdr:colOff>63500</xdr:colOff>
      <xdr:row>36</xdr:row>
      <xdr:rowOff>122365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69990"/>
          <a:ext cx="838200" cy="24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89488</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18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66611</xdr:rowOff>
    </xdr:from>
    <xdr:to>
      <xdr:col>24</xdr:col>
      <xdr:colOff>114300</xdr:colOff>
      <xdr:row>35</xdr:row>
      <xdr:rowOff>168211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122365</xdr:rowOff>
    </xdr:from>
    <xdr:to>
      <xdr:col>19</xdr:col>
      <xdr:colOff>177800</xdr:colOff>
      <xdr:row>36</xdr:row>
      <xdr:rowOff>150749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294565"/>
          <a:ext cx="889000" cy="28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89853</xdr:rowOff>
    </xdr:from>
    <xdr:to>
      <xdr:col>20</xdr:col>
      <xdr:colOff>38100</xdr:colOff>
      <xdr:row>36</xdr:row>
      <xdr:rowOff>20003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9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36530</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65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150749</xdr:rowOff>
    </xdr:from>
    <xdr:to>
      <xdr:col>15</xdr:col>
      <xdr:colOff>50800</xdr:colOff>
      <xdr:row>36</xdr:row>
      <xdr:rowOff>166751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322949"/>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100521</xdr:rowOff>
    </xdr:from>
    <xdr:to>
      <xdr:col>15</xdr:col>
      <xdr:colOff>101600</xdr:colOff>
      <xdr:row>36</xdr:row>
      <xdr:rowOff>30671</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47198</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76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165798</xdr:rowOff>
    </xdr:from>
    <xdr:to>
      <xdr:col>10</xdr:col>
      <xdr:colOff>114300</xdr:colOff>
      <xdr:row>36</xdr:row>
      <xdr:rowOff>166751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337998"/>
          <a:ext cx="8890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125666</xdr:rowOff>
    </xdr:from>
    <xdr:to>
      <xdr:col>10</xdr:col>
      <xdr:colOff>165100</xdr:colOff>
      <xdr:row>36</xdr:row>
      <xdr:rowOff>55816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72343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01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86233</xdr:rowOff>
    </xdr:from>
    <xdr:to>
      <xdr:col>6</xdr:col>
      <xdr:colOff>38100</xdr:colOff>
      <xdr:row>36</xdr:row>
      <xdr:rowOff>16383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32910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62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46990</xdr:rowOff>
    </xdr:from>
    <xdr:to>
      <xdr:col>24</xdr:col>
      <xdr:colOff>114300</xdr:colOff>
      <xdr:row>36</xdr:row>
      <xdr:rowOff>148590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1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25417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97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71565</xdr:rowOff>
    </xdr:from>
    <xdr:to>
      <xdr:col>20</xdr:col>
      <xdr:colOff>38100</xdr:colOff>
      <xdr:row>37</xdr:row>
      <xdr:rowOff>1715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4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164292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36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99949</xdr:rowOff>
    </xdr:from>
    <xdr:to>
      <xdr:col>15</xdr:col>
      <xdr:colOff>101600</xdr:colOff>
      <xdr:row>37</xdr:row>
      <xdr:rowOff>30099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7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21226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64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115951</xdr:rowOff>
    </xdr:from>
    <xdr:to>
      <xdr:col>10</xdr:col>
      <xdr:colOff>165100</xdr:colOff>
      <xdr:row>37</xdr:row>
      <xdr:rowOff>46101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88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37228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8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114998</xdr:rowOff>
    </xdr:from>
    <xdr:to>
      <xdr:col>6</xdr:col>
      <xdr:colOff>38100</xdr:colOff>
      <xdr:row>37</xdr:row>
      <xdr:rowOff>45148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87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36275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79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88775</xdr:rowOff>
    </xdr:from>
    <xdr:to>
      <xdr:col>24</xdr:col>
      <xdr:colOff>62865</xdr:colOff>
      <xdr:row>58</xdr:row>
      <xdr:rowOff>163379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61275"/>
          <a:ext cx="1270" cy="1446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167206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11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163379</xdr:rowOff>
    </xdr:from>
    <xdr:to>
      <xdr:col>24</xdr:col>
      <xdr:colOff>152400</xdr:colOff>
      <xdr:row>58</xdr:row>
      <xdr:rowOff>163379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35452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365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1,180,098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88775</xdr:rowOff>
    </xdr:from>
    <xdr:to>
      <xdr:col>24</xdr:col>
      <xdr:colOff>152400</xdr:colOff>
      <xdr:row>50</xdr:row>
      <xdr:rowOff>88775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61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114229</xdr:rowOff>
    </xdr:from>
    <xdr:to>
      <xdr:col>24</xdr:col>
      <xdr:colOff>63500</xdr:colOff>
      <xdr:row>58</xdr:row>
      <xdr:rowOff>130217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10058329"/>
          <a:ext cx="838200" cy="15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16491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891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165064</xdr:rowOff>
    </xdr:from>
    <xdr:to>
      <xdr:col>24</xdr:col>
      <xdr:colOff>114300</xdr:colOff>
      <xdr:row>58</xdr:row>
      <xdr:rowOff>95214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113807</xdr:rowOff>
    </xdr:from>
    <xdr:to>
      <xdr:col>19</xdr:col>
      <xdr:colOff>177800</xdr:colOff>
      <xdr:row>58</xdr:row>
      <xdr:rowOff>114229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10057907"/>
          <a:ext cx="889000" cy="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169532</xdr:rowOff>
    </xdr:from>
    <xdr:to>
      <xdr:col>20</xdr:col>
      <xdr:colOff>38100</xdr:colOff>
      <xdr:row>58</xdr:row>
      <xdr:rowOff>99682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116209</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71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4796</xdr:rowOff>
    </xdr:from>
    <xdr:to>
      <xdr:col>15</xdr:col>
      <xdr:colOff>50800</xdr:colOff>
      <xdr:row>58</xdr:row>
      <xdr:rowOff>113807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48896"/>
          <a:ext cx="889000" cy="10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166026</xdr:rowOff>
    </xdr:from>
    <xdr:to>
      <xdr:col>15</xdr:col>
      <xdr:colOff>101600</xdr:colOff>
      <xdr:row>58</xdr:row>
      <xdr:rowOff>96176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112703</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713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4796</xdr:rowOff>
    </xdr:from>
    <xdr:to>
      <xdr:col>10</xdr:col>
      <xdr:colOff>114300</xdr:colOff>
      <xdr:row>58</xdr:row>
      <xdr:rowOff>158062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948896"/>
          <a:ext cx="889000" cy="15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68942</xdr:rowOff>
    </xdr:from>
    <xdr:to>
      <xdr:col>10</xdr:col>
      <xdr:colOff>165100</xdr:colOff>
      <xdr:row>57</xdr:row>
      <xdr:rowOff>170542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15619</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1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36071</xdr:rowOff>
    </xdr:from>
    <xdr:to>
      <xdr:col>6</xdr:col>
      <xdr:colOff>38100</xdr:colOff>
      <xdr:row>58</xdr:row>
      <xdr:rowOff>137671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98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154198</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7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79417</xdr:rowOff>
    </xdr:from>
    <xdr:to>
      <xdr:col>24</xdr:col>
      <xdr:colOff>114300</xdr:colOff>
      <xdr:row>59</xdr:row>
      <xdr:rowOff>9567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1002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165794</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93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63429</xdr:rowOff>
    </xdr:from>
    <xdr:to>
      <xdr:col>20</xdr:col>
      <xdr:colOff>38100</xdr:colOff>
      <xdr:row>58</xdr:row>
      <xdr:rowOff>165029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1000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156156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10100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63007</xdr:rowOff>
    </xdr:from>
    <xdr:to>
      <xdr:col>15</xdr:col>
      <xdr:colOff>101600</xdr:colOff>
      <xdr:row>58</xdr:row>
      <xdr:rowOff>164607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1000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155734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9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125446</xdr:rowOff>
    </xdr:from>
    <xdr:to>
      <xdr:col>10</xdr:col>
      <xdr:colOff>165100</xdr:colOff>
      <xdr:row>58</xdr:row>
      <xdr:rowOff>55596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9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46723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990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107262</xdr:rowOff>
    </xdr:from>
    <xdr:to>
      <xdr:col>6</xdr:col>
      <xdr:colOff>38100</xdr:colOff>
      <xdr:row>59</xdr:row>
      <xdr:rowOff>37412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1005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28539</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10144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13266</xdr:rowOff>
    </xdr:from>
    <xdr:to>
      <xdr:col>24</xdr:col>
      <xdr:colOff>62865</xdr:colOff>
      <xdr:row>77</xdr:row>
      <xdr:rowOff>42645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86216"/>
          <a:ext cx="1270" cy="1058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46472</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248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42645</xdr:rowOff>
    </xdr:from>
    <xdr:to>
      <xdr:col>24</xdr:col>
      <xdr:colOff>152400</xdr:colOff>
      <xdr:row>77</xdr:row>
      <xdr:rowOff>42645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244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131393</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1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390,154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13266</xdr:rowOff>
    </xdr:from>
    <xdr:to>
      <xdr:col>24</xdr:col>
      <xdr:colOff>152400</xdr:colOff>
      <xdr:row>71</xdr:row>
      <xdr:rowOff>13266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86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142900</xdr:rowOff>
    </xdr:from>
    <xdr:to>
      <xdr:col>24</xdr:col>
      <xdr:colOff>63500</xdr:colOff>
      <xdr:row>77</xdr:row>
      <xdr:rowOff>19904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173100"/>
          <a:ext cx="838200" cy="48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76719</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764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53842</xdr:rowOff>
    </xdr:from>
    <xdr:to>
      <xdr:col>24</xdr:col>
      <xdr:colOff>114300</xdr:colOff>
      <xdr:row>75</xdr:row>
      <xdr:rowOff>155442</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1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169976</xdr:rowOff>
    </xdr:from>
    <xdr:to>
      <xdr:col>19</xdr:col>
      <xdr:colOff>177800</xdr:colOff>
      <xdr:row>77</xdr:row>
      <xdr:rowOff>19904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3200176"/>
          <a:ext cx="889000" cy="21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110517</xdr:rowOff>
    </xdr:from>
    <xdr:to>
      <xdr:col>20</xdr:col>
      <xdr:colOff>38100</xdr:colOff>
      <xdr:row>76</xdr:row>
      <xdr:rowOff>40667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969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57194</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744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169976</xdr:rowOff>
    </xdr:from>
    <xdr:to>
      <xdr:col>15</xdr:col>
      <xdr:colOff>50800</xdr:colOff>
      <xdr:row>77</xdr:row>
      <xdr:rowOff>85754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200176"/>
          <a:ext cx="889000" cy="87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70173</xdr:rowOff>
    </xdr:from>
    <xdr:to>
      <xdr:col>15</xdr:col>
      <xdr:colOff>101600</xdr:colOff>
      <xdr:row>76</xdr:row>
      <xdr:rowOff>322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292892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16850</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704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85754</xdr:rowOff>
    </xdr:from>
    <xdr:to>
      <xdr:col>10</xdr:col>
      <xdr:colOff>114300</xdr:colOff>
      <xdr:row>77</xdr:row>
      <xdr:rowOff>134511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87404"/>
          <a:ext cx="889000" cy="48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26127</xdr:rowOff>
    </xdr:from>
    <xdr:to>
      <xdr:col>10</xdr:col>
      <xdr:colOff>165100</xdr:colOff>
      <xdr:row>76</xdr:row>
      <xdr:rowOff>127727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144253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2831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40798</xdr:rowOff>
    </xdr:from>
    <xdr:to>
      <xdr:col>6</xdr:col>
      <xdr:colOff>38100</xdr:colOff>
      <xdr:row>76</xdr:row>
      <xdr:rowOff>142398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158925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284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92100</xdr:rowOff>
    </xdr:from>
    <xdr:to>
      <xdr:col>24</xdr:col>
      <xdr:colOff>114300</xdr:colOff>
      <xdr:row>77</xdr:row>
      <xdr:rowOff>22250</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12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7027</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037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140554</xdr:rowOff>
    </xdr:from>
    <xdr:to>
      <xdr:col>20</xdr:col>
      <xdr:colOff>38100</xdr:colOff>
      <xdr:row>77</xdr:row>
      <xdr:rowOff>70704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170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61831</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263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119176</xdr:rowOff>
    </xdr:from>
    <xdr:to>
      <xdr:col>15</xdr:col>
      <xdr:colOff>101600</xdr:colOff>
      <xdr:row>77</xdr:row>
      <xdr:rowOff>49326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149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40453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242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34954</xdr:rowOff>
    </xdr:from>
    <xdr:to>
      <xdr:col>10</xdr:col>
      <xdr:colOff>165100</xdr:colOff>
      <xdr:row>77</xdr:row>
      <xdr:rowOff>136554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36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127681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329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83711</xdr:rowOff>
    </xdr:from>
    <xdr:to>
      <xdr:col>6</xdr:col>
      <xdr:colOff>38100</xdr:colOff>
      <xdr:row>78</xdr:row>
      <xdr:rowOff>13861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85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4988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378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26310</xdr:rowOff>
    </xdr:from>
    <xdr:to>
      <xdr:col>24</xdr:col>
      <xdr:colOff>62865</xdr:colOff>
      <xdr:row>98</xdr:row>
      <xdr:rowOff>4488</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799710"/>
          <a:ext cx="1270" cy="1006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8315</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1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4488</xdr:rowOff>
    </xdr:from>
    <xdr:to>
      <xdr:col>24</xdr:col>
      <xdr:colOff>152400</xdr:colOff>
      <xdr:row>98</xdr:row>
      <xdr:rowOff>4488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06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144437</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574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249,801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26310</xdr:rowOff>
    </xdr:from>
    <xdr:to>
      <xdr:col>24</xdr:col>
      <xdr:colOff>152400</xdr:colOff>
      <xdr:row>92</xdr:row>
      <xdr:rowOff>26310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799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12429</xdr:rowOff>
    </xdr:from>
    <xdr:to>
      <xdr:col>24</xdr:col>
      <xdr:colOff>63500</xdr:colOff>
      <xdr:row>97</xdr:row>
      <xdr:rowOff>45207</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3797300" y="16643079"/>
          <a:ext cx="838200" cy="32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144018</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4317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121141</xdr:rowOff>
    </xdr:from>
    <xdr:to>
      <xdr:col>24</xdr:col>
      <xdr:colOff>114300</xdr:colOff>
      <xdr:row>97</xdr:row>
      <xdr:rowOff>51291</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58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12429</xdr:rowOff>
    </xdr:from>
    <xdr:to>
      <xdr:col>19</xdr:col>
      <xdr:colOff>177800</xdr:colOff>
      <xdr:row>97</xdr:row>
      <xdr:rowOff>37159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2908300" y="16643079"/>
          <a:ext cx="889000" cy="24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130725</xdr:rowOff>
    </xdr:from>
    <xdr:to>
      <xdr:col>20</xdr:col>
      <xdr:colOff>38100</xdr:colOff>
      <xdr:row>97</xdr:row>
      <xdr:rowOff>60875</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58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77402</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365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37159</xdr:rowOff>
    </xdr:from>
    <xdr:to>
      <xdr:col>15</xdr:col>
      <xdr:colOff>50800</xdr:colOff>
      <xdr:row>97</xdr:row>
      <xdr:rowOff>78536</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019300" y="16667809"/>
          <a:ext cx="889000" cy="41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136627</xdr:rowOff>
    </xdr:from>
    <xdr:to>
      <xdr:col>15</xdr:col>
      <xdr:colOff>101600</xdr:colOff>
      <xdr:row>97</xdr:row>
      <xdr:rowOff>66777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59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83304</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371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102809</xdr:rowOff>
    </xdr:from>
    <xdr:to>
      <xdr:col>10</xdr:col>
      <xdr:colOff>114300</xdr:colOff>
      <xdr:row>97</xdr:row>
      <xdr:rowOff>78536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1130300" y="16390559"/>
          <a:ext cx="889000" cy="318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171165</xdr:rowOff>
    </xdr:from>
    <xdr:to>
      <xdr:col>10</xdr:col>
      <xdr:colOff>165100</xdr:colOff>
      <xdr:row>97</xdr:row>
      <xdr:rowOff>101315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63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117842</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40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5964</xdr:rowOff>
    </xdr:from>
    <xdr:to>
      <xdr:col>6</xdr:col>
      <xdr:colOff>38100</xdr:colOff>
      <xdr:row>97</xdr:row>
      <xdr:rowOff>107564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63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98691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729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165857</xdr:rowOff>
    </xdr:from>
    <xdr:to>
      <xdr:col>24</xdr:col>
      <xdr:colOff>114300</xdr:colOff>
      <xdr:row>97</xdr:row>
      <xdr:rowOff>96007</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62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144284</xdr:rowOff>
    </xdr:from>
    <xdr:ext cx="534377"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603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133079</xdr:rowOff>
    </xdr:from>
    <xdr:to>
      <xdr:col>20</xdr:col>
      <xdr:colOff>38100</xdr:colOff>
      <xdr:row>97</xdr:row>
      <xdr:rowOff>63229</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592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54356</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530111" y="16685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157809</xdr:rowOff>
    </xdr:from>
    <xdr:to>
      <xdr:col>15</xdr:col>
      <xdr:colOff>101600</xdr:colOff>
      <xdr:row>97</xdr:row>
      <xdr:rowOff>87959</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617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79086</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709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27736</xdr:rowOff>
    </xdr:from>
    <xdr:to>
      <xdr:col>10</xdr:col>
      <xdr:colOff>165100</xdr:colOff>
      <xdr:row>97</xdr:row>
      <xdr:rowOff>129336</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65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120463</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52111" y="16751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52009</xdr:rowOff>
    </xdr:from>
    <xdr:to>
      <xdr:col>6</xdr:col>
      <xdr:colOff>38100</xdr:colOff>
      <xdr:row>95</xdr:row>
      <xdr:rowOff>153609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33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170136</xdr:rowOff>
    </xdr:from>
    <xdr:ext cx="59901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30795" y="16114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42382</xdr:rowOff>
    </xdr:from>
    <xdr:to>
      <xdr:col>54</xdr:col>
      <xdr:colOff>189865</xdr:colOff>
      <xdr:row>39</xdr:row>
      <xdr:rowOff>98878</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82"/>
          <a:ext cx="1270" cy="1599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160509</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42382</xdr:rowOff>
    </xdr:from>
    <xdr:to>
      <xdr:col>55</xdr:col>
      <xdr:colOff>88900</xdr:colOff>
      <xdr:row>30</xdr:row>
      <xdr:rowOff>42382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59363</xdr:rowOff>
    </xdr:from>
    <xdr:to>
      <xdr:col>55</xdr:col>
      <xdr:colOff>0</xdr:colOff>
      <xdr:row>38</xdr:row>
      <xdr:rowOff>62302</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574463"/>
          <a:ext cx="8382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154884</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32708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132007</xdr:rowOff>
    </xdr:from>
    <xdr:to>
      <xdr:col>55</xdr:col>
      <xdr:colOff>50800</xdr:colOff>
      <xdr:row>38</xdr:row>
      <xdr:rowOff>62157</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59363</xdr:rowOff>
    </xdr:from>
    <xdr:to>
      <xdr:col>50</xdr:col>
      <xdr:colOff>114300</xdr:colOff>
      <xdr:row>38</xdr:row>
      <xdr:rowOff>76672</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574463"/>
          <a:ext cx="889000" cy="17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119271</xdr:rowOff>
    </xdr:from>
    <xdr:to>
      <xdr:col>50</xdr:col>
      <xdr:colOff>165100</xdr:colOff>
      <xdr:row>38</xdr:row>
      <xdr:rowOff>49421</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65948</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2381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76672</xdr:rowOff>
    </xdr:from>
    <xdr:to>
      <xdr:col>45</xdr:col>
      <xdr:colOff>177800</xdr:colOff>
      <xdr:row>38</xdr:row>
      <xdr:rowOff>78958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59177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132987</xdr:rowOff>
    </xdr:from>
    <xdr:to>
      <xdr:col>46</xdr:col>
      <xdr:colOff>38100</xdr:colOff>
      <xdr:row>38</xdr:row>
      <xdr:rowOff>63137</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79664</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75692</xdr:rowOff>
    </xdr:from>
    <xdr:to>
      <xdr:col>41</xdr:col>
      <xdr:colOff>50800</xdr:colOff>
      <xdr:row>38</xdr:row>
      <xdr:rowOff>78958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590792"/>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158133</xdr:rowOff>
    </xdr:from>
    <xdr:to>
      <xdr:col>41</xdr:col>
      <xdr:colOff>101600</xdr:colOff>
      <xdr:row>38</xdr:row>
      <xdr:rowOff>88283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104810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27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154541</xdr:rowOff>
    </xdr:from>
    <xdr:to>
      <xdr:col>36</xdr:col>
      <xdr:colOff>165100</xdr:colOff>
      <xdr:row>38</xdr:row>
      <xdr:rowOff>84691</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101218</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273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11502</xdr:rowOff>
    </xdr:from>
    <xdr:to>
      <xdr:col>55</xdr:col>
      <xdr:colOff>50800</xdr:colOff>
      <xdr:row>38</xdr:row>
      <xdr:rowOff>113102</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52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161379</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5050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8563</xdr:rowOff>
    </xdr:from>
    <xdr:to>
      <xdr:col>50</xdr:col>
      <xdr:colOff>165100</xdr:colOff>
      <xdr:row>38</xdr:row>
      <xdr:rowOff>110163</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523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101290</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6163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25872</xdr:rowOff>
    </xdr:from>
    <xdr:to>
      <xdr:col>46</xdr:col>
      <xdr:colOff>38100</xdr:colOff>
      <xdr:row>38</xdr:row>
      <xdr:rowOff>127472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54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118599</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6336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28158</xdr:rowOff>
    </xdr:from>
    <xdr:to>
      <xdr:col>41</xdr:col>
      <xdr:colOff>101600</xdr:colOff>
      <xdr:row>38</xdr:row>
      <xdr:rowOff>129758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54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120885</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6359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24892</xdr:rowOff>
    </xdr:from>
    <xdr:to>
      <xdr:col>36</xdr:col>
      <xdr:colOff>165100</xdr:colOff>
      <xdr:row>38</xdr:row>
      <xdr:rowOff>126492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539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117619</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632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26261</xdr:rowOff>
    </xdr:from>
    <xdr:to>
      <xdr:col>54</xdr:col>
      <xdr:colOff>189865</xdr:colOff>
      <xdr:row>58</xdr:row>
      <xdr:rowOff>170165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70211"/>
          <a:ext cx="1270" cy="134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2542</xdr:rowOff>
    </xdr:from>
    <xdr:ext cx="469744"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18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170165</xdr:rowOff>
    </xdr:from>
    <xdr:to>
      <xdr:col>55</xdr:col>
      <xdr:colOff>88900</xdr:colOff>
      <xdr:row>58</xdr:row>
      <xdr:rowOff>170165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1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144388</xdr:rowOff>
    </xdr:from>
    <xdr:ext cx="599010"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545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182,387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26261</xdr:rowOff>
    </xdr:from>
    <xdr:to>
      <xdr:col>55</xdr:col>
      <xdr:colOff>88900</xdr:colOff>
      <xdr:row>51</xdr:row>
      <xdr:rowOff>26261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7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140211</xdr:rowOff>
    </xdr:from>
    <xdr:to>
      <xdr:col>55</xdr:col>
      <xdr:colOff>0</xdr:colOff>
      <xdr:row>58</xdr:row>
      <xdr:rowOff>162408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10084311"/>
          <a:ext cx="838200" cy="22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47678</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648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24801</xdr:rowOff>
    </xdr:from>
    <xdr:to>
      <xdr:col>55</xdr:col>
      <xdr:colOff>50800</xdr:colOff>
      <xdr:row>57</xdr:row>
      <xdr:rowOff>126401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79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153743</xdr:rowOff>
    </xdr:from>
    <xdr:to>
      <xdr:col>50</xdr:col>
      <xdr:colOff>114300</xdr:colOff>
      <xdr:row>58</xdr:row>
      <xdr:rowOff>162408</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10097843"/>
          <a:ext cx="889000" cy="8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41412</xdr:rowOff>
    </xdr:from>
    <xdr:to>
      <xdr:col>50</xdr:col>
      <xdr:colOff>165100</xdr:colOff>
      <xdr:row>57</xdr:row>
      <xdr:rowOff>143012</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1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159539</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589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131852</xdr:rowOff>
    </xdr:from>
    <xdr:to>
      <xdr:col>45</xdr:col>
      <xdr:colOff>177800</xdr:colOff>
      <xdr:row>58</xdr:row>
      <xdr:rowOff>153743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10075952"/>
          <a:ext cx="889000" cy="21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37960</xdr:rowOff>
    </xdr:from>
    <xdr:to>
      <xdr:col>46</xdr:col>
      <xdr:colOff>38100</xdr:colOff>
      <xdr:row>57</xdr:row>
      <xdr:rowOff>139560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1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156087</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58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131852</xdr:rowOff>
    </xdr:from>
    <xdr:to>
      <xdr:col>41</xdr:col>
      <xdr:colOff>50800</xdr:colOff>
      <xdr:row>58</xdr:row>
      <xdr:rowOff>162354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10075952"/>
          <a:ext cx="889000" cy="30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44780</xdr:rowOff>
    </xdr:from>
    <xdr:to>
      <xdr:col>41</xdr:col>
      <xdr:colOff>101600</xdr:colOff>
      <xdr:row>57</xdr:row>
      <xdr:rowOff>146380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1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162907</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592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66947</xdr:rowOff>
    </xdr:from>
    <xdr:to>
      <xdr:col>36</xdr:col>
      <xdr:colOff>165100</xdr:colOff>
      <xdr:row>57</xdr:row>
      <xdr:rowOff>168547</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3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13624</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614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89411</xdr:rowOff>
    </xdr:from>
    <xdr:to>
      <xdr:col>55</xdr:col>
      <xdr:colOff>50800</xdr:colOff>
      <xdr:row>59</xdr:row>
      <xdr:rowOff>19561</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33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4338</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48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111608</xdr:rowOff>
    </xdr:from>
    <xdr:to>
      <xdr:col>50</xdr:col>
      <xdr:colOff>165100</xdr:colOff>
      <xdr:row>59</xdr:row>
      <xdr:rowOff>41758</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5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32885</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148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102943</xdr:rowOff>
    </xdr:from>
    <xdr:to>
      <xdr:col>46</xdr:col>
      <xdr:colOff>38100</xdr:colOff>
      <xdr:row>59</xdr:row>
      <xdr:rowOff>33093</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47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24220</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428" y="1013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81052</xdr:rowOff>
    </xdr:from>
    <xdr:to>
      <xdr:col>41</xdr:col>
      <xdr:colOff>101600</xdr:colOff>
      <xdr:row>59</xdr:row>
      <xdr:rowOff>11202</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2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2329</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10117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111554</xdr:rowOff>
    </xdr:from>
    <xdr:to>
      <xdr:col>36</xdr:col>
      <xdr:colOff>165100</xdr:colOff>
      <xdr:row>59</xdr:row>
      <xdr:rowOff>41704</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55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32831</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37428" y="10148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28902</xdr:rowOff>
    </xdr:from>
    <xdr:to>
      <xdr:col>54</xdr:col>
      <xdr:colOff>189865</xdr:colOff>
      <xdr:row>78</xdr:row>
      <xdr:rowOff>120634</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201852"/>
          <a:ext cx="1270" cy="129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124461</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497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120634</xdr:rowOff>
    </xdr:from>
    <xdr:to>
      <xdr:col>55</xdr:col>
      <xdr:colOff>88900</xdr:colOff>
      <xdr:row>78</xdr:row>
      <xdr:rowOff>120634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493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147029</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977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286,734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28902</xdr:rowOff>
    </xdr:from>
    <xdr:to>
      <xdr:col>55</xdr:col>
      <xdr:colOff>88900</xdr:colOff>
      <xdr:row>71</xdr:row>
      <xdr:rowOff>28902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2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93162</xdr:rowOff>
    </xdr:from>
    <xdr:to>
      <xdr:col>55</xdr:col>
      <xdr:colOff>0</xdr:colOff>
      <xdr:row>78</xdr:row>
      <xdr:rowOff>93647</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9639300" y="13466262"/>
          <a:ext cx="838200" cy="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155371</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185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132494</xdr:rowOff>
    </xdr:from>
    <xdr:to>
      <xdr:col>55</xdr:col>
      <xdr:colOff>50800</xdr:colOff>
      <xdr:row>78</xdr:row>
      <xdr:rowOff>62644</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89418</xdr:rowOff>
    </xdr:from>
    <xdr:to>
      <xdr:col>50</xdr:col>
      <xdr:colOff>114300</xdr:colOff>
      <xdr:row>78</xdr:row>
      <xdr:rowOff>93162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8750300" y="13462518"/>
          <a:ext cx="889000" cy="3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123337</xdr:rowOff>
    </xdr:from>
    <xdr:to>
      <xdr:col>50</xdr:col>
      <xdr:colOff>165100</xdr:colOff>
      <xdr:row>78</xdr:row>
      <xdr:rowOff>53487</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70014</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10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76972</xdr:rowOff>
    </xdr:from>
    <xdr:to>
      <xdr:col>45</xdr:col>
      <xdr:colOff>177800</xdr:colOff>
      <xdr:row>78</xdr:row>
      <xdr:rowOff>89418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7861300" y="13450072"/>
          <a:ext cx="889000" cy="12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119176</xdr:rowOff>
    </xdr:from>
    <xdr:to>
      <xdr:col>46</xdr:col>
      <xdr:colOff>38100</xdr:colOff>
      <xdr:row>78</xdr:row>
      <xdr:rowOff>49326</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65853</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76972</xdr:rowOff>
    </xdr:from>
    <xdr:to>
      <xdr:col>41</xdr:col>
      <xdr:colOff>50800</xdr:colOff>
      <xdr:row>78</xdr:row>
      <xdr:rowOff>111449</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6972300" y="13450072"/>
          <a:ext cx="889000" cy="3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112016</xdr:rowOff>
    </xdr:from>
    <xdr:to>
      <xdr:col>41</xdr:col>
      <xdr:colOff>101600</xdr:colOff>
      <xdr:row>78</xdr:row>
      <xdr:rowOff>42166</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58693</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08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161348</xdr:rowOff>
    </xdr:from>
    <xdr:to>
      <xdr:col>36</xdr:col>
      <xdr:colOff>165100</xdr:colOff>
      <xdr:row>78</xdr:row>
      <xdr:rowOff>91498</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108025</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13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42847</xdr:rowOff>
    </xdr:from>
    <xdr:to>
      <xdr:col>55</xdr:col>
      <xdr:colOff>50800</xdr:colOff>
      <xdr:row>78</xdr:row>
      <xdr:rowOff>144447</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415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129224</xdr:rowOff>
    </xdr:from>
    <xdr:ext cx="534377"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330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42362</xdr:rowOff>
    </xdr:from>
    <xdr:to>
      <xdr:col>50</xdr:col>
      <xdr:colOff>165100</xdr:colOff>
      <xdr:row>78</xdr:row>
      <xdr:rowOff>143962</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415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135089</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372111" y="1350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38618</xdr:rowOff>
    </xdr:from>
    <xdr:to>
      <xdr:col>46</xdr:col>
      <xdr:colOff>38100</xdr:colOff>
      <xdr:row>78</xdr:row>
      <xdr:rowOff>140218</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41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131345</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83111" y="13504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26172</xdr:rowOff>
    </xdr:from>
    <xdr:to>
      <xdr:col>41</xdr:col>
      <xdr:colOff>101600</xdr:colOff>
      <xdr:row>78</xdr:row>
      <xdr:rowOff>127772</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39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118899</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594111" y="1349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60649</xdr:rowOff>
    </xdr:from>
    <xdr:to>
      <xdr:col>36</xdr:col>
      <xdr:colOff>165100</xdr:colOff>
      <xdr:row>78</xdr:row>
      <xdr:rowOff>162249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43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153376</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37428" y="13526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154894</xdr:rowOff>
    </xdr:from>
    <xdr:to>
      <xdr:col>54</xdr:col>
      <xdr:colOff>189865</xdr:colOff>
      <xdr:row>98</xdr:row>
      <xdr:rowOff>75022</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413944"/>
          <a:ext cx="1270" cy="1463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78849</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880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75022</xdr:rowOff>
    </xdr:from>
    <xdr:to>
      <xdr:col>55</xdr:col>
      <xdr:colOff>88900</xdr:colOff>
      <xdr:row>98</xdr:row>
      <xdr:rowOff>75022</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877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101571</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189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210,506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154894</xdr:rowOff>
    </xdr:from>
    <xdr:to>
      <xdr:col>55</xdr:col>
      <xdr:colOff>88900</xdr:colOff>
      <xdr:row>89</xdr:row>
      <xdr:rowOff>154894</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413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89545</xdr:rowOff>
    </xdr:from>
    <xdr:to>
      <xdr:col>55</xdr:col>
      <xdr:colOff>0</xdr:colOff>
      <xdr:row>97</xdr:row>
      <xdr:rowOff>97287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720195"/>
          <a:ext cx="838200" cy="7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45559</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333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22682</xdr:rowOff>
    </xdr:from>
    <xdr:to>
      <xdr:col>55</xdr:col>
      <xdr:colOff>50800</xdr:colOff>
      <xdr:row>96</xdr:row>
      <xdr:rowOff>124282</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89545</xdr:rowOff>
    </xdr:from>
    <xdr:to>
      <xdr:col>50</xdr:col>
      <xdr:colOff>114300</xdr:colOff>
      <xdr:row>97</xdr:row>
      <xdr:rowOff>153211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720195"/>
          <a:ext cx="889000" cy="63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26043</xdr:rowOff>
    </xdr:from>
    <xdr:to>
      <xdr:col>50</xdr:col>
      <xdr:colOff>165100</xdr:colOff>
      <xdr:row>96</xdr:row>
      <xdr:rowOff>127643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144170</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26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143090</xdr:rowOff>
    </xdr:from>
    <xdr:to>
      <xdr:col>45</xdr:col>
      <xdr:colOff>177800</xdr:colOff>
      <xdr:row>97</xdr:row>
      <xdr:rowOff>153211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7861300" y="16773740"/>
          <a:ext cx="889000" cy="10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13408</xdr:rowOff>
    </xdr:from>
    <xdr:to>
      <xdr:col>46</xdr:col>
      <xdr:colOff>38100</xdr:colOff>
      <xdr:row>96</xdr:row>
      <xdr:rowOff>115008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131535</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24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143090</xdr:rowOff>
    </xdr:from>
    <xdr:to>
      <xdr:col>41</xdr:col>
      <xdr:colOff>50800</xdr:colOff>
      <xdr:row>97</xdr:row>
      <xdr:rowOff>170607</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773740"/>
          <a:ext cx="889000" cy="27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53467</xdr:rowOff>
    </xdr:from>
    <xdr:to>
      <xdr:col>41</xdr:col>
      <xdr:colOff>101600</xdr:colOff>
      <xdr:row>96</xdr:row>
      <xdr:rowOff>155067</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144</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28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93571</xdr:rowOff>
    </xdr:from>
    <xdr:to>
      <xdr:col>36</xdr:col>
      <xdr:colOff>165100</xdr:colOff>
      <xdr:row>97</xdr:row>
      <xdr:rowOff>23721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55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40248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32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46487</xdr:rowOff>
    </xdr:from>
    <xdr:to>
      <xdr:col>55</xdr:col>
      <xdr:colOff>50800</xdr:colOff>
      <xdr:row>97</xdr:row>
      <xdr:rowOff>148087</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67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24914</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655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38745</xdr:rowOff>
    </xdr:from>
    <xdr:to>
      <xdr:col>50</xdr:col>
      <xdr:colOff>165100</xdr:colOff>
      <xdr:row>97</xdr:row>
      <xdr:rowOff>140345</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66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131472</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762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102411</xdr:rowOff>
    </xdr:from>
    <xdr:to>
      <xdr:col>46</xdr:col>
      <xdr:colOff>38100</xdr:colOff>
      <xdr:row>98</xdr:row>
      <xdr:rowOff>32561</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73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23688</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825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92290</xdr:rowOff>
    </xdr:from>
    <xdr:to>
      <xdr:col>41</xdr:col>
      <xdr:colOff>101600</xdr:colOff>
      <xdr:row>98</xdr:row>
      <xdr:rowOff>22440</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72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13567</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81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119807</xdr:rowOff>
    </xdr:from>
    <xdr:to>
      <xdr:col>36</xdr:col>
      <xdr:colOff>165100</xdr:colOff>
      <xdr:row>98</xdr:row>
      <xdr:rowOff>49957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75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41084</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843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122921</xdr:rowOff>
    </xdr:from>
    <xdr:to>
      <xdr:col>85</xdr:col>
      <xdr:colOff>126364</xdr:colOff>
      <xdr:row>37</xdr:row>
      <xdr:rowOff>71783</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6317595" y="5266421"/>
          <a:ext cx="1269" cy="114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75610</xdr:rowOff>
    </xdr:from>
    <xdr:ext cx="534377" cy="259045"/>
    <xdr:sp macro="" textlink="">
      <xdr:nvSpPr>
        <xdr:cNvPr id="508" name="消防費最小値テキスト">
          <a:extLst>
            <a:ext uri="{FF2B5EF4-FFF2-40B4-BE49-F238E27FC236}">
              <a16:creationId xmlns:a16="http://schemas.microsoft.com/office/drawing/2014/main" id="{00000000-0008-0000-0700-0000FC010000}"/>
            </a:ext>
          </a:extLst>
        </xdr:cNvPr>
        <xdr:cNvSpPr txBox="1"/>
      </xdr:nvSpPr>
      <xdr:spPr>
        <a:xfrm>
          <a:off x="16370300" y="641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71783</xdr:rowOff>
    </xdr:from>
    <xdr:to>
      <xdr:col>86</xdr:col>
      <xdr:colOff>25400</xdr:colOff>
      <xdr:row>37</xdr:row>
      <xdr:rowOff>71783</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6415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69598</xdr:rowOff>
    </xdr:from>
    <xdr:ext cx="534377" cy="259045"/>
    <xdr:sp macro="" textlink="">
      <xdr:nvSpPr>
        <xdr:cNvPr id="510" name="消防費最大値テキスト">
          <a:extLst>
            <a:ext uri="{FF2B5EF4-FFF2-40B4-BE49-F238E27FC236}">
              <a16:creationId xmlns:a16="http://schemas.microsoft.com/office/drawing/2014/main" id="{00000000-0008-0000-0700-0000FE010000}"/>
            </a:ext>
          </a:extLst>
        </xdr:cNvPr>
        <xdr:cNvSpPr txBox="1"/>
      </xdr:nvSpPr>
      <xdr:spPr>
        <a:xfrm>
          <a:off x="16370300" y="5041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60,734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122921</xdr:rowOff>
    </xdr:from>
    <xdr:to>
      <xdr:col>86</xdr:col>
      <xdr:colOff>25400</xdr:colOff>
      <xdr:row>30</xdr:row>
      <xdr:rowOff>122921</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5266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104290</xdr:rowOff>
    </xdr:from>
    <xdr:to>
      <xdr:col>85</xdr:col>
      <xdr:colOff>127000</xdr:colOff>
      <xdr:row>36</xdr:row>
      <xdr:rowOff>8598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5481300" y="6105040"/>
          <a:ext cx="838200" cy="75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33</xdr:row>
      <xdr:rowOff>170413</xdr:rowOff>
    </xdr:from>
    <xdr:ext cx="534377" cy="259045"/>
    <xdr:sp macro="" textlink="">
      <xdr:nvSpPr>
        <xdr:cNvPr id="513" name="消防費平均値テキスト">
          <a:extLst>
            <a:ext uri="{FF2B5EF4-FFF2-40B4-BE49-F238E27FC236}">
              <a16:creationId xmlns:a16="http://schemas.microsoft.com/office/drawing/2014/main" id="{00000000-0008-0000-0700-000001020000}"/>
            </a:ext>
          </a:extLst>
        </xdr:cNvPr>
        <xdr:cNvSpPr txBox="1"/>
      </xdr:nvSpPr>
      <xdr:spPr>
        <a:xfrm>
          <a:off x="16370300" y="5828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147536</xdr:rowOff>
    </xdr:from>
    <xdr:to>
      <xdr:col>85</xdr:col>
      <xdr:colOff>177800</xdr:colOff>
      <xdr:row>35</xdr:row>
      <xdr:rowOff>77686</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6268700" y="597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8598</xdr:rowOff>
    </xdr:from>
    <xdr:to>
      <xdr:col>81</xdr:col>
      <xdr:colOff>50800</xdr:colOff>
      <xdr:row>36</xdr:row>
      <xdr:rowOff>32921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4592300" y="6180798"/>
          <a:ext cx="889000" cy="24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8639</xdr:rowOff>
    </xdr:from>
    <xdr:to>
      <xdr:col>81</xdr:col>
      <xdr:colOff>101600</xdr:colOff>
      <xdr:row>35</xdr:row>
      <xdr:rowOff>110239</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5430500" y="6009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126766</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5214111" y="5784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50157</xdr:rowOff>
    </xdr:from>
    <xdr:to>
      <xdr:col>76</xdr:col>
      <xdr:colOff>114300</xdr:colOff>
      <xdr:row>36</xdr:row>
      <xdr:rowOff>32921</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3703300" y="6050907"/>
          <a:ext cx="889000" cy="154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159720</xdr:rowOff>
    </xdr:from>
    <xdr:to>
      <xdr:col>76</xdr:col>
      <xdr:colOff>165100</xdr:colOff>
      <xdr:row>35</xdr:row>
      <xdr:rowOff>89870</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541500" y="598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106397</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325111" y="576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9718</xdr:rowOff>
    </xdr:from>
    <xdr:to>
      <xdr:col>71</xdr:col>
      <xdr:colOff>177800</xdr:colOff>
      <xdr:row>35</xdr:row>
      <xdr:rowOff>50157</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2814300" y="6010468"/>
          <a:ext cx="889000" cy="40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147444</xdr:rowOff>
    </xdr:from>
    <xdr:to>
      <xdr:col>72</xdr:col>
      <xdr:colOff>38100</xdr:colOff>
      <xdr:row>35</xdr:row>
      <xdr:rowOff>77594</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652500" y="5976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94121</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436111" y="575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33716</xdr:rowOff>
    </xdr:from>
    <xdr:to>
      <xdr:col>67</xdr:col>
      <xdr:colOff>101600</xdr:colOff>
      <xdr:row>35</xdr:row>
      <xdr:rowOff>135316</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763500" y="6034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126443</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547111" y="6127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53490</xdr:rowOff>
    </xdr:from>
    <xdr:to>
      <xdr:col>85</xdr:col>
      <xdr:colOff>177800</xdr:colOff>
      <xdr:row>35</xdr:row>
      <xdr:rowOff>155090</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6268700" y="605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31917</xdr:rowOff>
    </xdr:from>
    <xdr:ext cx="534377" cy="259045"/>
    <xdr:sp macro="" textlink="">
      <xdr:nvSpPr>
        <xdr:cNvPr id="532" name="消防費該当値テキスト">
          <a:extLst>
            <a:ext uri="{FF2B5EF4-FFF2-40B4-BE49-F238E27FC236}">
              <a16:creationId xmlns:a16="http://schemas.microsoft.com/office/drawing/2014/main" id="{00000000-0008-0000-0700-000014020000}"/>
            </a:ext>
          </a:extLst>
        </xdr:cNvPr>
        <xdr:cNvSpPr txBox="1"/>
      </xdr:nvSpPr>
      <xdr:spPr>
        <a:xfrm>
          <a:off x="16370300" y="6032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129248</xdr:rowOff>
    </xdr:from>
    <xdr:to>
      <xdr:col>81</xdr:col>
      <xdr:colOff>101600</xdr:colOff>
      <xdr:row>36</xdr:row>
      <xdr:rowOff>59398</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5430500" y="6129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50525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6222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153571</xdr:rowOff>
    </xdr:from>
    <xdr:to>
      <xdr:col>76</xdr:col>
      <xdr:colOff>165100</xdr:colOff>
      <xdr:row>36</xdr:row>
      <xdr:rowOff>83721</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4541500" y="6154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74848</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624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170807</xdr:rowOff>
    </xdr:from>
    <xdr:to>
      <xdr:col>72</xdr:col>
      <xdr:colOff>38100</xdr:colOff>
      <xdr:row>35</xdr:row>
      <xdr:rowOff>100957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3652500" y="600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92084</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092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130368</xdr:rowOff>
    </xdr:from>
    <xdr:to>
      <xdr:col>67</xdr:col>
      <xdr:colOff>101600</xdr:colOff>
      <xdr:row>35</xdr:row>
      <xdr:rowOff>60518</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2763500" y="595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77045</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5734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98492</xdr:rowOff>
    </xdr:from>
    <xdr:to>
      <xdr:col>85</xdr:col>
      <xdr:colOff>126364</xdr:colOff>
      <xdr:row>58</xdr:row>
      <xdr:rowOff>16873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6317595" y="8670992"/>
          <a:ext cx="1269" cy="1289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20700</xdr:rowOff>
    </xdr:from>
    <xdr:ext cx="534377" cy="259045"/>
    <xdr:sp macro="" textlink="">
      <xdr:nvSpPr>
        <xdr:cNvPr id="563" name="教育費最小値テキスト">
          <a:extLst>
            <a:ext uri="{FF2B5EF4-FFF2-40B4-BE49-F238E27FC236}">
              <a16:creationId xmlns:a16="http://schemas.microsoft.com/office/drawing/2014/main" id="{00000000-0008-0000-0700-000033020000}"/>
            </a:ext>
          </a:extLst>
        </xdr:cNvPr>
        <xdr:cNvSpPr txBox="1"/>
      </xdr:nvSpPr>
      <xdr:spPr>
        <a:xfrm>
          <a:off x="16370300" y="996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16873</xdr:rowOff>
    </xdr:from>
    <xdr:to>
      <xdr:col>86</xdr:col>
      <xdr:colOff>25400</xdr:colOff>
      <xdr:row>58</xdr:row>
      <xdr:rowOff>16873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6230600" y="9960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45169</xdr:rowOff>
    </xdr:from>
    <xdr:ext cx="599010" cy="259045"/>
    <xdr:sp macro="" textlink="">
      <xdr:nvSpPr>
        <xdr:cNvPr id="565" name="教育費最大値テキスト">
          <a:extLst>
            <a:ext uri="{FF2B5EF4-FFF2-40B4-BE49-F238E27FC236}">
              <a16:creationId xmlns:a16="http://schemas.microsoft.com/office/drawing/2014/main" id="{00000000-0008-0000-0700-000035020000}"/>
            </a:ext>
          </a:extLst>
        </xdr:cNvPr>
        <xdr:cNvSpPr txBox="1"/>
      </xdr:nvSpPr>
      <xdr:spPr>
        <a:xfrm>
          <a:off x="16370300" y="844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309,013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98492</xdr:rowOff>
    </xdr:from>
    <xdr:to>
      <xdr:col>86</xdr:col>
      <xdr:colOff>25400</xdr:colOff>
      <xdr:row>50</xdr:row>
      <xdr:rowOff>98492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867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12567</xdr:rowOff>
    </xdr:from>
    <xdr:to>
      <xdr:col>85</xdr:col>
      <xdr:colOff>127000</xdr:colOff>
      <xdr:row>58</xdr:row>
      <xdr:rowOff>16873</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5481300" y="9956667"/>
          <a:ext cx="838200" cy="4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142122</xdr:rowOff>
    </xdr:from>
    <xdr:ext cx="534377" cy="259045"/>
    <xdr:sp macro="" textlink="">
      <xdr:nvSpPr>
        <xdr:cNvPr id="568" name="教育費平均値テキスト">
          <a:extLst>
            <a:ext uri="{FF2B5EF4-FFF2-40B4-BE49-F238E27FC236}">
              <a16:creationId xmlns:a16="http://schemas.microsoft.com/office/drawing/2014/main" id="{00000000-0008-0000-0700-000038020000}"/>
            </a:ext>
          </a:extLst>
        </xdr:cNvPr>
        <xdr:cNvSpPr txBox="1"/>
      </xdr:nvSpPr>
      <xdr:spPr>
        <a:xfrm>
          <a:off x="16370300" y="9571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119245</xdr:rowOff>
    </xdr:from>
    <xdr:to>
      <xdr:col>85</xdr:col>
      <xdr:colOff>177800</xdr:colOff>
      <xdr:row>57</xdr:row>
      <xdr:rowOff>49395</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6268700" y="972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10637</xdr:rowOff>
    </xdr:from>
    <xdr:to>
      <xdr:col>81</xdr:col>
      <xdr:colOff>50800</xdr:colOff>
      <xdr:row>58</xdr:row>
      <xdr:rowOff>12567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4592300" y="9954737"/>
          <a:ext cx="889000" cy="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137944</xdr:rowOff>
    </xdr:from>
    <xdr:to>
      <xdr:col>81</xdr:col>
      <xdr:colOff>101600</xdr:colOff>
      <xdr:row>57</xdr:row>
      <xdr:rowOff>68094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5430500" y="9739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84621</xdr:rowOff>
    </xdr:from>
    <xdr:ext cx="534377"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5214111" y="9514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10637</xdr:rowOff>
    </xdr:from>
    <xdr:to>
      <xdr:col>76</xdr:col>
      <xdr:colOff>114300</xdr:colOff>
      <xdr:row>58</xdr:row>
      <xdr:rowOff>23174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3703300" y="9954737"/>
          <a:ext cx="889000" cy="12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131095</xdr:rowOff>
    </xdr:from>
    <xdr:to>
      <xdr:col>76</xdr:col>
      <xdr:colOff>165100</xdr:colOff>
      <xdr:row>57</xdr:row>
      <xdr:rowOff>61245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4541500" y="973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77772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4325111" y="9507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169624</xdr:rowOff>
    </xdr:from>
    <xdr:to>
      <xdr:col>71</xdr:col>
      <xdr:colOff>177800</xdr:colOff>
      <xdr:row>58</xdr:row>
      <xdr:rowOff>23174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814300" y="9942274"/>
          <a:ext cx="889000" cy="25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108024</xdr:rowOff>
    </xdr:from>
    <xdr:to>
      <xdr:col>72</xdr:col>
      <xdr:colOff>38100</xdr:colOff>
      <xdr:row>57</xdr:row>
      <xdr:rowOff>38174</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3652500" y="9709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54701</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3436111" y="9484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127117</xdr:rowOff>
    </xdr:from>
    <xdr:to>
      <xdr:col>67</xdr:col>
      <xdr:colOff>101600</xdr:colOff>
      <xdr:row>57</xdr:row>
      <xdr:rowOff>57267</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2763500" y="9728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73794</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547111" y="9503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137523</xdr:rowOff>
    </xdr:from>
    <xdr:to>
      <xdr:col>85</xdr:col>
      <xdr:colOff>177800</xdr:colOff>
      <xdr:row>58</xdr:row>
      <xdr:rowOff>67673</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6268700" y="9910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52450</xdr:rowOff>
    </xdr:from>
    <xdr:ext cx="534377" cy="259045"/>
    <xdr:sp macro="" textlink="">
      <xdr:nvSpPr>
        <xdr:cNvPr id="587" name="教育費該当値テキスト">
          <a:extLst>
            <a:ext uri="{FF2B5EF4-FFF2-40B4-BE49-F238E27FC236}">
              <a16:creationId xmlns:a16="http://schemas.microsoft.com/office/drawing/2014/main" id="{00000000-0008-0000-0700-00004B020000}"/>
            </a:ext>
          </a:extLst>
        </xdr:cNvPr>
        <xdr:cNvSpPr txBox="1"/>
      </xdr:nvSpPr>
      <xdr:spPr>
        <a:xfrm>
          <a:off x="16370300" y="9825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133217</xdr:rowOff>
    </xdr:from>
    <xdr:to>
      <xdr:col>81</xdr:col>
      <xdr:colOff>101600</xdr:colOff>
      <xdr:row>58</xdr:row>
      <xdr:rowOff>63367</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5430500" y="9905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54494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14111" y="9998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131287</xdr:rowOff>
    </xdr:from>
    <xdr:to>
      <xdr:col>76</xdr:col>
      <xdr:colOff>165100</xdr:colOff>
      <xdr:row>58</xdr:row>
      <xdr:rowOff>61437</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4541500" y="9903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52564</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996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143824</xdr:rowOff>
    </xdr:from>
    <xdr:to>
      <xdr:col>72</xdr:col>
      <xdr:colOff>38100</xdr:colOff>
      <xdr:row>58</xdr:row>
      <xdr:rowOff>73974</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3652500" y="9916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65101</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10009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118824</xdr:rowOff>
    </xdr:from>
    <xdr:to>
      <xdr:col>67</xdr:col>
      <xdr:colOff>101600</xdr:colOff>
      <xdr:row>58</xdr:row>
      <xdr:rowOff>48974</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2763500" y="989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40101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98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151168</xdr:rowOff>
    </xdr:from>
    <xdr:to>
      <xdr:col>85</xdr:col>
      <xdr:colOff>126364</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6317595" y="12152668"/>
          <a:ext cx="1269" cy="1436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0" name="災害復旧費最小値テキスト">
          <a:extLst>
            <a:ext uri="{FF2B5EF4-FFF2-40B4-BE49-F238E27FC236}">
              <a16:creationId xmlns:a16="http://schemas.microsoft.com/office/drawing/2014/main" id="{00000000-0008-0000-0700-00006C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97845</xdr:rowOff>
    </xdr:from>
    <xdr:ext cx="599010" cy="259045"/>
    <xdr:sp macro="" textlink="">
      <xdr:nvSpPr>
        <xdr:cNvPr id="622" name="災害復旧費最大値テキスト">
          <a:extLst>
            <a:ext uri="{FF2B5EF4-FFF2-40B4-BE49-F238E27FC236}">
              <a16:creationId xmlns:a16="http://schemas.microsoft.com/office/drawing/2014/main" id="{00000000-0008-0000-0700-00006E020000}"/>
            </a:ext>
          </a:extLst>
        </xdr:cNvPr>
        <xdr:cNvSpPr txBox="1"/>
      </xdr:nvSpPr>
      <xdr:spPr>
        <a:xfrm>
          <a:off x="16370300" y="11927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113,097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151168</xdr:rowOff>
    </xdr:from>
    <xdr:to>
      <xdr:col>86</xdr:col>
      <xdr:colOff>25400</xdr:colOff>
      <xdr:row>70</xdr:row>
      <xdr:rowOff>151168</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2152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41974</xdr:rowOff>
    </xdr:from>
    <xdr:to>
      <xdr:col>85</xdr:col>
      <xdr:colOff>127000</xdr:colOff>
      <xdr:row>79</xdr:row>
      <xdr:rowOff>43511</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5481300" y="13586524"/>
          <a:ext cx="838200" cy="1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89095</xdr:rowOff>
    </xdr:from>
    <xdr:ext cx="469744" cy="259045"/>
    <xdr:sp macro="" textlink="">
      <xdr:nvSpPr>
        <xdr:cNvPr id="625" name="災害復旧費平均値テキスト">
          <a:extLst>
            <a:ext uri="{FF2B5EF4-FFF2-40B4-BE49-F238E27FC236}">
              <a16:creationId xmlns:a16="http://schemas.microsoft.com/office/drawing/2014/main" id="{00000000-0008-0000-0700-000071020000}"/>
            </a:ext>
          </a:extLst>
        </xdr:cNvPr>
        <xdr:cNvSpPr txBox="1"/>
      </xdr:nvSpPr>
      <xdr:spPr>
        <a:xfrm>
          <a:off x="16370300" y="13290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66218</xdr:rowOff>
    </xdr:from>
    <xdr:to>
      <xdr:col>85</xdr:col>
      <xdr:colOff>177800</xdr:colOff>
      <xdr:row>78</xdr:row>
      <xdr:rowOff>167818</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6268700" y="13439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40360</xdr:rowOff>
    </xdr:from>
    <xdr:to>
      <xdr:col>81</xdr:col>
      <xdr:colOff>50800</xdr:colOff>
      <xdr:row>79</xdr:row>
      <xdr:rowOff>43511</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4592300" y="13584910"/>
          <a:ext cx="889000" cy="3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52743</xdr:rowOff>
    </xdr:from>
    <xdr:to>
      <xdr:col>81</xdr:col>
      <xdr:colOff>101600</xdr:colOff>
      <xdr:row>78</xdr:row>
      <xdr:rowOff>154343</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5430500" y="13425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170870</xdr:rowOff>
    </xdr:from>
    <xdr:ext cx="469744"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46428" y="13201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39585</xdr:rowOff>
    </xdr:from>
    <xdr:to>
      <xdr:col>76</xdr:col>
      <xdr:colOff>114300</xdr:colOff>
      <xdr:row>79</xdr:row>
      <xdr:rowOff>40360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3703300" y="13584135"/>
          <a:ext cx="889000" cy="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37288</xdr:rowOff>
    </xdr:from>
    <xdr:to>
      <xdr:col>76</xdr:col>
      <xdr:colOff>165100</xdr:colOff>
      <xdr:row>78</xdr:row>
      <xdr:rowOff>138888</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4541500" y="1341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155415</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4325111" y="13185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32931</xdr:rowOff>
    </xdr:from>
    <xdr:to>
      <xdr:col>71</xdr:col>
      <xdr:colOff>177800</xdr:colOff>
      <xdr:row>79</xdr:row>
      <xdr:rowOff>39585</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814300" y="13577481"/>
          <a:ext cx="889000" cy="6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48133</xdr:rowOff>
    </xdr:from>
    <xdr:to>
      <xdr:col>72</xdr:col>
      <xdr:colOff>38100</xdr:colOff>
      <xdr:row>78</xdr:row>
      <xdr:rowOff>149733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652500" y="1342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166260</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468428" y="13196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36615</xdr:rowOff>
    </xdr:from>
    <xdr:to>
      <xdr:col>67</xdr:col>
      <xdr:colOff>101600</xdr:colOff>
      <xdr:row>78</xdr:row>
      <xdr:rowOff>138215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2763500" y="1340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154742</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547111" y="1318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162624</xdr:rowOff>
    </xdr:from>
    <xdr:to>
      <xdr:col>85</xdr:col>
      <xdr:colOff>177800</xdr:colOff>
      <xdr:row>79</xdr:row>
      <xdr:rowOff>92774</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6268700" y="1353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77551</xdr:rowOff>
    </xdr:from>
    <xdr:ext cx="378565" cy="259045"/>
    <xdr:sp macro="" textlink="">
      <xdr:nvSpPr>
        <xdr:cNvPr id="644" name="災害復旧費該当値テキスト">
          <a:extLst>
            <a:ext uri="{FF2B5EF4-FFF2-40B4-BE49-F238E27FC236}">
              <a16:creationId xmlns:a16="http://schemas.microsoft.com/office/drawing/2014/main" id="{00000000-0008-0000-0700-000084020000}"/>
            </a:ext>
          </a:extLst>
        </xdr:cNvPr>
        <xdr:cNvSpPr txBox="1"/>
      </xdr:nvSpPr>
      <xdr:spPr>
        <a:xfrm>
          <a:off x="16370300" y="13450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164161</xdr:rowOff>
    </xdr:from>
    <xdr:to>
      <xdr:col>81</xdr:col>
      <xdr:colOff>101600</xdr:colOff>
      <xdr:row>79</xdr:row>
      <xdr:rowOff>94311</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5430500" y="1353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85438</xdr:rowOff>
    </xdr:from>
    <xdr:ext cx="313932"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324333" y="136299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161010</xdr:rowOff>
    </xdr:from>
    <xdr:to>
      <xdr:col>76</xdr:col>
      <xdr:colOff>165100</xdr:colOff>
      <xdr:row>79</xdr:row>
      <xdr:rowOff>91160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4541500" y="1353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82287</xdr:rowOff>
    </xdr:from>
    <xdr:ext cx="378565"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3017" y="136268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160235</xdr:rowOff>
    </xdr:from>
    <xdr:to>
      <xdr:col>72</xdr:col>
      <xdr:colOff>38100</xdr:colOff>
      <xdr:row>79</xdr:row>
      <xdr:rowOff>90385</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3652500" y="1353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81512</xdr:rowOff>
    </xdr:from>
    <xdr:ext cx="378565"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4017" y="13626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153581</xdr:rowOff>
    </xdr:from>
    <xdr:to>
      <xdr:col>67</xdr:col>
      <xdr:colOff>101600</xdr:colOff>
      <xdr:row>79</xdr:row>
      <xdr:rowOff>83731</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2763500" y="13526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74858</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5017" y="13619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103918</xdr:rowOff>
    </xdr:from>
    <xdr:to>
      <xdr:col>85</xdr:col>
      <xdr:colOff>126364</xdr:colOff>
      <xdr:row>98</xdr:row>
      <xdr:rowOff>64548</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705868"/>
          <a:ext cx="1269" cy="1160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68375</xdr:rowOff>
    </xdr:from>
    <xdr:ext cx="534377"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870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64548</xdr:rowOff>
    </xdr:from>
    <xdr:to>
      <xdr:col>86</xdr:col>
      <xdr:colOff>25400</xdr:colOff>
      <xdr:row>98</xdr:row>
      <xdr:rowOff>64548</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86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50595</xdr:rowOff>
    </xdr:from>
    <xdr:ext cx="599010"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481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540,653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103918</xdr:rowOff>
    </xdr:from>
    <xdr:to>
      <xdr:col>86</xdr:col>
      <xdr:colOff>25400</xdr:colOff>
      <xdr:row>91</xdr:row>
      <xdr:rowOff>103918</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705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20275</xdr:rowOff>
    </xdr:from>
    <xdr:to>
      <xdr:col>85</xdr:col>
      <xdr:colOff>127000</xdr:colOff>
      <xdr:row>98</xdr:row>
      <xdr:rowOff>28488</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5481300" y="16822375"/>
          <a:ext cx="838200" cy="8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106455</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5656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83578</xdr:rowOff>
    </xdr:from>
    <xdr:to>
      <xdr:col>85</xdr:col>
      <xdr:colOff>177800</xdr:colOff>
      <xdr:row>98</xdr:row>
      <xdr:rowOff>13728</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28488</xdr:rowOff>
    </xdr:from>
    <xdr:to>
      <xdr:col>81</xdr:col>
      <xdr:colOff>50800</xdr:colOff>
      <xdr:row>98</xdr:row>
      <xdr:rowOff>35247</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4592300" y="16830588"/>
          <a:ext cx="889000" cy="6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83055</xdr:rowOff>
    </xdr:from>
    <xdr:to>
      <xdr:col>81</xdr:col>
      <xdr:colOff>101600</xdr:colOff>
      <xdr:row>98</xdr:row>
      <xdr:rowOff>13205</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29732</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488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85716</xdr:rowOff>
    </xdr:from>
    <xdr:to>
      <xdr:col>76</xdr:col>
      <xdr:colOff>114300</xdr:colOff>
      <xdr:row>98</xdr:row>
      <xdr:rowOff>35247</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3703300" y="16716366"/>
          <a:ext cx="889000" cy="120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88824</xdr:rowOff>
    </xdr:from>
    <xdr:to>
      <xdr:col>76</xdr:col>
      <xdr:colOff>165100</xdr:colOff>
      <xdr:row>98</xdr:row>
      <xdr:rowOff>18974</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35501</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49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85716</xdr:rowOff>
    </xdr:from>
    <xdr:to>
      <xdr:col>71</xdr:col>
      <xdr:colOff>177800</xdr:colOff>
      <xdr:row>98</xdr:row>
      <xdr:rowOff>25637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2814300" y="16716366"/>
          <a:ext cx="889000" cy="11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99146</xdr:rowOff>
    </xdr:from>
    <xdr:to>
      <xdr:col>72</xdr:col>
      <xdr:colOff>38100</xdr:colOff>
      <xdr:row>98</xdr:row>
      <xdr:rowOff>29296</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20423</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82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102206</xdr:rowOff>
    </xdr:from>
    <xdr:to>
      <xdr:col>67</xdr:col>
      <xdr:colOff>101600</xdr:colOff>
      <xdr:row>98</xdr:row>
      <xdr:rowOff>32356</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73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48883</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508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140925</xdr:rowOff>
    </xdr:from>
    <xdr:to>
      <xdr:col>85</xdr:col>
      <xdr:colOff>177800</xdr:colOff>
      <xdr:row>98</xdr:row>
      <xdr:rowOff>71075</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771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62005</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69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149138</xdr:rowOff>
    </xdr:from>
    <xdr:to>
      <xdr:col>81</xdr:col>
      <xdr:colOff>101600</xdr:colOff>
      <xdr:row>98</xdr:row>
      <xdr:rowOff>79288</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77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70415</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87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155897</xdr:rowOff>
    </xdr:from>
    <xdr:to>
      <xdr:col>76</xdr:col>
      <xdr:colOff>165100</xdr:colOff>
      <xdr:row>98</xdr:row>
      <xdr:rowOff>86047</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786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77174</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879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34916</xdr:rowOff>
    </xdr:from>
    <xdr:to>
      <xdr:col>72</xdr:col>
      <xdr:colOff>38100</xdr:colOff>
      <xdr:row>97</xdr:row>
      <xdr:rowOff>136516</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66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153043</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440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146287</xdr:rowOff>
    </xdr:from>
    <xdr:to>
      <xdr:col>67</xdr:col>
      <xdr:colOff>101600</xdr:colOff>
      <xdr:row>98</xdr:row>
      <xdr:rowOff>76437</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776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67564</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869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91059</xdr:rowOff>
    </xdr:from>
    <xdr:to>
      <xdr:col>116</xdr:col>
      <xdr:colOff>62864</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234559"/>
          <a:ext cx="1269" cy="1496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76471</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7630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37736</xdr:rowOff>
    </xdr:from>
    <xdr:ext cx="534377"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5009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91059</xdr:rowOff>
    </xdr:from>
    <xdr:to>
      <xdr:col>116</xdr:col>
      <xdr:colOff>152400</xdr:colOff>
      <xdr:row>30</xdr:row>
      <xdr:rowOff>91059</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234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165371</xdr:rowOff>
    </xdr:from>
    <xdr:ext cx="378565"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509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142494</xdr:rowOff>
    </xdr:from>
    <xdr:to>
      <xdr:col>116</xdr:col>
      <xdr:colOff>114300</xdr:colOff>
      <xdr:row>39</xdr:row>
      <xdr:rowOff>72644</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65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147447</xdr:rowOff>
    </xdr:from>
    <xdr:to>
      <xdr:col>112</xdr:col>
      <xdr:colOff>38100</xdr:colOff>
      <xdr:row>39</xdr:row>
      <xdr:rowOff>77597</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662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94124</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34017" y="64377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157353</xdr:rowOff>
    </xdr:from>
    <xdr:to>
      <xdr:col>107</xdr:col>
      <xdr:colOff>101600</xdr:colOff>
      <xdr:row>39</xdr:row>
      <xdr:rowOff>87503</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67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104030</xdr:rowOff>
    </xdr:from>
    <xdr:ext cx="313932"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77333" y="6447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147955</xdr:rowOff>
    </xdr:from>
    <xdr:to>
      <xdr:col>102</xdr:col>
      <xdr:colOff>165100</xdr:colOff>
      <xdr:row>39</xdr:row>
      <xdr:rowOff>78105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663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94632</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6017" y="64382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149860</xdr:rowOff>
    </xdr:from>
    <xdr:to>
      <xdr:col>98</xdr:col>
      <xdr:colOff>38100</xdr:colOff>
      <xdr:row>39</xdr:row>
      <xdr:rowOff>80010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66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96537</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67017" y="6440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120921</xdr:rowOff>
    </xdr:from>
    <xdr:ext cx="249299"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6360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21970</xdr:rowOff>
    </xdr:from>
    <xdr:ext cx="46717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153579</xdr:rowOff>
    </xdr:from>
    <xdr:to>
      <xdr:col>116</xdr:col>
      <xdr:colOff>62864</xdr:colOff>
      <xdr:row>59</xdr:row>
      <xdr:rowOff>98878</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flipV="1">
          <a:off x="22159595" y="8726079"/>
          <a:ext cx="1269" cy="148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146157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10261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100256</xdr:rowOff>
    </xdr:from>
    <xdr:ext cx="469744"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8501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9,115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153579</xdr:rowOff>
    </xdr:from>
    <xdr:to>
      <xdr:col>116</xdr:col>
      <xdr:colOff>152400</xdr:colOff>
      <xdr:row>50</xdr:row>
      <xdr:rowOff>153579</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8726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63608</xdr:rowOff>
    </xdr:from>
    <xdr:ext cx="313932"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100077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40731</xdr:rowOff>
    </xdr:from>
    <xdr:to>
      <xdr:col>116</xdr:col>
      <xdr:colOff>114300</xdr:colOff>
      <xdr:row>59</xdr:row>
      <xdr:rowOff>142331</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10156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40405</xdr:rowOff>
    </xdr:from>
    <xdr:to>
      <xdr:col>112</xdr:col>
      <xdr:colOff>38100</xdr:colOff>
      <xdr:row>59</xdr:row>
      <xdr:rowOff>142005</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1015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158532</xdr:rowOff>
    </xdr:from>
    <xdr:ext cx="313932"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66333" y="9931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39915</xdr:rowOff>
    </xdr:from>
    <xdr:to>
      <xdr:col>107</xdr:col>
      <xdr:colOff>101600</xdr:colOff>
      <xdr:row>59</xdr:row>
      <xdr:rowOff>141515</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1015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158042</xdr:rowOff>
    </xdr:from>
    <xdr:ext cx="313932"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277333" y="99306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39261</xdr:rowOff>
    </xdr:from>
    <xdr:to>
      <xdr:col>102</xdr:col>
      <xdr:colOff>165100</xdr:colOff>
      <xdr:row>59</xdr:row>
      <xdr:rowOff>140861</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1015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157388</xdr:rowOff>
    </xdr:from>
    <xdr:ext cx="313932"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388333" y="9930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37628</xdr:rowOff>
    </xdr:from>
    <xdr:to>
      <xdr:col>98</xdr:col>
      <xdr:colOff>38100</xdr:colOff>
      <xdr:row>59</xdr:row>
      <xdr:rowOff>139228</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1015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155755</xdr:rowOff>
    </xdr:from>
    <xdr:ext cx="313932"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99333" y="99284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19157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10134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住民一人あたりのコストは、すべて類似団体平均値を下回っている。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衛生費について、令和元年度の大幅な増加は、ごみ処理広域化に伴う広域施設整備事業の影響によるものである。</a:t>
          </a:r>
          <a:endParaRPr kumimoji="1" lang="en-US" altLang="ja-JP"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公債費</a:t>
          </a:r>
          <a:r>
            <a:rPr kumimoji="1" lang="ja-JP" altLang="en-US" sz="1100">
              <a:solidFill>
                <a:schemeClr val="dk1"/>
              </a:solidFill>
              <a:effectLst/>
              <a:latin typeface="+mn-lt"/>
              <a:ea typeface="+mn-ea"/>
              <a:cs typeface="+mn-cs"/>
            </a:rPr>
            <a:t>について</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令和２年度の大幅な増加は、</a:t>
          </a:r>
          <a:r>
            <a:rPr kumimoji="1" lang="ja-JP" altLang="ja-JP" sz="1100">
              <a:solidFill>
                <a:schemeClr val="dk1"/>
              </a:solidFill>
              <a:effectLst/>
              <a:latin typeface="+mn-lt"/>
              <a:ea typeface="+mn-ea"/>
              <a:cs typeface="+mn-cs"/>
            </a:rPr>
            <a:t>「第三セクター等改革推進債」を一部繰り上げ償還した影響によるものである。</a:t>
          </a:r>
          <a:endParaRPr lang="ja-JP" altLang="ja-JP" sz="1400">
            <a:effectLst/>
          </a:endParaRPr>
        </a:p>
        <a:p>
          <a:pPr eaLnBrk="1" fontAlgn="auto" latinLnBrk="0" hangingPunct="1"/>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神奈川県三浦市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毎年度、歳入歳出の状況を勘案しながら、財政調整基金の取崩し額などを調整しており、</a:t>
          </a:r>
          <a:r>
            <a:rPr kumimoji="1" lang="ja-JP" altLang="en-US" sz="1100" b="0" i="0" baseline="0">
              <a:solidFill>
                <a:schemeClr val="dk1"/>
              </a:solidFill>
              <a:effectLst/>
              <a:latin typeface="+mn-lt"/>
              <a:ea typeface="+mn-ea"/>
              <a:cs typeface="+mn-cs"/>
            </a:rPr>
            <a:t>令和５年度は、地方税の減収幅が想定より小さく、基金取り崩し額を抑えられたため、年度末現在高が増加した。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今後も、事業の見直し・統廃合など歳出の合理化等行財政改革を推進し、健全な行財政運営に努めていく。</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神奈川県三浦市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病院会計においては、平成</a:t>
          </a:r>
          <a:r>
            <a:rPr kumimoji="1" lang="en-US" altLang="ja-JP" sz="1100" b="0" i="0" baseline="0">
              <a:solidFill>
                <a:schemeClr val="dk1"/>
              </a:solidFill>
              <a:effectLst/>
              <a:latin typeface="+mn-lt"/>
              <a:ea typeface="+mn-ea"/>
              <a:cs typeface="+mn-cs"/>
            </a:rPr>
            <a:t>20</a:t>
          </a:r>
          <a:r>
            <a:rPr kumimoji="1" lang="ja-JP" altLang="ja-JP" sz="1100" b="0" i="0" baseline="0">
              <a:solidFill>
                <a:schemeClr val="dk1"/>
              </a:solidFill>
              <a:effectLst/>
              <a:latin typeface="+mn-lt"/>
              <a:ea typeface="+mn-ea"/>
              <a:cs typeface="+mn-cs"/>
            </a:rPr>
            <a:t>年度まで大きな赤字が生じており、それを解消するために、平成</a:t>
          </a:r>
          <a:r>
            <a:rPr kumimoji="1" lang="en-US" altLang="ja-JP" sz="1100" b="0" i="0" baseline="0">
              <a:solidFill>
                <a:schemeClr val="dk1"/>
              </a:solidFill>
              <a:effectLst/>
              <a:latin typeface="+mn-lt"/>
              <a:ea typeface="+mn-ea"/>
              <a:cs typeface="+mn-cs"/>
            </a:rPr>
            <a:t>20</a:t>
          </a:r>
          <a:r>
            <a:rPr kumimoji="1" lang="ja-JP" altLang="ja-JP" sz="1100" b="0" i="0" baseline="0">
              <a:solidFill>
                <a:schemeClr val="dk1"/>
              </a:solidFill>
              <a:effectLst/>
              <a:latin typeface="+mn-lt"/>
              <a:ea typeface="+mn-ea"/>
              <a:cs typeface="+mn-cs"/>
            </a:rPr>
            <a:t>年度に「三浦市立病院改革プラン」を策定し、平成</a:t>
          </a:r>
          <a:r>
            <a:rPr kumimoji="1" lang="en-US" altLang="ja-JP" sz="1100" b="0" i="0" baseline="0">
              <a:solidFill>
                <a:schemeClr val="dk1"/>
              </a:solidFill>
              <a:effectLst/>
              <a:latin typeface="+mn-lt"/>
              <a:ea typeface="+mn-ea"/>
              <a:cs typeface="+mn-cs"/>
            </a:rPr>
            <a:t>22</a:t>
          </a:r>
          <a:r>
            <a:rPr kumimoji="1" lang="ja-JP" altLang="ja-JP" sz="1100" b="0" i="0" baseline="0">
              <a:solidFill>
                <a:schemeClr val="dk1"/>
              </a:solidFill>
              <a:effectLst/>
              <a:latin typeface="+mn-lt"/>
              <a:ea typeface="+mn-ea"/>
              <a:cs typeface="+mn-cs"/>
            </a:rPr>
            <a:t>年度まで一般会計より基準外繰出（補助金）を支出していた。平成</a:t>
          </a:r>
          <a:r>
            <a:rPr kumimoji="1" lang="en-US" altLang="ja-JP" sz="1100" b="0" i="0" baseline="0">
              <a:solidFill>
                <a:schemeClr val="dk1"/>
              </a:solidFill>
              <a:effectLst/>
              <a:latin typeface="+mn-lt"/>
              <a:ea typeface="+mn-ea"/>
              <a:cs typeface="+mn-cs"/>
            </a:rPr>
            <a:t>24</a:t>
          </a:r>
          <a:r>
            <a:rPr kumimoji="1" lang="ja-JP" altLang="ja-JP" sz="1100" b="0" i="0" baseline="0">
              <a:solidFill>
                <a:schemeClr val="dk1"/>
              </a:solidFill>
              <a:effectLst/>
              <a:latin typeface="+mn-lt"/>
              <a:ea typeface="+mn-ea"/>
              <a:cs typeface="+mn-cs"/>
            </a:rPr>
            <a:t>年度から令和３年度については、基準外繰出（補助金）はゼロとなり、病院の財政は健全化が図られていたが、令和４年度</a:t>
          </a:r>
          <a:r>
            <a:rPr kumimoji="1" lang="ja-JP" altLang="en-US" sz="1100" b="0" i="0" baseline="0">
              <a:solidFill>
                <a:schemeClr val="dk1"/>
              </a:solidFill>
              <a:effectLst/>
              <a:latin typeface="+mn-lt"/>
              <a:ea typeface="+mn-ea"/>
              <a:cs typeface="+mn-cs"/>
            </a:rPr>
            <a:t>から</a:t>
          </a:r>
          <a:r>
            <a:rPr kumimoji="1" lang="ja-JP" altLang="ja-JP" sz="1100" b="0" i="0" baseline="0">
              <a:solidFill>
                <a:schemeClr val="dk1"/>
              </a:solidFill>
              <a:effectLst/>
              <a:latin typeface="+mn-lt"/>
              <a:ea typeface="+mn-ea"/>
              <a:cs typeface="+mn-cs"/>
            </a:rPr>
            <a:t>は、物価高騰等の影響により基準外繰出（補助金）を支出</a:t>
          </a:r>
          <a:r>
            <a:rPr kumimoji="1" lang="ja-JP" altLang="en-US" sz="1100" b="0" i="0" baseline="0">
              <a:solidFill>
                <a:schemeClr val="dk1"/>
              </a:solidFill>
              <a:effectLst/>
              <a:latin typeface="+mn-lt"/>
              <a:ea typeface="+mn-ea"/>
              <a:cs typeface="+mn-cs"/>
            </a:rPr>
            <a:t>しており、令和５年度も同額程度支出している</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現在は、</a:t>
          </a:r>
          <a:r>
            <a:rPr kumimoji="1" lang="ja-JP" altLang="ja-JP" sz="1100" b="0" i="0" baseline="0">
              <a:solidFill>
                <a:schemeClr val="dk1"/>
              </a:solidFill>
              <a:effectLst/>
              <a:latin typeface="+mn-lt"/>
              <a:ea typeface="+mn-ea"/>
              <a:cs typeface="+mn-cs"/>
            </a:rPr>
            <a:t>令和５年度中に</a:t>
          </a:r>
          <a:r>
            <a:rPr kumimoji="1" lang="ja-JP" altLang="en-US" sz="1100" b="0" i="0" baseline="0">
              <a:solidFill>
                <a:schemeClr val="dk1"/>
              </a:solidFill>
              <a:effectLst/>
              <a:latin typeface="+mn-lt"/>
              <a:ea typeface="+mn-ea"/>
              <a:cs typeface="+mn-cs"/>
            </a:rPr>
            <a:t>策定した三浦市立病院</a:t>
          </a:r>
          <a:r>
            <a:rPr kumimoji="1" lang="ja-JP" altLang="ja-JP" sz="1100" b="0" i="0" baseline="0">
              <a:solidFill>
                <a:schemeClr val="dk1"/>
              </a:solidFill>
              <a:effectLst/>
              <a:latin typeface="+mn-lt"/>
              <a:ea typeface="+mn-ea"/>
              <a:cs typeface="+mn-cs"/>
            </a:rPr>
            <a:t>経営強化プラン</a:t>
          </a:r>
          <a:r>
            <a:rPr kumimoji="1" lang="ja-JP" altLang="en-US" sz="1100" b="0" i="0" baseline="0">
              <a:solidFill>
                <a:schemeClr val="dk1"/>
              </a:solidFill>
              <a:effectLst/>
              <a:latin typeface="+mn-lt"/>
              <a:ea typeface="+mn-ea"/>
              <a:cs typeface="+mn-cs"/>
            </a:rPr>
            <a:t>に基づき</a:t>
          </a:r>
          <a:r>
            <a:rPr kumimoji="1" lang="ja-JP" altLang="ja-JP" sz="1100" b="0" i="0" baseline="0">
              <a:solidFill>
                <a:schemeClr val="dk1"/>
              </a:solidFill>
              <a:effectLst/>
              <a:latin typeface="+mn-lt"/>
              <a:ea typeface="+mn-ea"/>
              <a:cs typeface="+mn-cs"/>
            </a:rPr>
            <a:t>、引き続き経営改善</a:t>
          </a:r>
          <a:r>
            <a:rPr kumimoji="1" lang="ja-JP" altLang="en-US" sz="1100" b="0" i="0" baseline="0">
              <a:solidFill>
                <a:schemeClr val="dk1"/>
              </a:solidFill>
              <a:effectLst/>
              <a:latin typeface="+mn-lt"/>
              <a:ea typeface="+mn-ea"/>
              <a:cs typeface="+mn-cs"/>
            </a:rPr>
            <a:t>に取り組んでいるところであ</a:t>
          </a:r>
          <a:r>
            <a:rPr kumimoji="1" lang="ja-JP" altLang="ja-JP" sz="1100" b="0" i="0" baseline="0">
              <a:solidFill>
                <a:schemeClr val="dk1"/>
              </a:solidFill>
              <a:effectLst/>
              <a:latin typeface="+mn-lt"/>
              <a:ea typeface="+mn-ea"/>
              <a:cs typeface="+mn-cs"/>
            </a:rPr>
            <a:t>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普通会計においては、令和</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年度も実質収支額が継続的に黒字となってはいるものの、国民健康保険事業特別会計及び水道事業会計へ基準外繰出を行っており、財政を大きく圧迫している。</a:t>
          </a:r>
          <a:r>
            <a:rPr kumimoji="1" lang="ja-JP" altLang="en-US" sz="1100" b="0" i="0" baseline="0">
              <a:solidFill>
                <a:schemeClr val="dk1"/>
              </a:solidFill>
              <a:effectLst/>
              <a:latin typeface="+mn-lt"/>
              <a:ea typeface="+mn-ea"/>
              <a:cs typeface="+mn-cs"/>
            </a:rPr>
            <a:t>水道事業会計については、段階的に水道料金の値上げを実施し、令和５年度の基準外繰出は減少しており、令和６年度には基準外繰出は皆減する見込みである。</a:t>
          </a:r>
          <a:r>
            <a:rPr kumimoji="1" lang="ja-JP" altLang="ja-JP" sz="1100" b="0" i="0" baseline="0">
              <a:solidFill>
                <a:schemeClr val="dk1"/>
              </a:solidFill>
              <a:effectLst/>
              <a:latin typeface="+mn-lt"/>
              <a:ea typeface="+mn-ea"/>
              <a:cs typeface="+mn-cs"/>
            </a:rPr>
            <a:t>また、今後も医療費や介護保険給付費の伸びが見込まれるため、各会計において料金の見直し等による適正な受益者負担を検討し、健全な財政運営を図っていく。</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77</v>
      </c>
      <c r="C2" s="176"/>
      <c r="D2" s="177"/>
    </row>
    <row r="3" spans="1:119" ht="18.75" customHeight="1" thickBot="1" x14ac:dyDescent="0.25">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19352373</v>
      </c>
      <c r="BO4" s="384"/>
      <c r="BP4" s="384"/>
      <c r="BQ4" s="384"/>
      <c r="BR4" s="384"/>
      <c r="BS4" s="384"/>
      <c r="BT4" s="384"/>
      <c r="BU4" s="385"/>
      <c r="BV4" s="383">
        <v>19975031</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2.6</v>
      </c>
      <c r="CU4" s="390"/>
      <c r="CV4" s="390"/>
      <c r="CW4" s="390"/>
      <c r="CX4" s="390"/>
      <c r="CY4" s="390"/>
      <c r="CZ4" s="390"/>
      <c r="DA4" s="391"/>
      <c r="DB4" s="389">
        <v>5.0999999999999996</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18926204</v>
      </c>
      <c r="BO5" s="421"/>
      <c r="BP5" s="421"/>
      <c r="BQ5" s="421"/>
      <c r="BR5" s="421"/>
      <c r="BS5" s="421"/>
      <c r="BT5" s="421"/>
      <c r="BU5" s="422"/>
      <c r="BV5" s="420">
        <v>19309575</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100.4</v>
      </c>
      <c r="CU5" s="418"/>
      <c r="CV5" s="418"/>
      <c r="CW5" s="418"/>
      <c r="CX5" s="418"/>
      <c r="CY5" s="418"/>
      <c r="CZ5" s="418"/>
      <c r="DA5" s="419"/>
      <c r="DB5" s="417">
        <v>100.6</v>
      </c>
      <c r="DC5" s="418"/>
      <c r="DD5" s="418"/>
      <c r="DE5" s="418"/>
      <c r="DF5" s="418"/>
      <c r="DG5" s="418"/>
      <c r="DH5" s="418"/>
      <c r="DI5" s="419"/>
    </row>
    <row r="6" spans="1:119" ht="18.75" customHeight="1" x14ac:dyDescent="0.2">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90</v>
      </c>
      <c r="AV6" s="453"/>
      <c r="AW6" s="453"/>
      <c r="AX6" s="453"/>
      <c r="AY6" s="454" t="s">
        <v>98</v>
      </c>
      <c r="AZ6" s="455"/>
      <c r="BA6" s="455"/>
      <c r="BB6" s="455"/>
      <c r="BC6" s="455"/>
      <c r="BD6" s="455"/>
      <c r="BE6" s="455"/>
      <c r="BF6" s="455"/>
      <c r="BG6" s="455"/>
      <c r="BH6" s="455"/>
      <c r="BI6" s="455"/>
      <c r="BJ6" s="455"/>
      <c r="BK6" s="455"/>
      <c r="BL6" s="455"/>
      <c r="BM6" s="456"/>
      <c r="BN6" s="420">
        <v>426169</v>
      </c>
      <c r="BO6" s="421"/>
      <c r="BP6" s="421"/>
      <c r="BQ6" s="421"/>
      <c r="BR6" s="421"/>
      <c r="BS6" s="421"/>
      <c r="BT6" s="421"/>
      <c r="BU6" s="422"/>
      <c r="BV6" s="420">
        <v>665456</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101.3</v>
      </c>
      <c r="CU6" s="458"/>
      <c r="CV6" s="458"/>
      <c r="CW6" s="458"/>
      <c r="CX6" s="458"/>
      <c r="CY6" s="458"/>
      <c r="CZ6" s="458"/>
      <c r="DA6" s="459"/>
      <c r="DB6" s="457">
        <v>102.6</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101</v>
      </c>
      <c r="AV7" s="453"/>
      <c r="AW7" s="453"/>
      <c r="AX7" s="453"/>
      <c r="AY7" s="454" t="s">
        <v>102</v>
      </c>
      <c r="AZ7" s="455"/>
      <c r="BA7" s="455"/>
      <c r="BB7" s="455"/>
      <c r="BC7" s="455"/>
      <c r="BD7" s="455"/>
      <c r="BE7" s="455"/>
      <c r="BF7" s="455"/>
      <c r="BG7" s="455"/>
      <c r="BH7" s="455"/>
      <c r="BI7" s="455"/>
      <c r="BJ7" s="455"/>
      <c r="BK7" s="455"/>
      <c r="BL7" s="455"/>
      <c r="BM7" s="456"/>
      <c r="BN7" s="420">
        <v>155178</v>
      </c>
      <c r="BO7" s="421"/>
      <c r="BP7" s="421"/>
      <c r="BQ7" s="421"/>
      <c r="BR7" s="421"/>
      <c r="BS7" s="421"/>
      <c r="BT7" s="421"/>
      <c r="BU7" s="422"/>
      <c r="BV7" s="420">
        <v>130695</v>
      </c>
      <c r="BW7" s="421"/>
      <c r="BX7" s="421"/>
      <c r="BY7" s="421"/>
      <c r="BZ7" s="421"/>
      <c r="CA7" s="421"/>
      <c r="CB7" s="421"/>
      <c r="CC7" s="422"/>
      <c r="CD7" s="423" t="s">
        <v>103</v>
      </c>
      <c r="CE7" s="424"/>
      <c r="CF7" s="424"/>
      <c r="CG7" s="424"/>
      <c r="CH7" s="424"/>
      <c r="CI7" s="424"/>
      <c r="CJ7" s="424"/>
      <c r="CK7" s="424"/>
      <c r="CL7" s="424"/>
      <c r="CM7" s="424"/>
      <c r="CN7" s="424"/>
      <c r="CO7" s="424"/>
      <c r="CP7" s="424"/>
      <c r="CQ7" s="424"/>
      <c r="CR7" s="424"/>
      <c r="CS7" s="425"/>
      <c r="CT7" s="420">
        <v>10611201</v>
      </c>
      <c r="CU7" s="421"/>
      <c r="CV7" s="421"/>
      <c r="CW7" s="421"/>
      <c r="CX7" s="421"/>
      <c r="CY7" s="421"/>
      <c r="CZ7" s="421"/>
      <c r="DA7" s="422"/>
      <c r="DB7" s="420">
        <v>10466632</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104</v>
      </c>
      <c r="AN8" s="450"/>
      <c r="AO8" s="450"/>
      <c r="AP8" s="450"/>
      <c r="AQ8" s="450"/>
      <c r="AR8" s="450"/>
      <c r="AS8" s="450"/>
      <c r="AT8" s="451"/>
      <c r="AU8" s="452" t="s">
        <v>90</v>
      </c>
      <c r="AV8" s="453"/>
      <c r="AW8" s="453"/>
      <c r="AX8" s="453"/>
      <c r="AY8" s="454" t="s">
        <v>105</v>
      </c>
      <c r="AZ8" s="455"/>
      <c r="BA8" s="455"/>
      <c r="BB8" s="455"/>
      <c r="BC8" s="455"/>
      <c r="BD8" s="455"/>
      <c r="BE8" s="455"/>
      <c r="BF8" s="455"/>
      <c r="BG8" s="455"/>
      <c r="BH8" s="455"/>
      <c r="BI8" s="455"/>
      <c r="BJ8" s="455"/>
      <c r="BK8" s="455"/>
      <c r="BL8" s="455"/>
      <c r="BM8" s="456"/>
      <c r="BN8" s="420">
        <v>270991</v>
      </c>
      <c r="BO8" s="421"/>
      <c r="BP8" s="421"/>
      <c r="BQ8" s="421"/>
      <c r="BR8" s="421"/>
      <c r="BS8" s="421"/>
      <c r="BT8" s="421"/>
      <c r="BU8" s="422"/>
      <c r="BV8" s="420">
        <v>534761</v>
      </c>
      <c r="BW8" s="421"/>
      <c r="BX8" s="421"/>
      <c r="BY8" s="421"/>
      <c r="BZ8" s="421"/>
      <c r="CA8" s="421"/>
      <c r="CB8" s="421"/>
      <c r="CC8" s="422"/>
      <c r="CD8" s="423" t="s">
        <v>106</v>
      </c>
      <c r="CE8" s="424"/>
      <c r="CF8" s="424"/>
      <c r="CG8" s="424"/>
      <c r="CH8" s="424"/>
      <c r="CI8" s="424"/>
      <c r="CJ8" s="424"/>
      <c r="CK8" s="424"/>
      <c r="CL8" s="424"/>
      <c r="CM8" s="424"/>
      <c r="CN8" s="424"/>
      <c r="CO8" s="424"/>
      <c r="CP8" s="424"/>
      <c r="CQ8" s="424"/>
      <c r="CR8" s="424"/>
      <c r="CS8" s="425"/>
      <c r="CT8" s="460">
        <v>0.54</v>
      </c>
      <c r="CU8" s="461"/>
      <c r="CV8" s="461"/>
      <c r="CW8" s="461"/>
      <c r="CX8" s="461"/>
      <c r="CY8" s="461"/>
      <c r="CZ8" s="461"/>
      <c r="DA8" s="462"/>
      <c r="DB8" s="460">
        <v>0.56999999999999995</v>
      </c>
      <c r="DC8" s="461"/>
      <c r="DD8" s="461"/>
      <c r="DE8" s="461"/>
      <c r="DF8" s="461"/>
      <c r="DG8" s="461"/>
      <c r="DH8" s="461"/>
      <c r="DI8" s="462"/>
    </row>
    <row r="9" spans="1:119" ht="18.75" customHeight="1" thickBot="1" x14ac:dyDescent="0.25">
      <c r="A9" s="175"/>
      <c r="B9" s="414" t="s">
        <v>107</v>
      </c>
      <c r="C9" s="415"/>
      <c r="D9" s="415"/>
      <c r="E9" s="415"/>
      <c r="F9" s="415"/>
      <c r="G9" s="415"/>
      <c r="H9" s="415"/>
      <c r="I9" s="415"/>
      <c r="J9" s="415"/>
      <c r="K9" s="463"/>
      <c r="L9" s="464" t="s">
        <v>108</v>
      </c>
      <c r="M9" s="465"/>
      <c r="N9" s="465"/>
      <c r="O9" s="465"/>
      <c r="P9" s="465"/>
      <c r="Q9" s="466"/>
      <c r="R9" s="467">
        <v>42069</v>
      </c>
      <c r="S9" s="468"/>
      <c r="T9" s="468"/>
      <c r="U9" s="468"/>
      <c r="V9" s="469"/>
      <c r="W9" s="377" t="s">
        <v>109</v>
      </c>
      <c r="X9" s="378"/>
      <c r="Y9" s="378"/>
      <c r="Z9" s="378"/>
      <c r="AA9" s="378"/>
      <c r="AB9" s="378"/>
      <c r="AC9" s="378"/>
      <c r="AD9" s="378"/>
      <c r="AE9" s="378"/>
      <c r="AF9" s="378"/>
      <c r="AG9" s="378"/>
      <c r="AH9" s="378"/>
      <c r="AI9" s="378"/>
      <c r="AJ9" s="378"/>
      <c r="AK9" s="378"/>
      <c r="AL9" s="379"/>
      <c r="AM9" s="449" t="s">
        <v>110</v>
      </c>
      <c r="AN9" s="450"/>
      <c r="AO9" s="450"/>
      <c r="AP9" s="450"/>
      <c r="AQ9" s="450"/>
      <c r="AR9" s="450"/>
      <c r="AS9" s="450"/>
      <c r="AT9" s="451"/>
      <c r="AU9" s="452" t="s">
        <v>90</v>
      </c>
      <c r="AV9" s="453"/>
      <c r="AW9" s="453"/>
      <c r="AX9" s="453"/>
      <c r="AY9" s="454" t="s">
        <v>111</v>
      </c>
      <c r="AZ9" s="455"/>
      <c r="BA9" s="455"/>
      <c r="BB9" s="455"/>
      <c r="BC9" s="455"/>
      <c r="BD9" s="455"/>
      <c r="BE9" s="455"/>
      <c r="BF9" s="455"/>
      <c r="BG9" s="455"/>
      <c r="BH9" s="455"/>
      <c r="BI9" s="455"/>
      <c r="BJ9" s="455"/>
      <c r="BK9" s="455"/>
      <c r="BL9" s="455"/>
      <c r="BM9" s="456"/>
      <c r="BN9" s="420">
        <v>-263770</v>
      </c>
      <c r="BO9" s="421"/>
      <c r="BP9" s="421"/>
      <c r="BQ9" s="421"/>
      <c r="BR9" s="421"/>
      <c r="BS9" s="421"/>
      <c r="BT9" s="421"/>
      <c r="BU9" s="422"/>
      <c r="BV9" s="420">
        <v>-361844</v>
      </c>
      <c r="BW9" s="421"/>
      <c r="BX9" s="421"/>
      <c r="BY9" s="421"/>
      <c r="BZ9" s="421"/>
      <c r="CA9" s="421"/>
      <c r="CB9" s="421"/>
      <c r="CC9" s="422"/>
      <c r="CD9" s="423" t="s">
        <v>112</v>
      </c>
      <c r="CE9" s="424"/>
      <c r="CF9" s="424"/>
      <c r="CG9" s="424"/>
      <c r="CH9" s="424"/>
      <c r="CI9" s="424"/>
      <c r="CJ9" s="424"/>
      <c r="CK9" s="424"/>
      <c r="CL9" s="424"/>
      <c r="CM9" s="424"/>
      <c r="CN9" s="424"/>
      <c r="CO9" s="424"/>
      <c r="CP9" s="424"/>
      <c r="CQ9" s="424"/>
      <c r="CR9" s="424"/>
      <c r="CS9" s="425"/>
      <c r="CT9" s="417">
        <v>14.9</v>
      </c>
      <c r="CU9" s="418"/>
      <c r="CV9" s="418"/>
      <c r="CW9" s="418"/>
      <c r="CX9" s="418"/>
      <c r="CY9" s="418"/>
      <c r="CZ9" s="418"/>
      <c r="DA9" s="419"/>
      <c r="DB9" s="417">
        <v>13.9</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113</v>
      </c>
      <c r="M10" s="450"/>
      <c r="N10" s="450"/>
      <c r="O10" s="450"/>
      <c r="P10" s="450"/>
      <c r="Q10" s="451"/>
      <c r="R10" s="471">
        <v>45289</v>
      </c>
      <c r="S10" s="472"/>
      <c r="T10" s="472"/>
      <c r="U10" s="472"/>
      <c r="V10" s="473"/>
      <c r="W10" s="408"/>
      <c r="X10" s="409"/>
      <c r="Y10" s="409"/>
      <c r="Z10" s="409"/>
      <c r="AA10" s="409"/>
      <c r="AB10" s="409"/>
      <c r="AC10" s="409"/>
      <c r="AD10" s="409"/>
      <c r="AE10" s="409"/>
      <c r="AF10" s="409"/>
      <c r="AG10" s="409"/>
      <c r="AH10" s="409"/>
      <c r="AI10" s="409"/>
      <c r="AJ10" s="409"/>
      <c r="AK10" s="409"/>
      <c r="AL10" s="412"/>
      <c r="AM10" s="449" t="s">
        <v>114</v>
      </c>
      <c r="AN10" s="450"/>
      <c r="AO10" s="450"/>
      <c r="AP10" s="450"/>
      <c r="AQ10" s="450"/>
      <c r="AR10" s="450"/>
      <c r="AS10" s="450"/>
      <c r="AT10" s="451"/>
      <c r="AU10" s="452" t="s">
        <v>90</v>
      </c>
      <c r="AV10" s="453"/>
      <c r="AW10" s="453"/>
      <c r="AX10" s="453"/>
      <c r="AY10" s="454" t="s">
        <v>115</v>
      </c>
      <c r="AZ10" s="455"/>
      <c r="BA10" s="455"/>
      <c r="BB10" s="455"/>
      <c r="BC10" s="455"/>
      <c r="BD10" s="455"/>
      <c r="BE10" s="455"/>
      <c r="BF10" s="455"/>
      <c r="BG10" s="455"/>
      <c r="BH10" s="455"/>
      <c r="BI10" s="455"/>
      <c r="BJ10" s="455"/>
      <c r="BK10" s="455"/>
      <c r="BL10" s="455"/>
      <c r="BM10" s="456"/>
      <c r="BN10" s="420">
        <v>21779</v>
      </c>
      <c r="BO10" s="421"/>
      <c r="BP10" s="421"/>
      <c r="BQ10" s="421"/>
      <c r="BR10" s="421"/>
      <c r="BS10" s="421"/>
      <c r="BT10" s="421"/>
      <c r="BU10" s="422"/>
      <c r="BV10" s="420">
        <v>16</v>
      </c>
      <c r="BW10" s="421"/>
      <c r="BX10" s="421"/>
      <c r="BY10" s="421"/>
      <c r="BZ10" s="421"/>
      <c r="CA10" s="421"/>
      <c r="CB10" s="421"/>
      <c r="CC10" s="422"/>
      <c r="CD10" s="181" t="s">
        <v>116</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90</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2">
      <c r="A12" s="175"/>
      <c r="B12" s="480" t="s">
        <v>123</v>
      </c>
      <c r="C12" s="481"/>
      <c r="D12" s="481"/>
      <c r="E12" s="481"/>
      <c r="F12" s="481"/>
      <c r="G12" s="481"/>
      <c r="H12" s="481"/>
      <c r="I12" s="481"/>
      <c r="J12" s="481"/>
      <c r="K12" s="482"/>
      <c r="L12" s="489" t="s">
        <v>124</v>
      </c>
      <c r="M12" s="490"/>
      <c r="N12" s="490"/>
      <c r="O12" s="490"/>
      <c r="P12" s="490"/>
      <c r="Q12" s="491"/>
      <c r="R12" s="492">
        <v>40578</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100000</v>
      </c>
      <c r="BO12" s="421"/>
      <c r="BP12" s="421"/>
      <c r="BQ12" s="421"/>
      <c r="BR12" s="421"/>
      <c r="BS12" s="421"/>
      <c r="BT12" s="421"/>
      <c r="BU12" s="422"/>
      <c r="BV12" s="420">
        <v>575344</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90"/>
      <c r="M13" s="511" t="s">
        <v>130</v>
      </c>
      <c r="N13" s="512"/>
      <c r="O13" s="512"/>
      <c r="P13" s="512"/>
      <c r="Q13" s="513"/>
      <c r="R13" s="504">
        <v>40130</v>
      </c>
      <c r="S13" s="505"/>
      <c r="T13" s="505"/>
      <c r="U13" s="505"/>
      <c r="V13" s="506"/>
      <c r="W13" s="436" t="s">
        <v>131</v>
      </c>
      <c r="X13" s="437"/>
      <c r="Y13" s="437"/>
      <c r="Z13" s="437"/>
      <c r="AA13" s="437"/>
      <c r="AB13" s="427"/>
      <c r="AC13" s="471">
        <v>2094</v>
      </c>
      <c r="AD13" s="472"/>
      <c r="AE13" s="472"/>
      <c r="AF13" s="472"/>
      <c r="AG13" s="514"/>
      <c r="AH13" s="471">
        <v>2461</v>
      </c>
      <c r="AI13" s="472"/>
      <c r="AJ13" s="472"/>
      <c r="AK13" s="472"/>
      <c r="AL13" s="473"/>
      <c r="AM13" s="449" t="s">
        <v>132</v>
      </c>
      <c r="AN13" s="450"/>
      <c r="AO13" s="450"/>
      <c r="AP13" s="450"/>
      <c r="AQ13" s="450"/>
      <c r="AR13" s="450"/>
      <c r="AS13" s="450"/>
      <c r="AT13" s="451"/>
      <c r="AU13" s="452" t="s">
        <v>101</v>
      </c>
      <c r="AV13" s="453"/>
      <c r="AW13" s="453"/>
      <c r="AX13" s="453"/>
      <c r="AY13" s="454" t="s">
        <v>133</v>
      </c>
      <c r="AZ13" s="455"/>
      <c r="BA13" s="455"/>
      <c r="BB13" s="455"/>
      <c r="BC13" s="455"/>
      <c r="BD13" s="455"/>
      <c r="BE13" s="455"/>
      <c r="BF13" s="455"/>
      <c r="BG13" s="455"/>
      <c r="BH13" s="455"/>
      <c r="BI13" s="455"/>
      <c r="BJ13" s="455"/>
      <c r="BK13" s="455"/>
      <c r="BL13" s="455"/>
      <c r="BM13" s="456"/>
      <c r="BN13" s="420">
        <v>-341991</v>
      </c>
      <c r="BO13" s="421"/>
      <c r="BP13" s="421"/>
      <c r="BQ13" s="421"/>
      <c r="BR13" s="421"/>
      <c r="BS13" s="421"/>
      <c r="BT13" s="421"/>
      <c r="BU13" s="422"/>
      <c r="BV13" s="420">
        <v>-937172</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11.7</v>
      </c>
      <c r="CU13" s="418"/>
      <c r="CV13" s="418"/>
      <c r="CW13" s="418"/>
      <c r="CX13" s="418"/>
      <c r="CY13" s="418"/>
      <c r="CZ13" s="418"/>
      <c r="DA13" s="419"/>
      <c r="DB13" s="417">
        <v>12</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135</v>
      </c>
      <c r="M14" s="502"/>
      <c r="N14" s="502"/>
      <c r="O14" s="502"/>
      <c r="P14" s="502"/>
      <c r="Q14" s="503"/>
      <c r="R14" s="504">
        <v>41297</v>
      </c>
      <c r="S14" s="505"/>
      <c r="T14" s="505"/>
      <c r="U14" s="505"/>
      <c r="V14" s="506"/>
      <c r="W14" s="410"/>
      <c r="X14" s="411"/>
      <c r="Y14" s="411"/>
      <c r="Z14" s="411"/>
      <c r="AA14" s="411"/>
      <c r="AB14" s="400"/>
      <c r="AC14" s="507">
        <v>11.2</v>
      </c>
      <c r="AD14" s="508"/>
      <c r="AE14" s="508"/>
      <c r="AF14" s="508"/>
      <c r="AG14" s="509"/>
      <c r="AH14" s="507">
        <v>11.9</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v>92.1</v>
      </c>
      <c r="CU14" s="519"/>
      <c r="CV14" s="519"/>
      <c r="CW14" s="519"/>
      <c r="CX14" s="519"/>
      <c r="CY14" s="519"/>
      <c r="CZ14" s="519"/>
      <c r="DA14" s="520"/>
      <c r="DB14" s="518">
        <v>84.5</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90"/>
      <c r="M15" s="511" t="s">
        <v>130</v>
      </c>
      <c r="N15" s="512"/>
      <c r="O15" s="512"/>
      <c r="P15" s="512"/>
      <c r="Q15" s="513"/>
      <c r="R15" s="504">
        <v>40891</v>
      </c>
      <c r="S15" s="505"/>
      <c r="T15" s="505"/>
      <c r="U15" s="505"/>
      <c r="V15" s="506"/>
      <c r="W15" s="436" t="s">
        <v>137</v>
      </c>
      <c r="X15" s="437"/>
      <c r="Y15" s="437"/>
      <c r="Z15" s="437"/>
      <c r="AA15" s="437"/>
      <c r="AB15" s="427"/>
      <c r="AC15" s="471">
        <v>3014</v>
      </c>
      <c r="AD15" s="472"/>
      <c r="AE15" s="472"/>
      <c r="AF15" s="472"/>
      <c r="AG15" s="514"/>
      <c r="AH15" s="471">
        <v>3340</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4964811</v>
      </c>
      <c r="BO15" s="384"/>
      <c r="BP15" s="384"/>
      <c r="BQ15" s="384"/>
      <c r="BR15" s="384"/>
      <c r="BS15" s="384"/>
      <c r="BT15" s="384"/>
      <c r="BU15" s="385"/>
      <c r="BV15" s="383">
        <v>4854227</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16.2</v>
      </c>
      <c r="AD16" s="508"/>
      <c r="AE16" s="508"/>
      <c r="AF16" s="508"/>
      <c r="AG16" s="509"/>
      <c r="AH16" s="507">
        <v>16.2</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9244098</v>
      </c>
      <c r="BO16" s="421"/>
      <c r="BP16" s="421"/>
      <c r="BQ16" s="421"/>
      <c r="BR16" s="421"/>
      <c r="BS16" s="421"/>
      <c r="BT16" s="421"/>
      <c r="BU16" s="422"/>
      <c r="BV16" s="420">
        <v>8973544</v>
      </c>
      <c r="BW16" s="421"/>
      <c r="BX16" s="421"/>
      <c r="BY16" s="421"/>
      <c r="BZ16" s="421"/>
      <c r="CA16" s="421"/>
      <c r="CB16" s="421"/>
      <c r="CC16" s="422"/>
      <c r="CD16" s="184"/>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94"/>
      <c r="M17" s="531" t="s">
        <v>143</v>
      </c>
      <c r="N17" s="532"/>
      <c r="O17" s="532"/>
      <c r="P17" s="532"/>
      <c r="Q17" s="533"/>
      <c r="R17" s="526" t="s">
        <v>144</v>
      </c>
      <c r="S17" s="527"/>
      <c r="T17" s="527"/>
      <c r="U17" s="527"/>
      <c r="V17" s="528"/>
      <c r="W17" s="436" t="s">
        <v>145</v>
      </c>
      <c r="X17" s="437"/>
      <c r="Y17" s="437"/>
      <c r="Z17" s="437"/>
      <c r="AA17" s="437"/>
      <c r="AB17" s="427"/>
      <c r="AC17" s="471">
        <v>13547</v>
      </c>
      <c r="AD17" s="472"/>
      <c r="AE17" s="472"/>
      <c r="AF17" s="472"/>
      <c r="AG17" s="514"/>
      <c r="AH17" s="471">
        <v>14860</v>
      </c>
      <c r="AI17" s="472"/>
      <c r="AJ17" s="472"/>
      <c r="AK17" s="472"/>
      <c r="AL17" s="473"/>
      <c r="AM17" s="449"/>
      <c r="AN17" s="450"/>
      <c r="AO17" s="450"/>
      <c r="AP17" s="450"/>
      <c r="AQ17" s="450"/>
      <c r="AR17" s="450"/>
      <c r="AS17" s="450"/>
      <c r="AT17" s="451"/>
      <c r="AU17" s="452"/>
      <c r="AV17" s="453"/>
      <c r="AW17" s="453"/>
      <c r="AX17" s="453"/>
      <c r="AY17" s="454" t="s">
        <v>146</v>
      </c>
      <c r="AZ17" s="455"/>
      <c r="BA17" s="455"/>
      <c r="BB17" s="455"/>
      <c r="BC17" s="455"/>
      <c r="BD17" s="455"/>
      <c r="BE17" s="455"/>
      <c r="BF17" s="455"/>
      <c r="BG17" s="455"/>
      <c r="BH17" s="455"/>
      <c r="BI17" s="455"/>
      <c r="BJ17" s="455"/>
      <c r="BK17" s="455"/>
      <c r="BL17" s="455"/>
      <c r="BM17" s="456"/>
      <c r="BN17" s="420">
        <v>6264015</v>
      </c>
      <c r="BO17" s="421"/>
      <c r="BP17" s="421"/>
      <c r="BQ17" s="421"/>
      <c r="BR17" s="421"/>
      <c r="BS17" s="421"/>
      <c r="BT17" s="421"/>
      <c r="BU17" s="422"/>
      <c r="BV17" s="420">
        <v>6139922</v>
      </c>
      <c r="BW17" s="421"/>
      <c r="BX17" s="421"/>
      <c r="BY17" s="421"/>
      <c r="BZ17" s="421"/>
      <c r="CA17" s="421"/>
      <c r="CB17" s="421"/>
      <c r="CC17" s="422"/>
      <c r="CD17" s="184"/>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147</v>
      </c>
      <c r="C18" s="463"/>
      <c r="D18" s="463"/>
      <c r="E18" s="543"/>
      <c r="F18" s="543"/>
      <c r="G18" s="543"/>
      <c r="H18" s="543"/>
      <c r="I18" s="543"/>
      <c r="J18" s="543"/>
      <c r="K18" s="543"/>
      <c r="L18" s="544">
        <v>32.049999999999997</v>
      </c>
      <c r="M18" s="544"/>
      <c r="N18" s="544"/>
      <c r="O18" s="544"/>
      <c r="P18" s="544"/>
      <c r="Q18" s="544"/>
      <c r="R18" s="545"/>
      <c r="S18" s="545"/>
      <c r="T18" s="545"/>
      <c r="U18" s="545"/>
      <c r="V18" s="546"/>
      <c r="W18" s="438"/>
      <c r="X18" s="439"/>
      <c r="Y18" s="439"/>
      <c r="Z18" s="439"/>
      <c r="AA18" s="439"/>
      <c r="AB18" s="430"/>
      <c r="AC18" s="547">
        <v>72.599999999999994</v>
      </c>
      <c r="AD18" s="548"/>
      <c r="AE18" s="548"/>
      <c r="AF18" s="548"/>
      <c r="AG18" s="549"/>
      <c r="AH18" s="547">
        <v>71.900000000000006</v>
      </c>
      <c r="AI18" s="548"/>
      <c r="AJ18" s="548"/>
      <c r="AK18" s="548"/>
      <c r="AL18" s="550"/>
      <c r="AM18" s="449"/>
      <c r="AN18" s="450"/>
      <c r="AO18" s="450"/>
      <c r="AP18" s="450"/>
      <c r="AQ18" s="450"/>
      <c r="AR18" s="450"/>
      <c r="AS18" s="450"/>
      <c r="AT18" s="451"/>
      <c r="AU18" s="452"/>
      <c r="AV18" s="453"/>
      <c r="AW18" s="453"/>
      <c r="AX18" s="453"/>
      <c r="AY18" s="454" t="s">
        <v>148</v>
      </c>
      <c r="AZ18" s="455"/>
      <c r="BA18" s="455"/>
      <c r="BB18" s="455"/>
      <c r="BC18" s="455"/>
      <c r="BD18" s="455"/>
      <c r="BE18" s="455"/>
      <c r="BF18" s="455"/>
      <c r="BG18" s="455"/>
      <c r="BH18" s="455"/>
      <c r="BI18" s="455"/>
      <c r="BJ18" s="455"/>
      <c r="BK18" s="455"/>
      <c r="BL18" s="455"/>
      <c r="BM18" s="456"/>
      <c r="BN18" s="420">
        <v>10768713</v>
      </c>
      <c r="BO18" s="421"/>
      <c r="BP18" s="421"/>
      <c r="BQ18" s="421"/>
      <c r="BR18" s="421"/>
      <c r="BS18" s="421"/>
      <c r="BT18" s="421"/>
      <c r="BU18" s="422"/>
      <c r="BV18" s="420">
        <v>10778333</v>
      </c>
      <c r="BW18" s="421"/>
      <c r="BX18" s="421"/>
      <c r="BY18" s="421"/>
      <c r="BZ18" s="421"/>
      <c r="CA18" s="421"/>
      <c r="CB18" s="421"/>
      <c r="CC18" s="422"/>
      <c r="CD18" s="184"/>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149</v>
      </c>
      <c r="C19" s="463"/>
      <c r="D19" s="463"/>
      <c r="E19" s="543"/>
      <c r="F19" s="543"/>
      <c r="G19" s="543"/>
      <c r="H19" s="543"/>
      <c r="I19" s="543"/>
      <c r="J19" s="543"/>
      <c r="K19" s="543"/>
      <c r="L19" s="551">
        <v>1313</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150</v>
      </c>
      <c r="AZ19" s="455"/>
      <c r="BA19" s="455"/>
      <c r="BB19" s="455"/>
      <c r="BC19" s="455"/>
      <c r="BD19" s="455"/>
      <c r="BE19" s="455"/>
      <c r="BF19" s="455"/>
      <c r="BG19" s="455"/>
      <c r="BH19" s="455"/>
      <c r="BI19" s="455"/>
      <c r="BJ19" s="455"/>
      <c r="BK19" s="455"/>
      <c r="BL19" s="455"/>
      <c r="BM19" s="456"/>
      <c r="BN19" s="420">
        <v>14054084</v>
      </c>
      <c r="BO19" s="421"/>
      <c r="BP19" s="421"/>
      <c r="BQ19" s="421"/>
      <c r="BR19" s="421"/>
      <c r="BS19" s="421"/>
      <c r="BT19" s="421"/>
      <c r="BU19" s="422"/>
      <c r="BV19" s="420">
        <v>14333819</v>
      </c>
      <c r="BW19" s="421"/>
      <c r="BX19" s="421"/>
      <c r="BY19" s="421"/>
      <c r="BZ19" s="421"/>
      <c r="CA19" s="421"/>
      <c r="CB19" s="421"/>
      <c r="CC19" s="422"/>
      <c r="CD19" s="184"/>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151</v>
      </c>
      <c r="C20" s="463"/>
      <c r="D20" s="463"/>
      <c r="E20" s="543"/>
      <c r="F20" s="543"/>
      <c r="G20" s="543"/>
      <c r="H20" s="543"/>
      <c r="I20" s="543"/>
      <c r="J20" s="543"/>
      <c r="K20" s="543"/>
      <c r="L20" s="551">
        <v>17210</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4"/>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152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4"/>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153</v>
      </c>
      <c r="C22" s="564"/>
      <c r="D22" s="565"/>
      <c r="E22" s="432" t="s">
        <v>1</v>
      </c>
      <c r="F22" s="437"/>
      <c r="G22" s="437"/>
      <c r="H22" s="437"/>
      <c r="I22" s="437"/>
      <c r="J22" s="437"/>
      <c r="K22" s="427"/>
      <c r="L22" s="432" t="s">
        <v>154</v>
      </c>
      <c r="M22" s="437"/>
      <c r="N22" s="437"/>
      <c r="O22" s="437"/>
      <c r="P22" s="427"/>
      <c r="Q22" s="595" t="s">
        <v>155</v>
      </c>
      <c r="R22" s="596"/>
      <c r="S22" s="596"/>
      <c r="T22" s="596"/>
      <c r="U22" s="596"/>
      <c r="V22" s="597"/>
      <c r="W22" s="563" t="s">
        <v>156</v>
      </c>
      <c r="X22" s="564"/>
      <c r="Y22" s="565"/>
      <c r="Z22" s="432" t="s">
        <v>1</v>
      </c>
      <c r="AA22" s="437"/>
      <c r="AB22" s="437"/>
      <c r="AC22" s="437"/>
      <c r="AD22" s="437"/>
      <c r="AE22" s="437"/>
      <c r="AF22" s="437"/>
      <c r="AG22" s="427"/>
      <c r="AH22" s="601" t="s">
        <v>157</v>
      </c>
      <c r="AI22" s="437"/>
      <c r="AJ22" s="437"/>
      <c r="AK22" s="437"/>
      <c r="AL22" s="427"/>
      <c r="AM22" s="601" t="s">
        <v>158</v>
      </c>
      <c r="AN22" s="602"/>
      <c r="AO22" s="602"/>
      <c r="AP22" s="602"/>
      <c r="AQ22" s="602"/>
      <c r="AR22" s="603"/>
      <c r="AS22" s="595" t="s">
        <v>155</v>
      </c>
      <c r="AT22" s="596"/>
      <c r="AU22" s="596"/>
      <c r="AV22" s="596"/>
      <c r="AW22" s="596"/>
      <c r="AX22" s="607"/>
      <c r="AY22" s="380" t="s">
        <v>159</v>
      </c>
      <c r="AZ22" s="381"/>
      <c r="BA22" s="381"/>
      <c r="BB22" s="381"/>
      <c r="BC22" s="381"/>
      <c r="BD22" s="381"/>
      <c r="BE22" s="381"/>
      <c r="BF22" s="381"/>
      <c r="BG22" s="381"/>
      <c r="BH22" s="381"/>
      <c r="BI22" s="381"/>
      <c r="BJ22" s="381"/>
      <c r="BK22" s="381"/>
      <c r="BL22" s="381"/>
      <c r="BM22" s="382"/>
      <c r="BN22" s="383">
        <v>19834192</v>
      </c>
      <c r="BO22" s="384"/>
      <c r="BP22" s="384"/>
      <c r="BQ22" s="384"/>
      <c r="BR22" s="384"/>
      <c r="BS22" s="384"/>
      <c r="BT22" s="384"/>
      <c r="BU22" s="385"/>
      <c r="BV22" s="383">
        <v>21351702</v>
      </c>
      <c r="BW22" s="384"/>
      <c r="BX22" s="384"/>
      <c r="BY22" s="384"/>
      <c r="BZ22" s="384"/>
      <c r="CA22" s="384"/>
      <c r="CB22" s="384"/>
      <c r="CC22" s="385"/>
      <c r="CD22" s="184"/>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160</v>
      </c>
      <c r="AZ23" s="455"/>
      <c r="BA23" s="455"/>
      <c r="BB23" s="455"/>
      <c r="BC23" s="455"/>
      <c r="BD23" s="455"/>
      <c r="BE23" s="455"/>
      <c r="BF23" s="455"/>
      <c r="BG23" s="455"/>
      <c r="BH23" s="455"/>
      <c r="BI23" s="455"/>
      <c r="BJ23" s="455"/>
      <c r="BK23" s="455"/>
      <c r="BL23" s="455"/>
      <c r="BM23" s="456"/>
      <c r="BN23" s="420">
        <v>13175124</v>
      </c>
      <c r="BO23" s="421"/>
      <c r="BP23" s="421"/>
      <c r="BQ23" s="421"/>
      <c r="BR23" s="421"/>
      <c r="BS23" s="421"/>
      <c r="BT23" s="421"/>
      <c r="BU23" s="422"/>
      <c r="BV23" s="420">
        <v>14349415</v>
      </c>
      <c r="BW23" s="421"/>
      <c r="BX23" s="421"/>
      <c r="BY23" s="421"/>
      <c r="BZ23" s="421"/>
      <c r="CA23" s="421"/>
      <c r="CB23" s="421"/>
      <c r="CC23" s="422"/>
      <c r="CD23" s="184"/>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161</v>
      </c>
      <c r="F24" s="450"/>
      <c r="G24" s="450"/>
      <c r="H24" s="450"/>
      <c r="I24" s="450"/>
      <c r="J24" s="450"/>
      <c r="K24" s="451"/>
      <c r="L24" s="471">
        <v>1</v>
      </c>
      <c r="M24" s="472"/>
      <c r="N24" s="472"/>
      <c r="O24" s="472"/>
      <c r="P24" s="514"/>
      <c r="Q24" s="471">
        <v>8900</v>
      </c>
      <c r="R24" s="472"/>
      <c r="S24" s="472"/>
      <c r="T24" s="472"/>
      <c r="U24" s="472"/>
      <c r="V24" s="514"/>
      <c r="W24" s="566"/>
      <c r="X24" s="567"/>
      <c r="Y24" s="568"/>
      <c r="Z24" s="470" t="s">
        <v>162</v>
      </c>
      <c r="AA24" s="450"/>
      <c r="AB24" s="450"/>
      <c r="AC24" s="450"/>
      <c r="AD24" s="450"/>
      <c r="AE24" s="450"/>
      <c r="AF24" s="450"/>
      <c r="AG24" s="451"/>
      <c r="AH24" s="471">
        <v>281</v>
      </c>
      <c r="AI24" s="472"/>
      <c r="AJ24" s="472"/>
      <c r="AK24" s="472"/>
      <c r="AL24" s="514"/>
      <c r="AM24" s="471">
        <v>890489</v>
      </c>
      <c r="AN24" s="472"/>
      <c r="AO24" s="472"/>
      <c r="AP24" s="472"/>
      <c r="AQ24" s="472"/>
      <c r="AR24" s="514"/>
      <c r="AS24" s="471">
        <v>3169</v>
      </c>
      <c r="AT24" s="472"/>
      <c r="AU24" s="472"/>
      <c r="AV24" s="472"/>
      <c r="AW24" s="472"/>
      <c r="AX24" s="473"/>
      <c r="AY24" s="536" t="s">
        <v>163</v>
      </c>
      <c r="AZ24" s="537"/>
      <c r="BA24" s="537"/>
      <c r="BB24" s="537"/>
      <c r="BC24" s="537"/>
      <c r="BD24" s="537"/>
      <c r="BE24" s="537"/>
      <c r="BF24" s="537"/>
      <c r="BG24" s="537"/>
      <c r="BH24" s="537"/>
      <c r="BI24" s="537"/>
      <c r="BJ24" s="537"/>
      <c r="BK24" s="537"/>
      <c r="BL24" s="537"/>
      <c r="BM24" s="538"/>
      <c r="BN24" s="420">
        <v>12185729</v>
      </c>
      <c r="BO24" s="421"/>
      <c r="BP24" s="421"/>
      <c r="BQ24" s="421"/>
      <c r="BR24" s="421"/>
      <c r="BS24" s="421"/>
      <c r="BT24" s="421"/>
      <c r="BU24" s="422"/>
      <c r="BV24" s="420">
        <v>13057870</v>
      </c>
      <c r="BW24" s="421"/>
      <c r="BX24" s="421"/>
      <c r="BY24" s="421"/>
      <c r="BZ24" s="421"/>
      <c r="CA24" s="421"/>
      <c r="CB24" s="421"/>
      <c r="CC24" s="422"/>
      <c r="CD24" s="184"/>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164</v>
      </c>
      <c r="F25" s="450"/>
      <c r="G25" s="450"/>
      <c r="H25" s="450"/>
      <c r="I25" s="450"/>
      <c r="J25" s="450"/>
      <c r="K25" s="451"/>
      <c r="L25" s="471">
        <v>1</v>
      </c>
      <c r="M25" s="472"/>
      <c r="N25" s="472"/>
      <c r="O25" s="472"/>
      <c r="P25" s="514"/>
      <c r="Q25" s="471">
        <v>7390</v>
      </c>
      <c r="R25" s="472"/>
      <c r="S25" s="472"/>
      <c r="T25" s="472"/>
      <c r="U25" s="472"/>
      <c r="V25" s="514"/>
      <c r="W25" s="566"/>
      <c r="X25" s="567"/>
      <c r="Y25" s="568"/>
      <c r="Z25" s="470" t="s">
        <v>165</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166</v>
      </c>
      <c r="AZ25" s="381"/>
      <c r="BA25" s="381"/>
      <c r="BB25" s="381"/>
      <c r="BC25" s="381"/>
      <c r="BD25" s="381"/>
      <c r="BE25" s="381"/>
      <c r="BF25" s="381"/>
      <c r="BG25" s="381"/>
      <c r="BH25" s="381"/>
      <c r="BI25" s="381"/>
      <c r="BJ25" s="381"/>
      <c r="BK25" s="381"/>
      <c r="BL25" s="381"/>
      <c r="BM25" s="382"/>
      <c r="BN25" s="383">
        <v>4746861</v>
      </c>
      <c r="BO25" s="384"/>
      <c r="BP25" s="384"/>
      <c r="BQ25" s="384"/>
      <c r="BR25" s="384"/>
      <c r="BS25" s="384"/>
      <c r="BT25" s="384"/>
      <c r="BU25" s="385"/>
      <c r="BV25" s="383">
        <v>5014113</v>
      </c>
      <c r="BW25" s="384"/>
      <c r="BX25" s="384"/>
      <c r="BY25" s="384"/>
      <c r="BZ25" s="384"/>
      <c r="CA25" s="384"/>
      <c r="CB25" s="384"/>
      <c r="CC25" s="385"/>
      <c r="CD25" s="184"/>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167</v>
      </c>
      <c r="F26" s="450"/>
      <c r="G26" s="450"/>
      <c r="H26" s="450"/>
      <c r="I26" s="450"/>
      <c r="J26" s="450"/>
      <c r="K26" s="451"/>
      <c r="L26" s="471">
        <v>1</v>
      </c>
      <c r="M26" s="472"/>
      <c r="N26" s="472"/>
      <c r="O26" s="472"/>
      <c r="P26" s="514"/>
      <c r="Q26" s="471">
        <v>6620</v>
      </c>
      <c r="R26" s="472"/>
      <c r="S26" s="472"/>
      <c r="T26" s="472"/>
      <c r="U26" s="472"/>
      <c r="V26" s="514"/>
      <c r="W26" s="566"/>
      <c r="X26" s="567"/>
      <c r="Y26" s="568"/>
      <c r="Z26" s="470" t="s">
        <v>168</v>
      </c>
      <c r="AA26" s="572"/>
      <c r="AB26" s="572"/>
      <c r="AC26" s="572"/>
      <c r="AD26" s="572"/>
      <c r="AE26" s="572"/>
      <c r="AF26" s="572"/>
      <c r="AG26" s="573"/>
      <c r="AH26" s="471">
        <v>29</v>
      </c>
      <c r="AI26" s="472"/>
      <c r="AJ26" s="472"/>
      <c r="AK26" s="472"/>
      <c r="AL26" s="514"/>
      <c r="AM26" s="471">
        <v>81577</v>
      </c>
      <c r="AN26" s="472"/>
      <c r="AO26" s="472"/>
      <c r="AP26" s="472"/>
      <c r="AQ26" s="472"/>
      <c r="AR26" s="514"/>
      <c r="AS26" s="471">
        <v>2813</v>
      </c>
      <c r="AT26" s="472"/>
      <c r="AU26" s="472"/>
      <c r="AV26" s="472"/>
      <c r="AW26" s="472"/>
      <c r="AX26" s="473"/>
      <c r="AY26" s="423" t="s">
        <v>169</v>
      </c>
      <c r="AZ26" s="424"/>
      <c r="BA26" s="424"/>
      <c r="BB26" s="424"/>
      <c r="BC26" s="424"/>
      <c r="BD26" s="424"/>
      <c r="BE26" s="424"/>
      <c r="BF26" s="424"/>
      <c r="BG26" s="424"/>
      <c r="BH26" s="424"/>
      <c r="BI26" s="424"/>
      <c r="BJ26" s="424"/>
      <c r="BK26" s="424"/>
      <c r="BL26" s="424"/>
      <c r="BM26" s="425"/>
      <c r="BN26" s="420" t="s">
        <v>122</v>
      </c>
      <c r="BO26" s="421"/>
      <c r="BP26" s="421"/>
      <c r="BQ26" s="421"/>
      <c r="BR26" s="421"/>
      <c r="BS26" s="421"/>
      <c r="BT26" s="421"/>
      <c r="BU26" s="422"/>
      <c r="BV26" s="420" t="s">
        <v>122</v>
      </c>
      <c r="BW26" s="421"/>
      <c r="BX26" s="421"/>
      <c r="BY26" s="421"/>
      <c r="BZ26" s="421"/>
      <c r="CA26" s="421"/>
      <c r="CB26" s="421"/>
      <c r="CC26" s="422"/>
      <c r="CD26" s="184"/>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170</v>
      </c>
      <c r="F27" s="450"/>
      <c r="G27" s="450"/>
      <c r="H27" s="450"/>
      <c r="I27" s="450"/>
      <c r="J27" s="450"/>
      <c r="K27" s="451"/>
      <c r="L27" s="471">
        <v>1</v>
      </c>
      <c r="M27" s="472"/>
      <c r="N27" s="472"/>
      <c r="O27" s="472"/>
      <c r="P27" s="514"/>
      <c r="Q27" s="471">
        <v>5450</v>
      </c>
      <c r="R27" s="472"/>
      <c r="S27" s="472"/>
      <c r="T27" s="472"/>
      <c r="U27" s="472"/>
      <c r="V27" s="514"/>
      <c r="W27" s="566"/>
      <c r="X27" s="567"/>
      <c r="Y27" s="568"/>
      <c r="Z27" s="470" t="s">
        <v>171</v>
      </c>
      <c r="AA27" s="450"/>
      <c r="AB27" s="450"/>
      <c r="AC27" s="450"/>
      <c r="AD27" s="450"/>
      <c r="AE27" s="450"/>
      <c r="AF27" s="450"/>
      <c r="AG27" s="451"/>
      <c r="AH27" s="471">
        <v>4</v>
      </c>
      <c r="AI27" s="472"/>
      <c r="AJ27" s="472"/>
      <c r="AK27" s="472"/>
      <c r="AL27" s="514"/>
      <c r="AM27" s="471">
        <v>15904</v>
      </c>
      <c r="AN27" s="472"/>
      <c r="AO27" s="472"/>
      <c r="AP27" s="472"/>
      <c r="AQ27" s="472"/>
      <c r="AR27" s="514"/>
      <c r="AS27" s="471">
        <v>3976</v>
      </c>
      <c r="AT27" s="472"/>
      <c r="AU27" s="472"/>
      <c r="AV27" s="472"/>
      <c r="AW27" s="472"/>
      <c r="AX27" s="473"/>
      <c r="AY27" s="515" t="s">
        <v>172</v>
      </c>
      <c r="AZ27" s="516"/>
      <c r="BA27" s="516"/>
      <c r="BB27" s="516"/>
      <c r="BC27" s="516"/>
      <c r="BD27" s="516"/>
      <c r="BE27" s="516"/>
      <c r="BF27" s="516"/>
      <c r="BG27" s="516"/>
      <c r="BH27" s="516"/>
      <c r="BI27" s="516"/>
      <c r="BJ27" s="516"/>
      <c r="BK27" s="516"/>
      <c r="BL27" s="516"/>
      <c r="BM27" s="517"/>
      <c r="BN27" s="539" t="s">
        <v>122</v>
      </c>
      <c r="BO27" s="540"/>
      <c r="BP27" s="540"/>
      <c r="BQ27" s="540"/>
      <c r="BR27" s="540"/>
      <c r="BS27" s="540"/>
      <c r="BT27" s="540"/>
      <c r="BU27" s="541"/>
      <c r="BV27" s="539" t="s">
        <v>122</v>
      </c>
      <c r="BW27" s="540"/>
      <c r="BX27" s="540"/>
      <c r="BY27" s="540"/>
      <c r="BZ27" s="540"/>
      <c r="CA27" s="540"/>
      <c r="CB27" s="540"/>
      <c r="CC27" s="541"/>
      <c r="CD27" s="178"/>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173</v>
      </c>
      <c r="F28" s="450"/>
      <c r="G28" s="450"/>
      <c r="H28" s="450"/>
      <c r="I28" s="450"/>
      <c r="J28" s="450"/>
      <c r="K28" s="451"/>
      <c r="L28" s="471">
        <v>1</v>
      </c>
      <c r="M28" s="472"/>
      <c r="N28" s="472"/>
      <c r="O28" s="472"/>
      <c r="P28" s="514"/>
      <c r="Q28" s="471">
        <v>4740</v>
      </c>
      <c r="R28" s="472"/>
      <c r="S28" s="472"/>
      <c r="T28" s="472"/>
      <c r="U28" s="472"/>
      <c r="V28" s="514"/>
      <c r="W28" s="566"/>
      <c r="X28" s="567"/>
      <c r="Y28" s="568"/>
      <c r="Z28" s="470" t="s">
        <v>174</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175</v>
      </c>
      <c r="AZ28" s="575"/>
      <c r="BA28" s="575"/>
      <c r="BB28" s="576"/>
      <c r="BC28" s="380" t="s">
        <v>46</v>
      </c>
      <c r="BD28" s="381"/>
      <c r="BE28" s="381"/>
      <c r="BF28" s="381"/>
      <c r="BG28" s="381"/>
      <c r="BH28" s="381"/>
      <c r="BI28" s="381"/>
      <c r="BJ28" s="381"/>
      <c r="BK28" s="381"/>
      <c r="BL28" s="381"/>
      <c r="BM28" s="382"/>
      <c r="BN28" s="383">
        <v>1209076</v>
      </c>
      <c r="BO28" s="384"/>
      <c r="BP28" s="384"/>
      <c r="BQ28" s="384"/>
      <c r="BR28" s="384"/>
      <c r="BS28" s="384"/>
      <c r="BT28" s="384"/>
      <c r="BU28" s="385"/>
      <c r="BV28" s="383">
        <v>1019916</v>
      </c>
      <c r="BW28" s="384"/>
      <c r="BX28" s="384"/>
      <c r="BY28" s="384"/>
      <c r="BZ28" s="384"/>
      <c r="CA28" s="384"/>
      <c r="CB28" s="384"/>
      <c r="CC28" s="385"/>
      <c r="CD28" s="184"/>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176</v>
      </c>
      <c r="F29" s="450"/>
      <c r="G29" s="450"/>
      <c r="H29" s="450"/>
      <c r="I29" s="450"/>
      <c r="J29" s="450"/>
      <c r="K29" s="451"/>
      <c r="L29" s="471">
        <v>11</v>
      </c>
      <c r="M29" s="472"/>
      <c r="N29" s="472"/>
      <c r="O29" s="472"/>
      <c r="P29" s="514"/>
      <c r="Q29" s="471">
        <v>4420</v>
      </c>
      <c r="R29" s="472"/>
      <c r="S29" s="472"/>
      <c r="T29" s="472"/>
      <c r="U29" s="472"/>
      <c r="V29" s="514"/>
      <c r="W29" s="569"/>
      <c r="X29" s="570"/>
      <c r="Y29" s="571"/>
      <c r="Z29" s="470" t="s">
        <v>177</v>
      </c>
      <c r="AA29" s="450"/>
      <c r="AB29" s="450"/>
      <c r="AC29" s="450"/>
      <c r="AD29" s="450"/>
      <c r="AE29" s="450"/>
      <c r="AF29" s="450"/>
      <c r="AG29" s="451"/>
      <c r="AH29" s="471">
        <v>285</v>
      </c>
      <c r="AI29" s="472"/>
      <c r="AJ29" s="472"/>
      <c r="AK29" s="472"/>
      <c r="AL29" s="514"/>
      <c r="AM29" s="471">
        <v>906393</v>
      </c>
      <c r="AN29" s="472"/>
      <c r="AO29" s="472"/>
      <c r="AP29" s="472"/>
      <c r="AQ29" s="472"/>
      <c r="AR29" s="514"/>
      <c r="AS29" s="471">
        <v>3180</v>
      </c>
      <c r="AT29" s="472"/>
      <c r="AU29" s="472"/>
      <c r="AV29" s="472"/>
      <c r="AW29" s="472"/>
      <c r="AX29" s="473"/>
      <c r="AY29" s="577"/>
      <c r="AZ29" s="578"/>
      <c r="BA29" s="578"/>
      <c r="BB29" s="579"/>
      <c r="BC29" s="454" t="s">
        <v>178</v>
      </c>
      <c r="BD29" s="455"/>
      <c r="BE29" s="455"/>
      <c r="BF29" s="455"/>
      <c r="BG29" s="455"/>
      <c r="BH29" s="455"/>
      <c r="BI29" s="455"/>
      <c r="BJ29" s="455"/>
      <c r="BK29" s="455"/>
      <c r="BL29" s="455"/>
      <c r="BM29" s="456"/>
      <c r="BN29" s="420">
        <v>258627</v>
      </c>
      <c r="BO29" s="421"/>
      <c r="BP29" s="421"/>
      <c r="BQ29" s="421"/>
      <c r="BR29" s="421"/>
      <c r="BS29" s="421"/>
      <c r="BT29" s="421"/>
      <c r="BU29" s="422"/>
      <c r="BV29" s="420">
        <v>201777</v>
      </c>
      <c r="BW29" s="421"/>
      <c r="BX29" s="421"/>
      <c r="BY29" s="421"/>
      <c r="BZ29" s="421"/>
      <c r="CA29" s="421"/>
      <c r="CB29" s="421"/>
      <c r="CC29" s="422"/>
      <c r="CD29" s="178"/>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179</v>
      </c>
      <c r="X30" s="588"/>
      <c r="Y30" s="588"/>
      <c r="Z30" s="588"/>
      <c r="AA30" s="588"/>
      <c r="AB30" s="588"/>
      <c r="AC30" s="588"/>
      <c r="AD30" s="588"/>
      <c r="AE30" s="588"/>
      <c r="AF30" s="588"/>
      <c r="AG30" s="589"/>
      <c r="AH30" s="547">
        <v>96.9</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3496130</v>
      </c>
      <c r="BO30" s="540"/>
      <c r="BP30" s="540"/>
      <c r="BQ30" s="540"/>
      <c r="BR30" s="540"/>
      <c r="BS30" s="540"/>
      <c r="BT30" s="540"/>
      <c r="BU30" s="541"/>
      <c r="BV30" s="539">
        <v>3148288</v>
      </c>
      <c r="BW30" s="540"/>
      <c r="BX30" s="540"/>
      <c r="BY30" s="540"/>
      <c r="BZ30" s="540"/>
      <c r="CA30" s="540"/>
      <c r="CB30" s="540"/>
      <c r="CC30" s="541"/>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583" t="s">
        <v>180</v>
      </c>
      <c r="D32" s="583"/>
      <c r="E32" s="583"/>
      <c r="F32" s="583"/>
      <c r="G32" s="583"/>
      <c r="H32" s="583"/>
      <c r="I32" s="583"/>
      <c r="J32" s="583"/>
      <c r="K32" s="583"/>
      <c r="L32" s="583"/>
      <c r="M32" s="583"/>
      <c r="N32" s="583"/>
      <c r="O32" s="583"/>
      <c r="P32" s="583"/>
      <c r="Q32" s="583"/>
      <c r="R32" s="583"/>
      <c r="S32" s="583"/>
      <c r="U32" s="424" t="s">
        <v>181</v>
      </c>
      <c r="V32" s="424"/>
      <c r="W32" s="424"/>
      <c r="X32" s="424"/>
      <c r="Y32" s="424"/>
      <c r="Z32" s="424"/>
      <c r="AA32" s="424"/>
      <c r="AB32" s="424"/>
      <c r="AC32" s="424"/>
      <c r="AD32" s="424"/>
      <c r="AE32" s="424"/>
      <c r="AF32" s="424"/>
      <c r="AG32" s="424"/>
      <c r="AH32" s="424"/>
      <c r="AI32" s="424"/>
      <c r="AJ32" s="424"/>
      <c r="AK32" s="424"/>
      <c r="AM32" s="424" t="s">
        <v>182</v>
      </c>
      <c r="AN32" s="424"/>
      <c r="AO32" s="424"/>
      <c r="AP32" s="424"/>
      <c r="AQ32" s="424"/>
      <c r="AR32" s="424"/>
      <c r="AS32" s="424"/>
      <c r="AT32" s="424"/>
      <c r="AU32" s="424"/>
      <c r="AV32" s="424"/>
      <c r="AW32" s="424"/>
      <c r="AX32" s="424"/>
      <c r="AY32" s="424"/>
      <c r="AZ32" s="424"/>
      <c r="BA32" s="424"/>
      <c r="BB32" s="424"/>
      <c r="BC32" s="424"/>
      <c r="BE32" s="424" t="s">
        <v>183</v>
      </c>
      <c r="BF32" s="424"/>
      <c r="BG32" s="424"/>
      <c r="BH32" s="424"/>
      <c r="BI32" s="424"/>
      <c r="BJ32" s="424"/>
      <c r="BK32" s="424"/>
      <c r="BL32" s="424"/>
      <c r="BM32" s="424"/>
      <c r="BN32" s="424"/>
      <c r="BO32" s="424"/>
      <c r="BP32" s="424"/>
      <c r="BQ32" s="424"/>
      <c r="BR32" s="424"/>
      <c r="BS32" s="424"/>
      <c r="BT32" s="424"/>
      <c r="BU32" s="424"/>
      <c r="BW32" s="424" t="s">
        <v>184</v>
      </c>
      <c r="BX32" s="424"/>
      <c r="BY32" s="424"/>
      <c r="BZ32" s="424"/>
      <c r="CA32" s="424"/>
      <c r="CB32" s="424"/>
      <c r="CC32" s="424"/>
      <c r="CD32" s="424"/>
      <c r="CE32" s="424"/>
      <c r="CF32" s="424"/>
      <c r="CG32" s="424"/>
      <c r="CH32" s="424"/>
      <c r="CI32" s="424"/>
      <c r="CJ32" s="424"/>
      <c r="CK32" s="424"/>
      <c r="CL32" s="424"/>
      <c r="CM32" s="424"/>
      <c r="CO32" s="424" t="s">
        <v>185</v>
      </c>
      <c r="CP32" s="424"/>
      <c r="CQ32" s="424"/>
      <c r="CR32" s="424"/>
      <c r="CS32" s="424"/>
      <c r="CT32" s="424"/>
      <c r="CU32" s="424"/>
      <c r="CV32" s="424"/>
      <c r="CW32" s="424"/>
      <c r="CX32" s="424"/>
      <c r="CY32" s="424"/>
      <c r="CZ32" s="424"/>
      <c r="DA32" s="424"/>
      <c r="DB32" s="424"/>
      <c r="DC32" s="424"/>
      <c r="DD32" s="424"/>
      <c r="DE32" s="424"/>
      <c r="DI32" s="201"/>
    </row>
    <row r="33" spans="1:113" ht="13.5" customHeight="1" x14ac:dyDescent="0.2">
      <c r="A33" s="175"/>
      <c r="B33" s="202"/>
      <c r="C33" s="444" t="s">
        <v>186</v>
      </c>
      <c r="D33" s="444"/>
      <c r="E33" s="409" t="s">
        <v>187</v>
      </c>
      <c r="F33" s="409"/>
      <c r="G33" s="409"/>
      <c r="H33" s="409"/>
      <c r="I33" s="409"/>
      <c r="J33" s="409"/>
      <c r="K33" s="409"/>
      <c r="L33" s="409"/>
      <c r="M33" s="409"/>
      <c r="N33" s="409"/>
      <c r="O33" s="409"/>
      <c r="P33" s="409"/>
      <c r="Q33" s="409"/>
      <c r="R33" s="409"/>
      <c r="S33" s="409"/>
      <c r="T33" s="179"/>
      <c r="U33" s="444" t="s">
        <v>186</v>
      </c>
      <c r="V33" s="444"/>
      <c r="W33" s="409" t="s">
        <v>187</v>
      </c>
      <c r="X33" s="409"/>
      <c r="Y33" s="409"/>
      <c r="Z33" s="409"/>
      <c r="AA33" s="409"/>
      <c r="AB33" s="409"/>
      <c r="AC33" s="409"/>
      <c r="AD33" s="409"/>
      <c r="AE33" s="409"/>
      <c r="AF33" s="409"/>
      <c r="AG33" s="409"/>
      <c r="AH33" s="409"/>
      <c r="AI33" s="409"/>
      <c r="AJ33" s="409"/>
      <c r="AK33" s="409"/>
      <c r="AL33" s="179"/>
      <c r="AM33" s="444" t="s">
        <v>186</v>
      </c>
      <c r="AN33" s="444"/>
      <c r="AO33" s="409" t="s">
        <v>187</v>
      </c>
      <c r="AP33" s="409"/>
      <c r="AQ33" s="409"/>
      <c r="AR33" s="409"/>
      <c r="AS33" s="409"/>
      <c r="AT33" s="409"/>
      <c r="AU33" s="409"/>
      <c r="AV33" s="409"/>
      <c r="AW33" s="409"/>
      <c r="AX33" s="409"/>
      <c r="AY33" s="409"/>
      <c r="AZ33" s="409"/>
      <c r="BA33" s="409"/>
      <c r="BB33" s="409"/>
      <c r="BC33" s="409"/>
      <c r="BD33" s="185"/>
      <c r="BE33" s="409" t="s">
        <v>188</v>
      </c>
      <c r="BF33" s="409"/>
      <c r="BG33" s="409" t="s">
        <v>189</v>
      </c>
      <c r="BH33" s="409"/>
      <c r="BI33" s="409"/>
      <c r="BJ33" s="409"/>
      <c r="BK33" s="409"/>
      <c r="BL33" s="409"/>
      <c r="BM33" s="409"/>
      <c r="BN33" s="409"/>
      <c r="BO33" s="409"/>
      <c r="BP33" s="409"/>
      <c r="BQ33" s="409"/>
      <c r="BR33" s="409"/>
      <c r="BS33" s="409"/>
      <c r="BT33" s="409"/>
      <c r="BU33" s="409"/>
      <c r="BV33" s="185"/>
      <c r="BW33" s="444" t="s">
        <v>188</v>
      </c>
      <c r="BX33" s="444"/>
      <c r="BY33" s="409" t="s">
        <v>190</v>
      </c>
      <c r="BZ33" s="409"/>
      <c r="CA33" s="409"/>
      <c r="CB33" s="409"/>
      <c r="CC33" s="409"/>
      <c r="CD33" s="409"/>
      <c r="CE33" s="409"/>
      <c r="CF33" s="409"/>
      <c r="CG33" s="409"/>
      <c r="CH33" s="409"/>
      <c r="CI33" s="409"/>
      <c r="CJ33" s="409"/>
      <c r="CK33" s="409"/>
      <c r="CL33" s="409"/>
      <c r="CM33" s="409"/>
      <c r="CN33" s="179"/>
      <c r="CO33" s="444" t="s">
        <v>186</v>
      </c>
      <c r="CP33" s="444"/>
      <c r="CQ33" s="409" t="s">
        <v>191</v>
      </c>
      <c r="CR33" s="409"/>
      <c r="CS33" s="409"/>
      <c r="CT33" s="409"/>
      <c r="CU33" s="409"/>
      <c r="CV33" s="409"/>
      <c r="CW33" s="409"/>
      <c r="CX33" s="409"/>
      <c r="CY33" s="409"/>
      <c r="CZ33" s="409"/>
      <c r="DA33" s="409"/>
      <c r="DB33" s="409"/>
      <c r="DC33" s="409"/>
      <c r="DD33" s="409"/>
      <c r="DE33" s="409"/>
      <c r="DF33" s="179"/>
      <c r="DG33" s="609" t="s">
        <v>192</v>
      </c>
      <c r="DH33" s="609"/>
      <c r="DI33" s="180"/>
    </row>
    <row r="34" spans="1:113" ht="32.25" customHeight="1" x14ac:dyDescent="0.2">
      <c r="A34" s="175"/>
      <c r="B34" s="202"/>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3</v>
      </c>
      <c r="V34" s="610"/>
      <c r="W34" s="611" t="str">
        <f>IF('各会計、関係団体の財政状況及び健全化判断比率'!B28="","",'各会計、関係団体の財政状況及び健全化判断比率'!B28)</f>
        <v>国民健康保険事業特別会計</v>
      </c>
      <c r="X34" s="611"/>
      <c r="Y34" s="611"/>
      <c r="Z34" s="611"/>
      <c r="AA34" s="611"/>
      <c r="AB34" s="611"/>
      <c r="AC34" s="611"/>
      <c r="AD34" s="611"/>
      <c r="AE34" s="611"/>
      <c r="AF34" s="611"/>
      <c r="AG34" s="611"/>
      <c r="AH34" s="611"/>
      <c r="AI34" s="611"/>
      <c r="AJ34" s="611"/>
      <c r="AK34" s="611"/>
      <c r="AL34" s="175"/>
      <c r="AM34" s="610">
        <f>IF(AO34="","",MAX(C34:D43,U34:V43)+1)</f>
        <v>6</v>
      </c>
      <c r="AN34" s="610"/>
      <c r="AO34" s="611" t="str">
        <f>IF('各会計、関係団体の財政状況及び健全化判断比率'!B31="","",'各会計、関係団体の財政状況及び健全化判断比率'!B31)</f>
        <v>病院事業会計</v>
      </c>
      <c r="AP34" s="611"/>
      <c r="AQ34" s="611"/>
      <c r="AR34" s="611"/>
      <c r="AS34" s="611"/>
      <c r="AT34" s="611"/>
      <c r="AU34" s="611"/>
      <c r="AV34" s="611"/>
      <c r="AW34" s="611"/>
      <c r="AX34" s="611"/>
      <c r="AY34" s="611"/>
      <c r="AZ34" s="611"/>
      <c r="BA34" s="611"/>
      <c r="BB34" s="611"/>
      <c r="BC34" s="611"/>
      <c r="BD34" s="175"/>
      <c r="BE34" s="610">
        <f>IF(BG34="","",MAX(C34:D43,U34:V43,AM34:AN43)+1)</f>
        <v>9</v>
      </c>
      <c r="BF34" s="610"/>
      <c r="BG34" s="611" t="str">
        <f>IF('各会計、関係団体の財政状況及び健全化判断比率'!B34="","",'各会計、関係団体の財政状況及び健全化判断比率'!B34)</f>
        <v>市場事業特別会計</v>
      </c>
      <c r="BH34" s="611"/>
      <c r="BI34" s="611"/>
      <c r="BJ34" s="611"/>
      <c r="BK34" s="611"/>
      <c r="BL34" s="611"/>
      <c r="BM34" s="611"/>
      <c r="BN34" s="611"/>
      <c r="BO34" s="611"/>
      <c r="BP34" s="611"/>
      <c r="BQ34" s="611"/>
      <c r="BR34" s="611"/>
      <c r="BS34" s="611"/>
      <c r="BT34" s="611"/>
      <c r="BU34" s="611"/>
      <c r="BV34" s="175"/>
      <c r="BW34" s="610">
        <f>IF(BY34="","",MAX(C34:D43,U34:V43,AM34:AN43,BE34:BF43)+1)</f>
        <v>10</v>
      </c>
      <c r="BX34" s="610"/>
      <c r="BY34" s="611" t="str">
        <f>IF('各会計、関係団体の財政状況及び健全化判断比率'!B68="","",'各会計、関係団体の財政状況及び健全化判断比率'!B68)</f>
        <v>神奈川県後期高齢者医療広域連合（一般会計）</v>
      </c>
      <c r="BZ34" s="611"/>
      <c r="CA34" s="611"/>
      <c r="CB34" s="611"/>
      <c r="CC34" s="611"/>
      <c r="CD34" s="611"/>
      <c r="CE34" s="611"/>
      <c r="CF34" s="611"/>
      <c r="CG34" s="611"/>
      <c r="CH34" s="611"/>
      <c r="CI34" s="611"/>
      <c r="CJ34" s="611"/>
      <c r="CK34" s="611"/>
      <c r="CL34" s="611"/>
      <c r="CM34" s="611"/>
      <c r="CN34" s="175"/>
      <c r="CO34" s="610">
        <f>IF(CQ34="","",MAX(C34:D43,U34:V43,AM34:AN43,BE34:BF43,BW34:BX43)+1)</f>
        <v>12</v>
      </c>
      <c r="CP34" s="610"/>
      <c r="CQ34" s="611" t="str">
        <f>IF('各会計、関係団体の財政状況及び健全化判断比率'!BS7="","",'各会計、関係団体の財政状況及び健全化判断比率'!BS7)</f>
        <v>（株）三浦海業公社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180"/>
    </row>
    <row r="35" spans="1:113" ht="32.25" customHeight="1" x14ac:dyDescent="0.2">
      <c r="A35" s="175"/>
      <c r="B35" s="202"/>
      <c r="C35" s="610">
        <f>IF(E35="","",C34+1)</f>
        <v>2</v>
      </c>
      <c r="D35" s="610"/>
      <c r="E35" s="611" t="str">
        <f>IF('各会計、関係団体の財政状況及び健全化判断比率'!B8="","",'各会計、関係団体の財政状況及び健全化判断比率'!B8)</f>
        <v>第三セクター等改革推進債償還事業特別会計</v>
      </c>
      <c r="F35" s="611"/>
      <c r="G35" s="611"/>
      <c r="H35" s="611"/>
      <c r="I35" s="611"/>
      <c r="J35" s="611"/>
      <c r="K35" s="611"/>
      <c r="L35" s="611"/>
      <c r="M35" s="611"/>
      <c r="N35" s="611"/>
      <c r="O35" s="611"/>
      <c r="P35" s="611"/>
      <c r="Q35" s="611"/>
      <c r="R35" s="611"/>
      <c r="S35" s="611"/>
      <c r="T35" s="175"/>
      <c r="U35" s="610">
        <f>IF(W35="","",U34+1)</f>
        <v>4</v>
      </c>
      <c r="V35" s="610"/>
      <c r="W35" s="611" t="str">
        <f>IF('各会計、関係団体の財政状況及び健全化判断比率'!B29="","",'各会計、関係団体の財政状況及び健全化判断比率'!B29)</f>
        <v>介護保険事業特別会計</v>
      </c>
      <c r="X35" s="611"/>
      <c r="Y35" s="611"/>
      <c r="Z35" s="611"/>
      <c r="AA35" s="611"/>
      <c r="AB35" s="611"/>
      <c r="AC35" s="611"/>
      <c r="AD35" s="611"/>
      <c r="AE35" s="611"/>
      <c r="AF35" s="611"/>
      <c r="AG35" s="611"/>
      <c r="AH35" s="611"/>
      <c r="AI35" s="611"/>
      <c r="AJ35" s="611"/>
      <c r="AK35" s="611"/>
      <c r="AL35" s="175"/>
      <c r="AM35" s="610">
        <f t="shared" ref="AM35:AM43" si="0">IF(AO35="","",AM34+1)</f>
        <v>7</v>
      </c>
      <c r="AN35" s="610"/>
      <c r="AO35" s="611" t="str">
        <f>IF('各会計、関係団体の財政状況及び健全化判断比率'!B32="","",'各会計、関係団体の財政状況及び健全化判断比率'!B32)</f>
        <v>水道事業会計</v>
      </c>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11</v>
      </c>
      <c r="BX35" s="610"/>
      <c r="BY35" s="611" t="str">
        <f>IF('各会計、関係団体の財政状況及び健全化判断比率'!B69="","",'各会計、関係団体の財政状況及び健全化判断比率'!B69)</f>
        <v>神奈川県後期高齢者医療広域連合（特別会計）</v>
      </c>
      <c r="BZ35" s="611"/>
      <c r="CA35" s="611"/>
      <c r="CB35" s="611"/>
      <c r="CC35" s="611"/>
      <c r="CD35" s="611"/>
      <c r="CE35" s="611"/>
      <c r="CF35" s="611"/>
      <c r="CG35" s="611"/>
      <c r="CH35" s="611"/>
      <c r="CI35" s="611"/>
      <c r="CJ35" s="611"/>
      <c r="CK35" s="611"/>
      <c r="CL35" s="611"/>
      <c r="CM35" s="611"/>
      <c r="CN35" s="175"/>
      <c r="CO35" s="610" t="str">
        <f t="shared" ref="CO35:CO43" si="3">IF(CQ35="","",CO34+1)</f>
        <v/>
      </c>
      <c r="CP35" s="610"/>
      <c r="CQ35" s="611" t="str">
        <f>IF('各会計、関係団体の財政状況及び健全化判断比率'!BS8="","",'各会計、関係団体の財政状況及び健全化判断比率'!BS8)</f>
        <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180"/>
    </row>
    <row r="36" spans="1:113" ht="32.25" customHeight="1" x14ac:dyDescent="0.2">
      <c r="A36" s="175"/>
      <c r="B36" s="202"/>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5</v>
      </c>
      <c r="V36" s="610"/>
      <c r="W36" s="611" t="str">
        <f>IF('各会計、関係団体の財政状況及び健全化判断比率'!B30="","",'各会計、関係団体の財政状況及び健全化判断比率'!B30)</f>
        <v>後期高齢者医療事業特別会計</v>
      </c>
      <c r="X36" s="611"/>
      <c r="Y36" s="611"/>
      <c r="Z36" s="611"/>
      <c r="AA36" s="611"/>
      <c r="AB36" s="611"/>
      <c r="AC36" s="611"/>
      <c r="AD36" s="611"/>
      <c r="AE36" s="611"/>
      <c r="AF36" s="611"/>
      <c r="AG36" s="611"/>
      <c r="AH36" s="611"/>
      <c r="AI36" s="611"/>
      <c r="AJ36" s="611"/>
      <c r="AK36" s="611"/>
      <c r="AL36" s="175"/>
      <c r="AM36" s="610">
        <f t="shared" si="0"/>
        <v>8</v>
      </c>
      <c r="AN36" s="610"/>
      <c r="AO36" s="611" t="str">
        <f>IF('各会計、関係団体の財政状況及び健全化判断比率'!B33="","",'各会計、関係団体の財政状況及び健全化判断比率'!B33)</f>
        <v>公共下水道事業会計</v>
      </c>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t="str">
        <f t="shared" si="2"/>
        <v/>
      </c>
      <c r="BX36" s="610"/>
      <c r="BY36" s="611" t="str">
        <f>IF('各会計、関係団体の財政状況及び健全化判断比率'!B70="","",'各会計、関係団体の財政状況及び健全化判断比率'!B70)</f>
        <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180"/>
    </row>
    <row r="37" spans="1:113" ht="32.25" customHeight="1" x14ac:dyDescent="0.2">
      <c r="A37" s="175"/>
      <c r="B37" s="202"/>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t="str">
        <f t="shared" si="2"/>
        <v/>
      </c>
      <c r="BX37" s="610"/>
      <c r="BY37" s="611" t="str">
        <f>IF('各会計、関係団体の財政状況及び健全化判断比率'!B71="","",'各会計、関係団体の財政状況及び健全化判断比率'!B71)</f>
        <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180"/>
    </row>
    <row r="38" spans="1:113" ht="32.25" customHeight="1" x14ac:dyDescent="0.2">
      <c r="A38" s="175"/>
      <c r="B38" s="202"/>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t="str">
        <f t="shared" si="2"/>
        <v/>
      </c>
      <c r="BX38" s="610"/>
      <c r="BY38" s="611" t="str">
        <f>IF('各会計、関係団体の財政状況及び健全化判断比率'!B72="","",'各会計、関係団体の財政状況及び健全化判断比率'!B72)</f>
        <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180"/>
    </row>
    <row r="39" spans="1:113" ht="32.25" customHeight="1" x14ac:dyDescent="0.2">
      <c r="A39" s="175"/>
      <c r="B39" s="202"/>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t="str">
        <f t="shared" si="2"/>
        <v/>
      </c>
      <c r="BX39" s="610"/>
      <c r="BY39" s="611" t="str">
        <f>IF('各会計、関係団体の財政状況及び健全化判断比率'!B73="","",'各会計、関係団体の財政状況及び健全化判断比率'!B73)</f>
        <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180"/>
    </row>
    <row r="40" spans="1:113" ht="32.25" customHeight="1" x14ac:dyDescent="0.2">
      <c r="A40" s="175"/>
      <c r="B40" s="202"/>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t="str">
        <f t="shared" si="2"/>
        <v/>
      </c>
      <c r="BX40" s="610"/>
      <c r="BY40" s="611" t="str">
        <f>IF('各会計、関係団体の財政状況及び健全化判断比率'!B74="","",'各会計、関係団体の財政状況及び健全化判断比率'!B74)</f>
        <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180"/>
    </row>
    <row r="41" spans="1:113" ht="32.25" customHeight="1" x14ac:dyDescent="0.2">
      <c r="A41" s="175"/>
      <c r="B41" s="202"/>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180"/>
    </row>
    <row r="42" spans="1:113" ht="32.25" customHeight="1" x14ac:dyDescent="0.2">
      <c r="B42" s="202"/>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180"/>
    </row>
    <row r="43" spans="1:113" ht="32.25" customHeight="1" x14ac:dyDescent="0.2">
      <c r="B43" s="202"/>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613" t="s">
        <v>194</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195</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196</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197</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198</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199</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200</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201</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oEv3rFp4QsEht3gLKJFcSnrBFB8L/ue72PXy1h6MKaIVB6E376hEo7Ppom7UJfsKJ6BuWjkCd8IhOoJVOFR3dA==" saltValue="8k+IHMndhXn5UvF5fG8xs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2">
      <c r="A34" s="22"/>
      <c r="B34" s="31"/>
      <c r="C34" s="1162" t="s">
        <v>537</v>
      </c>
      <c r="D34" s="1162"/>
      <c r="E34" s="1163"/>
      <c r="F34" s="32">
        <v>9.2200000000000006</v>
      </c>
      <c r="G34" s="33">
        <v>9.7200000000000006</v>
      </c>
      <c r="H34" s="33">
        <v>10.7</v>
      </c>
      <c r="I34" s="33">
        <v>11.62</v>
      </c>
      <c r="J34" s="34">
        <v>11.32</v>
      </c>
      <c r="K34" s="22"/>
      <c r="L34" s="22"/>
      <c r="M34" s="22"/>
      <c r="N34" s="22"/>
      <c r="O34" s="22"/>
      <c r="P34" s="22"/>
    </row>
    <row r="35" spans="1:16" ht="39" customHeight="1" x14ac:dyDescent="0.2">
      <c r="A35" s="22"/>
      <c r="B35" s="35"/>
      <c r="C35" s="1158" t="s">
        <v>538</v>
      </c>
      <c r="D35" s="1158"/>
      <c r="E35" s="1159"/>
      <c r="F35" s="36">
        <v>2.73</v>
      </c>
      <c r="G35" s="37">
        <v>3.31</v>
      </c>
      <c r="H35" s="37">
        <v>8.4</v>
      </c>
      <c r="I35" s="37">
        <v>5.0999999999999996</v>
      </c>
      <c r="J35" s="38">
        <v>2.5499999999999998</v>
      </c>
      <c r="K35" s="22"/>
      <c r="L35" s="22"/>
      <c r="M35" s="22"/>
      <c r="N35" s="22"/>
      <c r="O35" s="22"/>
      <c r="P35" s="22"/>
    </row>
    <row r="36" spans="1:16" ht="39" customHeight="1" x14ac:dyDescent="0.2">
      <c r="A36" s="22"/>
      <c r="B36" s="35"/>
      <c r="C36" s="1158" t="s">
        <v>539</v>
      </c>
      <c r="D36" s="1158"/>
      <c r="E36" s="1159"/>
      <c r="F36" s="36">
        <v>1.96</v>
      </c>
      <c r="G36" s="37">
        <v>1.1000000000000001</v>
      </c>
      <c r="H36" s="37">
        <v>0.72</v>
      </c>
      <c r="I36" s="37">
        <v>0.56999999999999995</v>
      </c>
      <c r="J36" s="38">
        <v>0.82</v>
      </c>
      <c r="K36" s="22"/>
      <c r="L36" s="22"/>
      <c r="M36" s="22"/>
      <c r="N36" s="22"/>
      <c r="O36" s="22"/>
      <c r="P36" s="22"/>
    </row>
    <row r="37" spans="1:16" ht="39" customHeight="1" x14ac:dyDescent="0.2">
      <c r="A37" s="22"/>
      <c r="B37" s="35"/>
      <c r="C37" s="1158" t="s">
        <v>540</v>
      </c>
      <c r="D37" s="1158"/>
      <c r="E37" s="1159"/>
      <c r="F37" s="36" t="s">
        <v>489</v>
      </c>
      <c r="G37" s="37">
        <v>0.55000000000000004</v>
      </c>
      <c r="H37" s="37">
        <v>0.62</v>
      </c>
      <c r="I37" s="37">
        <v>0.55000000000000004</v>
      </c>
      <c r="J37" s="38">
        <v>0.77</v>
      </c>
      <c r="K37" s="22"/>
      <c r="L37" s="22"/>
      <c r="M37" s="22"/>
      <c r="N37" s="22"/>
      <c r="O37" s="22"/>
      <c r="P37" s="22"/>
    </row>
    <row r="38" spans="1:16" ht="39" customHeight="1" x14ac:dyDescent="0.2">
      <c r="A38" s="22"/>
      <c r="B38" s="35"/>
      <c r="C38" s="1158" t="s">
        <v>541</v>
      </c>
      <c r="D38" s="1158"/>
      <c r="E38" s="1159"/>
      <c r="F38" s="36">
        <v>0.38</v>
      </c>
      <c r="G38" s="37">
        <v>0.34</v>
      </c>
      <c r="H38" s="37">
        <v>0.34</v>
      </c>
      <c r="I38" s="37">
        <v>0.4</v>
      </c>
      <c r="J38" s="38">
        <v>0.38</v>
      </c>
      <c r="K38" s="22"/>
      <c r="L38" s="22"/>
      <c r="M38" s="22"/>
      <c r="N38" s="22"/>
      <c r="O38" s="22"/>
      <c r="P38" s="22"/>
    </row>
    <row r="39" spans="1:16" ht="39" customHeight="1" x14ac:dyDescent="0.2">
      <c r="A39" s="22"/>
      <c r="B39" s="35"/>
      <c r="C39" s="1158" t="s">
        <v>542</v>
      </c>
      <c r="D39" s="1158"/>
      <c r="E39" s="1159"/>
      <c r="F39" s="36">
        <v>0.18</v>
      </c>
      <c r="G39" s="37">
        <v>0.27</v>
      </c>
      <c r="H39" s="37">
        <v>0.08</v>
      </c>
      <c r="I39" s="37">
        <v>0.13</v>
      </c>
      <c r="J39" s="38">
        <v>0.1</v>
      </c>
      <c r="K39" s="22"/>
      <c r="L39" s="22"/>
      <c r="M39" s="22"/>
      <c r="N39" s="22"/>
      <c r="O39" s="22"/>
      <c r="P39" s="22"/>
    </row>
    <row r="40" spans="1:16" ht="39" customHeight="1" x14ac:dyDescent="0.2">
      <c r="A40" s="22"/>
      <c r="B40" s="35"/>
      <c r="C40" s="1158" t="s">
        <v>543</v>
      </c>
      <c r="D40" s="1158"/>
      <c r="E40" s="1159"/>
      <c r="F40" s="36">
        <v>7.0000000000000007E-2</v>
      </c>
      <c r="G40" s="37">
        <v>0.11</v>
      </c>
      <c r="H40" s="37">
        <v>0.75</v>
      </c>
      <c r="I40" s="37">
        <v>0.02</v>
      </c>
      <c r="J40" s="38">
        <v>0.01</v>
      </c>
      <c r="K40" s="22"/>
      <c r="L40" s="22"/>
      <c r="M40" s="22"/>
      <c r="N40" s="22"/>
      <c r="O40" s="22"/>
      <c r="P40" s="22"/>
    </row>
    <row r="41" spans="1:16" ht="39" customHeight="1" x14ac:dyDescent="0.2">
      <c r="A41" s="22"/>
      <c r="B41" s="35"/>
      <c r="C41" s="1158" t="s">
        <v>544</v>
      </c>
      <c r="D41" s="1158"/>
      <c r="E41" s="1159"/>
      <c r="F41" s="36">
        <v>0</v>
      </c>
      <c r="G41" s="37">
        <v>0</v>
      </c>
      <c r="H41" s="37">
        <v>0</v>
      </c>
      <c r="I41" s="37">
        <v>0</v>
      </c>
      <c r="J41" s="38">
        <v>0</v>
      </c>
      <c r="K41" s="22"/>
      <c r="L41" s="22"/>
      <c r="M41" s="22"/>
      <c r="N41" s="22"/>
      <c r="O41" s="22"/>
      <c r="P41" s="22"/>
    </row>
    <row r="42" spans="1:16" ht="39" customHeight="1" x14ac:dyDescent="0.2">
      <c r="A42" s="22"/>
      <c r="B42" s="39"/>
      <c r="C42" s="1158" t="s">
        <v>545</v>
      </c>
      <c r="D42" s="1158"/>
      <c r="E42" s="1159"/>
      <c r="F42" s="36" t="s">
        <v>489</v>
      </c>
      <c r="G42" s="37" t="s">
        <v>489</v>
      </c>
      <c r="H42" s="37" t="s">
        <v>489</v>
      </c>
      <c r="I42" s="37" t="s">
        <v>489</v>
      </c>
      <c r="J42" s="38" t="s">
        <v>489</v>
      </c>
      <c r="K42" s="22"/>
      <c r="L42" s="22"/>
      <c r="M42" s="22"/>
      <c r="N42" s="22"/>
      <c r="O42" s="22"/>
      <c r="P42" s="22"/>
    </row>
    <row r="43" spans="1:16" ht="39" customHeight="1" thickBot="1" x14ac:dyDescent="0.25">
      <c r="A43" s="22"/>
      <c r="B43" s="40"/>
      <c r="C43" s="1160" t="s">
        <v>546</v>
      </c>
      <c r="D43" s="1160"/>
      <c r="E43" s="1161"/>
      <c r="F43" s="41">
        <v>0.35</v>
      </c>
      <c r="G43" s="42">
        <v>0</v>
      </c>
      <c r="H43" s="42">
        <v>0</v>
      </c>
      <c r="I43" s="42">
        <v>0</v>
      </c>
      <c r="J43" s="43">
        <v>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igmnq6lB8n/Ig6VuUAWNIxR/Z0pFMZEJWAdyrJXxDxlOtRGzGF9iFaCv7CHVOdnMQ4qgXVMGAX8+Aqsip9GiAg==" saltValue="F+LWUWlIc9sZIoRWXCowe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528</v>
      </c>
      <c r="L44" s="54" t="s">
        <v>529</v>
      </c>
      <c r="M44" s="54" t="s">
        <v>530</v>
      </c>
      <c r="N44" s="54" t="s">
        <v>531</v>
      </c>
      <c r="O44" s="55" t="s">
        <v>532</v>
      </c>
      <c r="P44" s="46"/>
      <c r="Q44" s="46"/>
      <c r="R44" s="46"/>
      <c r="S44" s="46"/>
      <c r="T44" s="46"/>
      <c r="U44" s="46"/>
    </row>
    <row r="45" spans="1:21" ht="30.75" customHeight="1" x14ac:dyDescent="0.2">
      <c r="A45" s="46"/>
      <c r="B45" s="1164" t="s">
        <v>9</v>
      </c>
      <c r="C45" s="1165"/>
      <c r="D45" s="56"/>
      <c r="E45" s="1170" t="s">
        <v>10</v>
      </c>
      <c r="F45" s="1170"/>
      <c r="G45" s="1170"/>
      <c r="H45" s="1170"/>
      <c r="I45" s="1170"/>
      <c r="J45" s="1171"/>
      <c r="K45" s="57">
        <v>2147</v>
      </c>
      <c r="L45" s="58">
        <v>4185</v>
      </c>
      <c r="M45" s="58">
        <v>1911</v>
      </c>
      <c r="N45" s="58">
        <v>2009</v>
      </c>
      <c r="O45" s="59">
        <v>2120</v>
      </c>
      <c r="P45" s="46"/>
      <c r="Q45" s="46"/>
      <c r="R45" s="46"/>
      <c r="S45" s="46"/>
      <c r="T45" s="46"/>
      <c r="U45" s="46"/>
    </row>
    <row r="46" spans="1:21" ht="30.75" customHeight="1" x14ac:dyDescent="0.2">
      <c r="A46" s="46"/>
      <c r="B46" s="1166"/>
      <c r="C46" s="1167"/>
      <c r="D46" s="60"/>
      <c r="E46" s="1172" t="s">
        <v>11</v>
      </c>
      <c r="F46" s="1172"/>
      <c r="G46" s="1172"/>
      <c r="H46" s="1172"/>
      <c r="I46" s="1172"/>
      <c r="J46" s="1173"/>
      <c r="K46" s="61" t="s">
        <v>489</v>
      </c>
      <c r="L46" s="62" t="s">
        <v>489</v>
      </c>
      <c r="M46" s="62" t="s">
        <v>489</v>
      </c>
      <c r="N46" s="62" t="s">
        <v>489</v>
      </c>
      <c r="O46" s="63" t="s">
        <v>489</v>
      </c>
      <c r="P46" s="46"/>
      <c r="Q46" s="46"/>
      <c r="R46" s="46"/>
      <c r="S46" s="46"/>
      <c r="T46" s="46"/>
      <c r="U46" s="46"/>
    </row>
    <row r="47" spans="1:21" ht="30.75" customHeight="1" x14ac:dyDescent="0.2">
      <c r="A47" s="46"/>
      <c r="B47" s="1166"/>
      <c r="C47" s="1167"/>
      <c r="D47" s="60"/>
      <c r="E47" s="1172" t="s">
        <v>12</v>
      </c>
      <c r="F47" s="1172"/>
      <c r="G47" s="1172"/>
      <c r="H47" s="1172"/>
      <c r="I47" s="1172"/>
      <c r="J47" s="1173"/>
      <c r="K47" s="61" t="s">
        <v>489</v>
      </c>
      <c r="L47" s="62" t="s">
        <v>489</v>
      </c>
      <c r="M47" s="62" t="s">
        <v>489</v>
      </c>
      <c r="N47" s="62" t="s">
        <v>489</v>
      </c>
      <c r="O47" s="63" t="s">
        <v>489</v>
      </c>
      <c r="P47" s="46"/>
      <c r="Q47" s="46"/>
      <c r="R47" s="46"/>
      <c r="S47" s="46"/>
      <c r="T47" s="46"/>
      <c r="U47" s="46"/>
    </row>
    <row r="48" spans="1:21" ht="30.75" customHeight="1" x14ac:dyDescent="0.2">
      <c r="A48" s="46"/>
      <c r="B48" s="1166"/>
      <c r="C48" s="1167"/>
      <c r="D48" s="60"/>
      <c r="E48" s="1172" t="s">
        <v>13</v>
      </c>
      <c r="F48" s="1172"/>
      <c r="G48" s="1172"/>
      <c r="H48" s="1172"/>
      <c r="I48" s="1172"/>
      <c r="J48" s="1173"/>
      <c r="K48" s="61">
        <v>740</v>
      </c>
      <c r="L48" s="62">
        <v>866</v>
      </c>
      <c r="M48" s="62">
        <v>880</v>
      </c>
      <c r="N48" s="62">
        <v>823</v>
      </c>
      <c r="O48" s="63">
        <v>874</v>
      </c>
      <c r="P48" s="46"/>
      <c r="Q48" s="46"/>
      <c r="R48" s="46"/>
      <c r="S48" s="46"/>
      <c r="T48" s="46"/>
      <c r="U48" s="46"/>
    </row>
    <row r="49" spans="1:21" ht="30.75" customHeight="1" x14ac:dyDescent="0.2">
      <c r="A49" s="46"/>
      <c r="B49" s="1166"/>
      <c r="C49" s="1167"/>
      <c r="D49" s="60"/>
      <c r="E49" s="1172" t="s">
        <v>14</v>
      </c>
      <c r="F49" s="1172"/>
      <c r="G49" s="1172"/>
      <c r="H49" s="1172"/>
      <c r="I49" s="1172"/>
      <c r="J49" s="1173"/>
      <c r="K49" s="61" t="s">
        <v>489</v>
      </c>
      <c r="L49" s="62" t="s">
        <v>489</v>
      </c>
      <c r="M49" s="62" t="s">
        <v>489</v>
      </c>
      <c r="N49" s="62" t="s">
        <v>489</v>
      </c>
      <c r="O49" s="63" t="s">
        <v>489</v>
      </c>
      <c r="P49" s="46"/>
      <c r="Q49" s="46"/>
      <c r="R49" s="46"/>
      <c r="S49" s="46"/>
      <c r="T49" s="46"/>
      <c r="U49" s="46"/>
    </row>
    <row r="50" spans="1:21" ht="30.75" customHeight="1" x14ac:dyDescent="0.2">
      <c r="A50" s="46"/>
      <c r="B50" s="1166"/>
      <c r="C50" s="1167"/>
      <c r="D50" s="60"/>
      <c r="E50" s="1172" t="s">
        <v>15</v>
      </c>
      <c r="F50" s="1172"/>
      <c r="G50" s="1172"/>
      <c r="H50" s="1172"/>
      <c r="I50" s="1172"/>
      <c r="J50" s="1173"/>
      <c r="K50" s="61" t="s">
        <v>489</v>
      </c>
      <c r="L50" s="62" t="s">
        <v>489</v>
      </c>
      <c r="M50" s="62" t="s">
        <v>489</v>
      </c>
      <c r="N50" s="62" t="s">
        <v>489</v>
      </c>
      <c r="O50" s="63" t="s">
        <v>489</v>
      </c>
      <c r="P50" s="46"/>
      <c r="Q50" s="46"/>
      <c r="R50" s="46"/>
      <c r="S50" s="46"/>
      <c r="T50" s="46"/>
      <c r="U50" s="46"/>
    </row>
    <row r="51" spans="1:21" ht="30.75" customHeight="1" x14ac:dyDescent="0.2">
      <c r="A51" s="46"/>
      <c r="B51" s="1168"/>
      <c r="C51" s="1169"/>
      <c r="D51" s="64"/>
      <c r="E51" s="1172" t="s">
        <v>16</v>
      </c>
      <c r="F51" s="1172"/>
      <c r="G51" s="1172"/>
      <c r="H51" s="1172"/>
      <c r="I51" s="1172"/>
      <c r="J51" s="1173"/>
      <c r="K51" s="61" t="s">
        <v>489</v>
      </c>
      <c r="L51" s="62" t="s">
        <v>489</v>
      </c>
      <c r="M51" s="62" t="s">
        <v>489</v>
      </c>
      <c r="N51" s="62" t="s">
        <v>489</v>
      </c>
      <c r="O51" s="63" t="s">
        <v>489</v>
      </c>
      <c r="P51" s="46"/>
      <c r="Q51" s="46"/>
      <c r="R51" s="46"/>
      <c r="S51" s="46"/>
      <c r="T51" s="46"/>
      <c r="U51" s="46"/>
    </row>
    <row r="52" spans="1:21" ht="30.75" customHeight="1" x14ac:dyDescent="0.2">
      <c r="A52" s="46"/>
      <c r="B52" s="1174" t="s">
        <v>17</v>
      </c>
      <c r="C52" s="1175"/>
      <c r="D52" s="64"/>
      <c r="E52" s="1172" t="s">
        <v>18</v>
      </c>
      <c r="F52" s="1172"/>
      <c r="G52" s="1172"/>
      <c r="H52" s="1172"/>
      <c r="I52" s="1172"/>
      <c r="J52" s="1173"/>
      <c r="K52" s="61">
        <v>1793</v>
      </c>
      <c r="L52" s="62">
        <v>3853</v>
      </c>
      <c r="M52" s="62">
        <v>1772</v>
      </c>
      <c r="N52" s="62">
        <v>1786</v>
      </c>
      <c r="O52" s="63">
        <v>1824</v>
      </c>
      <c r="P52" s="46"/>
      <c r="Q52" s="46"/>
      <c r="R52" s="46"/>
      <c r="S52" s="46"/>
      <c r="T52" s="46"/>
      <c r="U52" s="46"/>
    </row>
    <row r="53" spans="1:21" ht="30.75" customHeight="1" thickBot="1" x14ac:dyDescent="0.25">
      <c r="A53" s="46"/>
      <c r="B53" s="1176" t="s">
        <v>19</v>
      </c>
      <c r="C53" s="1177"/>
      <c r="D53" s="65"/>
      <c r="E53" s="1178" t="s">
        <v>20</v>
      </c>
      <c r="F53" s="1178"/>
      <c r="G53" s="1178"/>
      <c r="H53" s="1178"/>
      <c r="I53" s="1178"/>
      <c r="J53" s="1179"/>
      <c r="K53" s="66">
        <v>1094</v>
      </c>
      <c r="L53" s="67">
        <v>1198</v>
      </c>
      <c r="M53" s="67">
        <v>1019</v>
      </c>
      <c r="N53" s="67">
        <v>1046</v>
      </c>
      <c r="O53" s="68">
        <v>1170</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547</v>
      </c>
      <c r="L57" s="79" t="s">
        <v>548</v>
      </c>
      <c r="M57" s="79" t="s">
        <v>549</v>
      </c>
      <c r="N57" s="79" t="s">
        <v>550</v>
      </c>
      <c r="O57" s="80" t="s">
        <v>551</v>
      </c>
      <c r="P57" s="46"/>
      <c r="Q57" s="46"/>
      <c r="R57" s="46"/>
      <c r="S57" s="46"/>
      <c r="T57" s="46"/>
      <c r="U57" s="46"/>
    </row>
    <row r="58" spans="1:21" ht="31.5" customHeight="1" x14ac:dyDescent="0.2">
      <c r="B58" s="1180" t="s">
        <v>24</v>
      </c>
      <c r="C58" s="1181"/>
      <c r="D58" s="1186" t="s">
        <v>25</v>
      </c>
      <c r="E58" s="1187"/>
      <c r="F58" s="1187"/>
      <c r="G58" s="1187"/>
      <c r="H58" s="1187"/>
      <c r="I58" s="1187"/>
      <c r="J58" s="1188"/>
      <c r="K58" s="81"/>
      <c r="L58" s="82"/>
      <c r="M58" s="82"/>
      <c r="N58" s="82"/>
      <c r="O58" s="83"/>
    </row>
    <row r="59" spans="1:21" ht="31.5" customHeight="1" x14ac:dyDescent="0.2">
      <c r="B59" s="1182"/>
      <c r="C59" s="1183"/>
      <c r="D59" s="1189" t="s">
        <v>26</v>
      </c>
      <c r="E59" s="1190"/>
      <c r="F59" s="1190"/>
      <c r="G59" s="1190"/>
      <c r="H59" s="1190"/>
      <c r="I59" s="1190"/>
      <c r="J59" s="1191"/>
      <c r="K59" s="84"/>
      <c r="L59" s="85"/>
      <c r="M59" s="85"/>
      <c r="N59" s="85"/>
      <c r="O59" s="86"/>
    </row>
    <row r="60" spans="1:21" ht="31.5" customHeight="1" thickBot="1" x14ac:dyDescent="0.25">
      <c r="B60" s="1184"/>
      <c r="C60" s="1185"/>
      <c r="D60" s="1192" t="s">
        <v>27</v>
      </c>
      <c r="E60" s="1193"/>
      <c r="F60" s="1193"/>
      <c r="G60" s="1193"/>
      <c r="H60" s="1193"/>
      <c r="I60" s="1193"/>
      <c r="J60" s="1194"/>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7orAOI6QEgdzMK82x7JaAb6/RRpVGp3Rv/gdi3ovt9N+DugId5LM3LI+w9y9j8v+59/mneSJuIenDDR56X2ZGg==" saltValue="ehqyy+szL7Lyka/37XQlW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528</v>
      </c>
      <c r="J40" s="101" t="s">
        <v>529</v>
      </c>
      <c r="K40" s="101" t="s">
        <v>530</v>
      </c>
      <c r="L40" s="101" t="s">
        <v>531</v>
      </c>
      <c r="M40" s="102" t="s">
        <v>532</v>
      </c>
    </row>
    <row r="41" spans="2:13" ht="27.75" customHeight="1" x14ac:dyDescent="0.2">
      <c r="B41" s="1195" t="s">
        <v>30</v>
      </c>
      <c r="C41" s="1196"/>
      <c r="D41" s="103"/>
      <c r="E41" s="1201" t="s">
        <v>31</v>
      </c>
      <c r="F41" s="1201"/>
      <c r="G41" s="1201"/>
      <c r="H41" s="1202"/>
      <c r="I41" s="342">
        <v>26618</v>
      </c>
      <c r="J41" s="343">
        <v>23713</v>
      </c>
      <c r="K41" s="343">
        <v>22869</v>
      </c>
      <c r="L41" s="343">
        <v>21352</v>
      </c>
      <c r="M41" s="344">
        <v>19834</v>
      </c>
    </row>
    <row r="42" spans="2:13" ht="27.75" customHeight="1" x14ac:dyDescent="0.2">
      <c r="B42" s="1197"/>
      <c r="C42" s="1198"/>
      <c r="D42" s="104"/>
      <c r="E42" s="1203" t="s">
        <v>32</v>
      </c>
      <c r="F42" s="1203"/>
      <c r="G42" s="1203"/>
      <c r="H42" s="1204"/>
      <c r="I42" s="345" t="s">
        <v>489</v>
      </c>
      <c r="J42" s="346" t="s">
        <v>489</v>
      </c>
      <c r="K42" s="346" t="s">
        <v>489</v>
      </c>
      <c r="L42" s="346" t="s">
        <v>489</v>
      </c>
      <c r="M42" s="347">
        <v>1717</v>
      </c>
    </row>
    <row r="43" spans="2:13" ht="27.75" customHeight="1" x14ac:dyDescent="0.2">
      <c r="B43" s="1197"/>
      <c r="C43" s="1198"/>
      <c r="D43" s="104"/>
      <c r="E43" s="1203" t="s">
        <v>33</v>
      </c>
      <c r="F43" s="1203"/>
      <c r="G43" s="1203"/>
      <c r="H43" s="1204"/>
      <c r="I43" s="345">
        <v>5804</v>
      </c>
      <c r="J43" s="346">
        <v>5497</v>
      </c>
      <c r="K43" s="346">
        <v>5160</v>
      </c>
      <c r="L43" s="346">
        <v>4958</v>
      </c>
      <c r="M43" s="347">
        <v>4621</v>
      </c>
    </row>
    <row r="44" spans="2:13" ht="27.75" customHeight="1" x14ac:dyDescent="0.2">
      <c r="B44" s="1197"/>
      <c r="C44" s="1198"/>
      <c r="D44" s="104"/>
      <c r="E44" s="1203" t="s">
        <v>34</v>
      </c>
      <c r="F44" s="1203"/>
      <c r="G44" s="1203"/>
      <c r="H44" s="1204"/>
      <c r="I44" s="345" t="s">
        <v>489</v>
      </c>
      <c r="J44" s="346" t="s">
        <v>489</v>
      </c>
      <c r="K44" s="346" t="s">
        <v>489</v>
      </c>
      <c r="L44" s="346" t="s">
        <v>489</v>
      </c>
      <c r="M44" s="347" t="s">
        <v>489</v>
      </c>
    </row>
    <row r="45" spans="2:13" ht="27.75" customHeight="1" x14ac:dyDescent="0.2">
      <c r="B45" s="1197"/>
      <c r="C45" s="1198"/>
      <c r="D45" s="104"/>
      <c r="E45" s="1203" t="s">
        <v>35</v>
      </c>
      <c r="F45" s="1203"/>
      <c r="G45" s="1203"/>
      <c r="H45" s="1204"/>
      <c r="I45" s="345">
        <v>2920</v>
      </c>
      <c r="J45" s="346">
        <v>2793</v>
      </c>
      <c r="K45" s="346">
        <v>2785</v>
      </c>
      <c r="L45" s="346">
        <v>2813</v>
      </c>
      <c r="M45" s="347">
        <v>2900</v>
      </c>
    </row>
    <row r="46" spans="2:13" ht="27.75" customHeight="1" x14ac:dyDescent="0.2">
      <c r="B46" s="1197"/>
      <c r="C46" s="1198"/>
      <c r="D46" s="105"/>
      <c r="E46" s="1203" t="s">
        <v>36</v>
      </c>
      <c r="F46" s="1203"/>
      <c r="G46" s="1203"/>
      <c r="H46" s="1204"/>
      <c r="I46" s="345" t="s">
        <v>489</v>
      </c>
      <c r="J46" s="346" t="s">
        <v>489</v>
      </c>
      <c r="K46" s="346" t="s">
        <v>489</v>
      </c>
      <c r="L46" s="346" t="s">
        <v>489</v>
      </c>
      <c r="M46" s="347" t="s">
        <v>489</v>
      </c>
    </row>
    <row r="47" spans="2:13" ht="27.75" customHeight="1" x14ac:dyDescent="0.2">
      <c r="B47" s="1197"/>
      <c r="C47" s="1198"/>
      <c r="D47" s="106"/>
      <c r="E47" s="1205" t="s">
        <v>37</v>
      </c>
      <c r="F47" s="1206"/>
      <c r="G47" s="1206"/>
      <c r="H47" s="1207"/>
      <c r="I47" s="345" t="s">
        <v>489</v>
      </c>
      <c r="J47" s="346" t="s">
        <v>489</v>
      </c>
      <c r="K47" s="346" t="s">
        <v>489</v>
      </c>
      <c r="L47" s="346" t="s">
        <v>489</v>
      </c>
      <c r="M47" s="347" t="s">
        <v>489</v>
      </c>
    </row>
    <row r="48" spans="2:13" ht="27.75" customHeight="1" x14ac:dyDescent="0.2">
      <c r="B48" s="1197"/>
      <c r="C48" s="1198"/>
      <c r="D48" s="104"/>
      <c r="E48" s="1203" t="s">
        <v>38</v>
      </c>
      <c r="F48" s="1203"/>
      <c r="G48" s="1203"/>
      <c r="H48" s="1204"/>
      <c r="I48" s="345" t="s">
        <v>489</v>
      </c>
      <c r="J48" s="346" t="s">
        <v>489</v>
      </c>
      <c r="K48" s="346" t="s">
        <v>489</v>
      </c>
      <c r="L48" s="346" t="s">
        <v>489</v>
      </c>
      <c r="M48" s="347" t="s">
        <v>489</v>
      </c>
    </row>
    <row r="49" spans="2:13" ht="27.75" customHeight="1" x14ac:dyDescent="0.2">
      <c r="B49" s="1199"/>
      <c r="C49" s="1200"/>
      <c r="D49" s="104"/>
      <c r="E49" s="1203" t="s">
        <v>39</v>
      </c>
      <c r="F49" s="1203"/>
      <c r="G49" s="1203"/>
      <c r="H49" s="1204"/>
      <c r="I49" s="345" t="s">
        <v>489</v>
      </c>
      <c r="J49" s="346" t="s">
        <v>489</v>
      </c>
      <c r="K49" s="346" t="s">
        <v>489</v>
      </c>
      <c r="L49" s="346" t="s">
        <v>489</v>
      </c>
      <c r="M49" s="347" t="s">
        <v>489</v>
      </c>
    </row>
    <row r="50" spans="2:13" ht="27.75" customHeight="1" x14ac:dyDescent="0.2">
      <c r="B50" s="1208" t="s">
        <v>40</v>
      </c>
      <c r="C50" s="1209"/>
      <c r="D50" s="107"/>
      <c r="E50" s="1203" t="s">
        <v>41</v>
      </c>
      <c r="F50" s="1203"/>
      <c r="G50" s="1203"/>
      <c r="H50" s="1204"/>
      <c r="I50" s="345">
        <v>2092</v>
      </c>
      <c r="J50" s="346">
        <v>2797</v>
      </c>
      <c r="K50" s="346">
        <v>4036</v>
      </c>
      <c r="L50" s="346">
        <v>4938</v>
      </c>
      <c r="M50" s="347">
        <v>5330</v>
      </c>
    </row>
    <row r="51" spans="2:13" ht="27.75" customHeight="1" x14ac:dyDescent="0.2">
      <c r="B51" s="1197"/>
      <c r="C51" s="1198"/>
      <c r="D51" s="104"/>
      <c r="E51" s="1203" t="s">
        <v>42</v>
      </c>
      <c r="F51" s="1203"/>
      <c r="G51" s="1203"/>
      <c r="H51" s="1204"/>
      <c r="I51" s="345">
        <v>2947</v>
      </c>
      <c r="J51" s="346">
        <v>2583</v>
      </c>
      <c r="K51" s="346">
        <v>2320</v>
      </c>
      <c r="L51" s="346">
        <v>2016</v>
      </c>
      <c r="M51" s="347">
        <v>1839</v>
      </c>
    </row>
    <row r="52" spans="2:13" ht="27.75" customHeight="1" x14ac:dyDescent="0.2">
      <c r="B52" s="1199"/>
      <c r="C52" s="1200"/>
      <c r="D52" s="104"/>
      <c r="E52" s="1203" t="s">
        <v>43</v>
      </c>
      <c r="F52" s="1203"/>
      <c r="G52" s="1203"/>
      <c r="H52" s="1204"/>
      <c r="I52" s="345">
        <v>16444</v>
      </c>
      <c r="J52" s="346">
        <v>16146</v>
      </c>
      <c r="K52" s="346">
        <v>15441</v>
      </c>
      <c r="L52" s="346">
        <v>14509</v>
      </c>
      <c r="M52" s="347">
        <v>13457</v>
      </c>
    </row>
    <row r="53" spans="2:13" ht="27.75" customHeight="1" thickBot="1" x14ac:dyDescent="0.25">
      <c r="B53" s="1210" t="s">
        <v>19</v>
      </c>
      <c r="C53" s="1211"/>
      <c r="D53" s="108"/>
      <c r="E53" s="1212" t="s">
        <v>44</v>
      </c>
      <c r="F53" s="1212"/>
      <c r="G53" s="1212"/>
      <c r="H53" s="1213"/>
      <c r="I53" s="348">
        <v>13860</v>
      </c>
      <c r="J53" s="349">
        <v>10475</v>
      </c>
      <c r="K53" s="349">
        <v>9017</v>
      </c>
      <c r="L53" s="349">
        <v>7659</v>
      </c>
      <c r="M53" s="350">
        <v>8446</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VRddyM7H4zOzDYNrHT1Nkx+hIHarlh0bf/VKiBacVk80HkxOtNnuFjYdzfj/gU4i+gq5SbUZGs1oS8AY8lmCxQ==" saltValue="heC4FNdTToyGn2EV0p8Dz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530</v>
      </c>
      <c r="G54" s="117" t="s">
        <v>531</v>
      </c>
      <c r="H54" s="118" t="s">
        <v>532</v>
      </c>
    </row>
    <row r="55" spans="2:8" ht="52.5" customHeight="1" x14ac:dyDescent="0.2">
      <c r="B55" s="119"/>
      <c r="C55" s="1222" t="s">
        <v>46</v>
      </c>
      <c r="D55" s="1222"/>
      <c r="E55" s="1223"/>
      <c r="F55" s="120">
        <v>1147</v>
      </c>
      <c r="G55" s="120">
        <v>1020</v>
      </c>
      <c r="H55" s="121">
        <v>1209</v>
      </c>
    </row>
    <row r="56" spans="2:8" ht="52.5" customHeight="1" x14ac:dyDescent="0.2">
      <c r="B56" s="122"/>
      <c r="C56" s="1224" t="s">
        <v>47</v>
      </c>
      <c r="D56" s="1224"/>
      <c r="E56" s="1225"/>
      <c r="F56" s="123">
        <v>202</v>
      </c>
      <c r="G56" s="123">
        <v>202</v>
      </c>
      <c r="H56" s="124">
        <v>259</v>
      </c>
    </row>
    <row r="57" spans="2:8" ht="53.25" customHeight="1" x14ac:dyDescent="0.2">
      <c r="B57" s="122"/>
      <c r="C57" s="1226" t="s">
        <v>48</v>
      </c>
      <c r="D57" s="1226"/>
      <c r="E57" s="1227"/>
      <c r="F57" s="125">
        <v>2167</v>
      </c>
      <c r="G57" s="125">
        <v>3148</v>
      </c>
      <c r="H57" s="126">
        <v>3496</v>
      </c>
    </row>
    <row r="58" spans="2:8" ht="45.75" customHeight="1" x14ac:dyDescent="0.2">
      <c r="B58" s="127"/>
      <c r="C58" s="1214" t="s">
        <v>556</v>
      </c>
      <c r="D58" s="1215"/>
      <c r="E58" s="1216"/>
      <c r="F58" s="128">
        <v>1013</v>
      </c>
      <c r="G58" s="128">
        <v>1655</v>
      </c>
      <c r="H58" s="129">
        <v>1905</v>
      </c>
    </row>
    <row r="59" spans="2:8" ht="45.75" customHeight="1" x14ac:dyDescent="0.2">
      <c r="B59" s="127"/>
      <c r="C59" s="1214" t="s">
        <v>557</v>
      </c>
      <c r="D59" s="1215"/>
      <c r="E59" s="1216"/>
      <c r="F59" s="128">
        <v>488</v>
      </c>
      <c r="G59" s="128">
        <v>799</v>
      </c>
      <c r="H59" s="129">
        <v>787</v>
      </c>
    </row>
    <row r="60" spans="2:8" ht="45.75" customHeight="1" x14ac:dyDescent="0.2">
      <c r="B60" s="127"/>
      <c r="C60" s="1214" t="s">
        <v>558</v>
      </c>
      <c r="D60" s="1215"/>
      <c r="E60" s="1216"/>
      <c r="F60" s="128">
        <v>512</v>
      </c>
      <c r="G60" s="128">
        <v>512</v>
      </c>
      <c r="H60" s="129">
        <v>512</v>
      </c>
    </row>
    <row r="61" spans="2:8" ht="45.75" customHeight="1" x14ac:dyDescent="0.2">
      <c r="B61" s="127"/>
      <c r="C61" s="1214" t="s">
        <v>559</v>
      </c>
      <c r="D61" s="1215"/>
      <c r="E61" s="1216"/>
      <c r="F61" s="128">
        <v>0</v>
      </c>
      <c r="G61" s="128">
        <v>27</v>
      </c>
      <c r="H61" s="129">
        <v>137</v>
      </c>
    </row>
    <row r="62" spans="2:8" ht="45.75" customHeight="1" thickBot="1" x14ac:dyDescent="0.25">
      <c r="B62" s="130"/>
      <c r="C62" s="1217" t="s">
        <v>560</v>
      </c>
      <c r="D62" s="1218"/>
      <c r="E62" s="1219"/>
      <c r="F62" s="131">
        <v>60</v>
      </c>
      <c r="G62" s="131">
        <v>62</v>
      </c>
      <c r="H62" s="132">
        <v>63</v>
      </c>
    </row>
    <row r="63" spans="2:8" ht="52.5" customHeight="1" thickBot="1" x14ac:dyDescent="0.25">
      <c r="B63" s="133"/>
      <c r="C63" s="1220" t="s">
        <v>49</v>
      </c>
      <c r="D63" s="1220"/>
      <c r="E63" s="1221"/>
      <c r="F63" s="134">
        <v>3516</v>
      </c>
      <c r="G63" s="134">
        <v>4370</v>
      </c>
      <c r="H63" s="135">
        <v>4964</v>
      </c>
    </row>
    <row r="64" spans="2:8" ht="13.2" x14ac:dyDescent="0.2"/>
  </sheetData>
  <sheetProtection algorithmName="SHA-512" hashValue="umsCu2O27bS20T3DjlQD/WaJbLxhRxoitRi5YIyBFoJZthsi+1bL//6kP/gtuzb2m25KE3ovrBzGFxkkpGxFEA==" saltValue="OIi3kktWMD4n6o7scpIDs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561</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562</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28" t="s">
        <v>570</v>
      </c>
      <c r="AO43" s="1229"/>
      <c r="AP43" s="1229"/>
      <c r="AQ43" s="1229"/>
      <c r="AR43" s="1229"/>
      <c r="AS43" s="1229"/>
      <c r="AT43" s="1229"/>
      <c r="AU43" s="1229"/>
      <c r="AV43" s="1229"/>
      <c r="AW43" s="1229"/>
      <c r="AX43" s="1229"/>
      <c r="AY43" s="1229"/>
      <c r="AZ43" s="1229"/>
      <c r="BA43" s="1229"/>
      <c r="BB43" s="1229"/>
      <c r="BC43" s="1229"/>
      <c r="BD43" s="1229"/>
      <c r="BE43" s="1229"/>
      <c r="BF43" s="1229"/>
      <c r="BG43" s="1229"/>
      <c r="BH43" s="1229"/>
      <c r="BI43" s="1229"/>
      <c r="BJ43" s="1229"/>
      <c r="BK43" s="1229"/>
      <c r="BL43" s="1229"/>
      <c r="BM43" s="1229"/>
      <c r="BN43" s="1229"/>
      <c r="BO43" s="1229"/>
      <c r="BP43" s="1229"/>
      <c r="BQ43" s="1229"/>
      <c r="BR43" s="1229"/>
      <c r="BS43" s="1229"/>
      <c r="BT43" s="1229"/>
      <c r="BU43" s="1229"/>
      <c r="BV43" s="1229"/>
      <c r="BW43" s="1229"/>
      <c r="BX43" s="1229"/>
      <c r="BY43" s="1229"/>
      <c r="BZ43" s="1229"/>
      <c r="CA43" s="1229"/>
      <c r="CB43" s="1229"/>
      <c r="CC43" s="1229"/>
      <c r="CD43" s="1229"/>
      <c r="CE43" s="1229"/>
      <c r="CF43" s="1229"/>
      <c r="CG43" s="1229"/>
      <c r="CH43" s="1229"/>
      <c r="CI43" s="1229"/>
      <c r="CJ43" s="1229"/>
      <c r="CK43" s="1229"/>
      <c r="CL43" s="1229"/>
      <c r="CM43" s="1229"/>
      <c r="CN43" s="1229"/>
      <c r="CO43" s="1229"/>
      <c r="CP43" s="1229"/>
      <c r="CQ43" s="1229"/>
      <c r="CR43" s="1229"/>
      <c r="CS43" s="1229"/>
      <c r="CT43" s="1229"/>
      <c r="CU43" s="1229"/>
      <c r="CV43" s="1229"/>
      <c r="CW43" s="1229"/>
      <c r="CX43" s="1229"/>
      <c r="CY43" s="1229"/>
      <c r="CZ43" s="1229"/>
      <c r="DA43" s="1229"/>
      <c r="DB43" s="1229"/>
      <c r="DC43" s="1230"/>
    </row>
    <row r="44" spans="2:109" ht="13.2" x14ac:dyDescent="0.2">
      <c r="B44" s="259"/>
      <c r="AN44" s="1231"/>
      <c r="AO44" s="1232"/>
      <c r="AP44" s="1232"/>
      <c r="AQ44" s="1232"/>
      <c r="AR44" s="1232"/>
      <c r="AS44" s="1232"/>
      <c r="AT44" s="1232"/>
      <c r="AU44" s="1232"/>
      <c r="AV44" s="1232"/>
      <c r="AW44" s="1232"/>
      <c r="AX44" s="1232"/>
      <c r="AY44" s="1232"/>
      <c r="AZ44" s="1232"/>
      <c r="BA44" s="1232"/>
      <c r="BB44" s="1232"/>
      <c r="BC44" s="1232"/>
      <c r="BD44" s="1232"/>
      <c r="BE44" s="1232"/>
      <c r="BF44" s="1232"/>
      <c r="BG44" s="1232"/>
      <c r="BH44" s="1232"/>
      <c r="BI44" s="1232"/>
      <c r="BJ44" s="1232"/>
      <c r="BK44" s="1232"/>
      <c r="BL44" s="1232"/>
      <c r="BM44" s="1232"/>
      <c r="BN44" s="1232"/>
      <c r="BO44" s="1232"/>
      <c r="BP44" s="1232"/>
      <c r="BQ44" s="1232"/>
      <c r="BR44" s="1232"/>
      <c r="BS44" s="1232"/>
      <c r="BT44" s="1232"/>
      <c r="BU44" s="1232"/>
      <c r="BV44" s="1232"/>
      <c r="BW44" s="1232"/>
      <c r="BX44" s="1232"/>
      <c r="BY44" s="1232"/>
      <c r="BZ44" s="1232"/>
      <c r="CA44" s="1232"/>
      <c r="CB44" s="1232"/>
      <c r="CC44" s="1232"/>
      <c r="CD44" s="1232"/>
      <c r="CE44" s="1232"/>
      <c r="CF44" s="1232"/>
      <c r="CG44" s="1232"/>
      <c r="CH44" s="1232"/>
      <c r="CI44" s="1232"/>
      <c r="CJ44" s="1232"/>
      <c r="CK44" s="1232"/>
      <c r="CL44" s="1232"/>
      <c r="CM44" s="1232"/>
      <c r="CN44" s="1232"/>
      <c r="CO44" s="1232"/>
      <c r="CP44" s="1232"/>
      <c r="CQ44" s="1232"/>
      <c r="CR44" s="1232"/>
      <c r="CS44" s="1232"/>
      <c r="CT44" s="1232"/>
      <c r="CU44" s="1232"/>
      <c r="CV44" s="1232"/>
      <c r="CW44" s="1232"/>
      <c r="CX44" s="1232"/>
      <c r="CY44" s="1232"/>
      <c r="CZ44" s="1232"/>
      <c r="DA44" s="1232"/>
      <c r="DB44" s="1232"/>
      <c r="DC44" s="1233"/>
    </row>
    <row r="45" spans="2:109" ht="13.2" x14ac:dyDescent="0.2">
      <c r="B45" s="259"/>
      <c r="AN45" s="1231"/>
      <c r="AO45" s="1232"/>
      <c r="AP45" s="1232"/>
      <c r="AQ45" s="1232"/>
      <c r="AR45" s="1232"/>
      <c r="AS45" s="1232"/>
      <c r="AT45" s="1232"/>
      <c r="AU45" s="1232"/>
      <c r="AV45" s="1232"/>
      <c r="AW45" s="1232"/>
      <c r="AX45" s="1232"/>
      <c r="AY45" s="1232"/>
      <c r="AZ45" s="1232"/>
      <c r="BA45" s="1232"/>
      <c r="BB45" s="1232"/>
      <c r="BC45" s="1232"/>
      <c r="BD45" s="1232"/>
      <c r="BE45" s="1232"/>
      <c r="BF45" s="1232"/>
      <c r="BG45" s="1232"/>
      <c r="BH45" s="1232"/>
      <c r="BI45" s="1232"/>
      <c r="BJ45" s="1232"/>
      <c r="BK45" s="1232"/>
      <c r="BL45" s="1232"/>
      <c r="BM45" s="1232"/>
      <c r="BN45" s="1232"/>
      <c r="BO45" s="1232"/>
      <c r="BP45" s="1232"/>
      <c r="BQ45" s="1232"/>
      <c r="BR45" s="1232"/>
      <c r="BS45" s="1232"/>
      <c r="BT45" s="1232"/>
      <c r="BU45" s="1232"/>
      <c r="BV45" s="1232"/>
      <c r="BW45" s="1232"/>
      <c r="BX45" s="1232"/>
      <c r="BY45" s="1232"/>
      <c r="BZ45" s="1232"/>
      <c r="CA45" s="1232"/>
      <c r="CB45" s="1232"/>
      <c r="CC45" s="1232"/>
      <c r="CD45" s="1232"/>
      <c r="CE45" s="1232"/>
      <c r="CF45" s="1232"/>
      <c r="CG45" s="1232"/>
      <c r="CH45" s="1232"/>
      <c r="CI45" s="1232"/>
      <c r="CJ45" s="1232"/>
      <c r="CK45" s="1232"/>
      <c r="CL45" s="1232"/>
      <c r="CM45" s="1232"/>
      <c r="CN45" s="1232"/>
      <c r="CO45" s="1232"/>
      <c r="CP45" s="1232"/>
      <c r="CQ45" s="1232"/>
      <c r="CR45" s="1232"/>
      <c r="CS45" s="1232"/>
      <c r="CT45" s="1232"/>
      <c r="CU45" s="1232"/>
      <c r="CV45" s="1232"/>
      <c r="CW45" s="1232"/>
      <c r="CX45" s="1232"/>
      <c r="CY45" s="1232"/>
      <c r="CZ45" s="1232"/>
      <c r="DA45" s="1232"/>
      <c r="DB45" s="1232"/>
      <c r="DC45" s="1233"/>
    </row>
    <row r="46" spans="2:109" ht="13.2" x14ac:dyDescent="0.2">
      <c r="B46" s="259"/>
      <c r="AN46" s="1231"/>
      <c r="AO46" s="1232"/>
      <c r="AP46" s="1232"/>
      <c r="AQ46" s="1232"/>
      <c r="AR46" s="1232"/>
      <c r="AS46" s="1232"/>
      <c r="AT46" s="1232"/>
      <c r="AU46" s="1232"/>
      <c r="AV46" s="1232"/>
      <c r="AW46" s="1232"/>
      <c r="AX46" s="1232"/>
      <c r="AY46" s="1232"/>
      <c r="AZ46" s="1232"/>
      <c r="BA46" s="1232"/>
      <c r="BB46" s="1232"/>
      <c r="BC46" s="1232"/>
      <c r="BD46" s="1232"/>
      <c r="BE46" s="1232"/>
      <c r="BF46" s="1232"/>
      <c r="BG46" s="1232"/>
      <c r="BH46" s="1232"/>
      <c r="BI46" s="1232"/>
      <c r="BJ46" s="1232"/>
      <c r="BK46" s="1232"/>
      <c r="BL46" s="1232"/>
      <c r="BM46" s="1232"/>
      <c r="BN46" s="1232"/>
      <c r="BO46" s="1232"/>
      <c r="BP46" s="1232"/>
      <c r="BQ46" s="1232"/>
      <c r="BR46" s="1232"/>
      <c r="BS46" s="1232"/>
      <c r="BT46" s="1232"/>
      <c r="BU46" s="1232"/>
      <c r="BV46" s="1232"/>
      <c r="BW46" s="1232"/>
      <c r="BX46" s="1232"/>
      <c r="BY46" s="1232"/>
      <c r="BZ46" s="1232"/>
      <c r="CA46" s="1232"/>
      <c r="CB46" s="1232"/>
      <c r="CC46" s="1232"/>
      <c r="CD46" s="1232"/>
      <c r="CE46" s="1232"/>
      <c r="CF46" s="1232"/>
      <c r="CG46" s="1232"/>
      <c r="CH46" s="1232"/>
      <c r="CI46" s="1232"/>
      <c r="CJ46" s="1232"/>
      <c r="CK46" s="1232"/>
      <c r="CL46" s="1232"/>
      <c r="CM46" s="1232"/>
      <c r="CN46" s="1232"/>
      <c r="CO46" s="1232"/>
      <c r="CP46" s="1232"/>
      <c r="CQ46" s="1232"/>
      <c r="CR46" s="1232"/>
      <c r="CS46" s="1232"/>
      <c r="CT46" s="1232"/>
      <c r="CU46" s="1232"/>
      <c r="CV46" s="1232"/>
      <c r="CW46" s="1232"/>
      <c r="CX46" s="1232"/>
      <c r="CY46" s="1232"/>
      <c r="CZ46" s="1232"/>
      <c r="DA46" s="1232"/>
      <c r="DB46" s="1232"/>
      <c r="DC46" s="1233"/>
    </row>
    <row r="47" spans="2:109" ht="13.2" x14ac:dyDescent="0.2">
      <c r="B47" s="259"/>
      <c r="AN47" s="1234"/>
      <c r="AO47" s="1235"/>
      <c r="AP47" s="1235"/>
      <c r="AQ47" s="1235"/>
      <c r="AR47" s="1235"/>
      <c r="AS47" s="1235"/>
      <c r="AT47" s="1235"/>
      <c r="AU47" s="1235"/>
      <c r="AV47" s="1235"/>
      <c r="AW47" s="1235"/>
      <c r="AX47" s="1235"/>
      <c r="AY47" s="1235"/>
      <c r="AZ47" s="1235"/>
      <c r="BA47" s="1235"/>
      <c r="BB47" s="1235"/>
      <c r="BC47" s="1235"/>
      <c r="BD47" s="1235"/>
      <c r="BE47" s="1235"/>
      <c r="BF47" s="1235"/>
      <c r="BG47" s="1235"/>
      <c r="BH47" s="1235"/>
      <c r="BI47" s="1235"/>
      <c r="BJ47" s="1235"/>
      <c r="BK47" s="1235"/>
      <c r="BL47" s="1235"/>
      <c r="BM47" s="1235"/>
      <c r="BN47" s="1235"/>
      <c r="BO47" s="1235"/>
      <c r="BP47" s="1235"/>
      <c r="BQ47" s="1235"/>
      <c r="BR47" s="1235"/>
      <c r="BS47" s="1235"/>
      <c r="BT47" s="1235"/>
      <c r="BU47" s="1235"/>
      <c r="BV47" s="1235"/>
      <c r="BW47" s="1235"/>
      <c r="BX47" s="1235"/>
      <c r="BY47" s="1235"/>
      <c r="BZ47" s="1235"/>
      <c r="CA47" s="1235"/>
      <c r="CB47" s="1235"/>
      <c r="CC47" s="1235"/>
      <c r="CD47" s="1235"/>
      <c r="CE47" s="1235"/>
      <c r="CF47" s="1235"/>
      <c r="CG47" s="1235"/>
      <c r="CH47" s="1235"/>
      <c r="CI47" s="1235"/>
      <c r="CJ47" s="1235"/>
      <c r="CK47" s="1235"/>
      <c r="CL47" s="1235"/>
      <c r="CM47" s="1235"/>
      <c r="CN47" s="1235"/>
      <c r="CO47" s="1235"/>
      <c r="CP47" s="1235"/>
      <c r="CQ47" s="1235"/>
      <c r="CR47" s="1235"/>
      <c r="CS47" s="1235"/>
      <c r="CT47" s="1235"/>
      <c r="CU47" s="1235"/>
      <c r="CV47" s="1235"/>
      <c r="CW47" s="1235"/>
      <c r="CX47" s="1235"/>
      <c r="CY47" s="1235"/>
      <c r="CZ47" s="1235"/>
      <c r="DA47" s="1235"/>
      <c r="DB47" s="1235"/>
      <c r="DC47" s="1236"/>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563</v>
      </c>
    </row>
    <row r="50" spans="1:109" ht="13.2" x14ac:dyDescent="0.2">
      <c r="B50" s="259"/>
      <c r="G50" s="1237"/>
      <c r="H50" s="1237"/>
      <c r="I50" s="1237"/>
      <c r="J50" s="1237"/>
      <c r="K50" s="360"/>
      <c r="L50" s="360"/>
      <c r="M50" s="361"/>
      <c r="N50" s="361"/>
      <c r="AN50" s="1238"/>
      <c r="AO50" s="1239"/>
      <c r="AP50" s="1239"/>
      <c r="AQ50" s="1239"/>
      <c r="AR50" s="1239"/>
      <c r="AS50" s="1239"/>
      <c r="AT50" s="1239"/>
      <c r="AU50" s="1239"/>
      <c r="AV50" s="1239"/>
      <c r="AW50" s="1239"/>
      <c r="AX50" s="1239"/>
      <c r="AY50" s="1239"/>
      <c r="AZ50" s="1239"/>
      <c r="BA50" s="1239"/>
      <c r="BB50" s="1239"/>
      <c r="BC50" s="1239"/>
      <c r="BD50" s="1239"/>
      <c r="BE50" s="1239"/>
      <c r="BF50" s="1239"/>
      <c r="BG50" s="1239"/>
      <c r="BH50" s="1239"/>
      <c r="BI50" s="1239"/>
      <c r="BJ50" s="1239"/>
      <c r="BK50" s="1239"/>
      <c r="BL50" s="1239"/>
      <c r="BM50" s="1239"/>
      <c r="BN50" s="1239"/>
      <c r="BO50" s="1240"/>
      <c r="BP50" s="1241" t="s">
        <v>528</v>
      </c>
      <c r="BQ50" s="1241"/>
      <c r="BR50" s="1241"/>
      <c r="BS50" s="1241"/>
      <c r="BT50" s="1241"/>
      <c r="BU50" s="1241"/>
      <c r="BV50" s="1241"/>
      <c r="BW50" s="1241"/>
      <c r="BX50" s="1241" t="s">
        <v>529</v>
      </c>
      <c r="BY50" s="1241"/>
      <c r="BZ50" s="1241"/>
      <c r="CA50" s="1241"/>
      <c r="CB50" s="1241"/>
      <c r="CC50" s="1241"/>
      <c r="CD50" s="1241"/>
      <c r="CE50" s="1241"/>
      <c r="CF50" s="1241" t="s">
        <v>530</v>
      </c>
      <c r="CG50" s="1241"/>
      <c r="CH50" s="1241"/>
      <c r="CI50" s="1241"/>
      <c r="CJ50" s="1241"/>
      <c r="CK50" s="1241"/>
      <c r="CL50" s="1241"/>
      <c r="CM50" s="1241"/>
      <c r="CN50" s="1241" t="s">
        <v>531</v>
      </c>
      <c r="CO50" s="1241"/>
      <c r="CP50" s="1241"/>
      <c r="CQ50" s="1241"/>
      <c r="CR50" s="1241"/>
      <c r="CS50" s="1241"/>
      <c r="CT50" s="1241"/>
      <c r="CU50" s="1241"/>
      <c r="CV50" s="1241" t="s">
        <v>532</v>
      </c>
      <c r="CW50" s="1241"/>
      <c r="CX50" s="1241"/>
      <c r="CY50" s="1241"/>
      <c r="CZ50" s="1241"/>
      <c r="DA50" s="1241"/>
      <c r="DB50" s="1241"/>
      <c r="DC50" s="1241"/>
    </row>
    <row r="51" spans="1:109" ht="13.5" customHeight="1" x14ac:dyDescent="0.2">
      <c r="B51" s="259"/>
      <c r="G51" s="1247"/>
      <c r="H51" s="1247"/>
      <c r="I51" s="1245"/>
      <c r="J51" s="1245"/>
      <c r="K51" s="1243"/>
      <c r="L51" s="1243"/>
      <c r="M51" s="1243"/>
      <c r="N51" s="1243"/>
      <c r="AM51" s="359"/>
      <c r="AN51" s="1244" t="s">
        <v>564</v>
      </c>
      <c r="AO51" s="1244"/>
      <c r="AP51" s="1244"/>
      <c r="AQ51" s="1244"/>
      <c r="AR51" s="1244"/>
      <c r="AS51" s="1244"/>
      <c r="AT51" s="1244"/>
      <c r="AU51" s="1244"/>
      <c r="AV51" s="1244"/>
      <c r="AW51" s="1244"/>
      <c r="AX51" s="1244"/>
      <c r="AY51" s="1244"/>
      <c r="AZ51" s="1244"/>
      <c r="BA51" s="1244"/>
      <c r="BB51" s="1244" t="s">
        <v>565</v>
      </c>
      <c r="BC51" s="1244"/>
      <c r="BD51" s="1244"/>
      <c r="BE51" s="1244"/>
      <c r="BF51" s="1244"/>
      <c r="BG51" s="1244"/>
      <c r="BH51" s="1244"/>
      <c r="BI51" s="1244"/>
      <c r="BJ51" s="1244"/>
      <c r="BK51" s="1244"/>
      <c r="BL51" s="1244"/>
      <c r="BM51" s="1244"/>
      <c r="BN51" s="1244"/>
      <c r="BO51" s="1244"/>
      <c r="BP51" s="1242">
        <v>162.30000000000001</v>
      </c>
      <c r="BQ51" s="1242"/>
      <c r="BR51" s="1242"/>
      <c r="BS51" s="1242"/>
      <c r="BT51" s="1242"/>
      <c r="BU51" s="1242"/>
      <c r="BV51" s="1242"/>
      <c r="BW51" s="1242"/>
      <c r="BX51" s="1242">
        <v>118.6</v>
      </c>
      <c r="BY51" s="1242"/>
      <c r="BZ51" s="1242"/>
      <c r="CA51" s="1242"/>
      <c r="CB51" s="1242"/>
      <c r="CC51" s="1242"/>
      <c r="CD51" s="1242"/>
      <c r="CE51" s="1242"/>
      <c r="CF51" s="1242">
        <v>96.9</v>
      </c>
      <c r="CG51" s="1242"/>
      <c r="CH51" s="1242"/>
      <c r="CI51" s="1242"/>
      <c r="CJ51" s="1242"/>
      <c r="CK51" s="1242"/>
      <c r="CL51" s="1242"/>
      <c r="CM51" s="1242"/>
      <c r="CN51" s="1242">
        <v>84.5</v>
      </c>
      <c r="CO51" s="1242"/>
      <c r="CP51" s="1242"/>
      <c r="CQ51" s="1242"/>
      <c r="CR51" s="1242"/>
      <c r="CS51" s="1242"/>
      <c r="CT51" s="1242"/>
      <c r="CU51" s="1242"/>
      <c r="CV51" s="1242">
        <v>92.1</v>
      </c>
      <c r="CW51" s="1242"/>
      <c r="CX51" s="1242"/>
      <c r="CY51" s="1242"/>
      <c r="CZ51" s="1242"/>
      <c r="DA51" s="1242"/>
      <c r="DB51" s="1242"/>
      <c r="DC51" s="1242"/>
    </row>
    <row r="52" spans="1:109" ht="13.2" x14ac:dyDescent="0.2">
      <c r="B52" s="259"/>
      <c r="G52" s="1247"/>
      <c r="H52" s="1247"/>
      <c r="I52" s="1245"/>
      <c r="J52" s="1245"/>
      <c r="K52" s="1243"/>
      <c r="L52" s="1243"/>
      <c r="M52" s="1243"/>
      <c r="N52" s="1243"/>
      <c r="AM52" s="359"/>
      <c r="AN52" s="1244"/>
      <c r="AO52" s="1244"/>
      <c r="AP52" s="1244"/>
      <c r="AQ52" s="1244"/>
      <c r="AR52" s="1244"/>
      <c r="AS52" s="1244"/>
      <c r="AT52" s="1244"/>
      <c r="AU52" s="1244"/>
      <c r="AV52" s="1244"/>
      <c r="AW52" s="1244"/>
      <c r="AX52" s="1244"/>
      <c r="AY52" s="1244"/>
      <c r="AZ52" s="1244"/>
      <c r="BA52" s="1244"/>
      <c r="BB52" s="1244"/>
      <c r="BC52" s="1244"/>
      <c r="BD52" s="1244"/>
      <c r="BE52" s="1244"/>
      <c r="BF52" s="1244"/>
      <c r="BG52" s="1244"/>
      <c r="BH52" s="1244"/>
      <c r="BI52" s="1244"/>
      <c r="BJ52" s="1244"/>
      <c r="BK52" s="1244"/>
      <c r="BL52" s="1244"/>
      <c r="BM52" s="1244"/>
      <c r="BN52" s="1244"/>
      <c r="BO52" s="1244"/>
      <c r="BP52" s="1242"/>
      <c r="BQ52" s="1242"/>
      <c r="BR52" s="1242"/>
      <c r="BS52" s="1242"/>
      <c r="BT52" s="1242"/>
      <c r="BU52" s="1242"/>
      <c r="BV52" s="1242"/>
      <c r="BW52" s="1242"/>
      <c r="BX52" s="1242"/>
      <c r="BY52" s="1242"/>
      <c r="BZ52" s="1242"/>
      <c r="CA52" s="1242"/>
      <c r="CB52" s="1242"/>
      <c r="CC52" s="1242"/>
      <c r="CD52" s="1242"/>
      <c r="CE52" s="1242"/>
      <c r="CF52" s="1242"/>
      <c r="CG52" s="1242"/>
      <c r="CH52" s="1242"/>
      <c r="CI52" s="1242"/>
      <c r="CJ52" s="1242"/>
      <c r="CK52" s="1242"/>
      <c r="CL52" s="1242"/>
      <c r="CM52" s="1242"/>
      <c r="CN52" s="1242"/>
      <c r="CO52" s="1242"/>
      <c r="CP52" s="1242"/>
      <c r="CQ52" s="1242"/>
      <c r="CR52" s="1242"/>
      <c r="CS52" s="1242"/>
      <c r="CT52" s="1242"/>
      <c r="CU52" s="1242"/>
      <c r="CV52" s="1242"/>
      <c r="CW52" s="1242"/>
      <c r="CX52" s="1242"/>
      <c r="CY52" s="1242"/>
      <c r="CZ52" s="1242"/>
      <c r="DA52" s="1242"/>
      <c r="DB52" s="1242"/>
      <c r="DC52" s="1242"/>
    </row>
    <row r="53" spans="1:109" ht="13.2" x14ac:dyDescent="0.2">
      <c r="A53" s="358"/>
      <c r="B53" s="259"/>
      <c r="G53" s="1247"/>
      <c r="H53" s="1247"/>
      <c r="I53" s="1237"/>
      <c r="J53" s="1237"/>
      <c r="K53" s="1243"/>
      <c r="L53" s="1243"/>
      <c r="M53" s="1243"/>
      <c r="N53" s="1243"/>
      <c r="AM53" s="359"/>
      <c r="AN53" s="1244"/>
      <c r="AO53" s="1244"/>
      <c r="AP53" s="1244"/>
      <c r="AQ53" s="1244"/>
      <c r="AR53" s="1244"/>
      <c r="AS53" s="1244"/>
      <c r="AT53" s="1244"/>
      <c r="AU53" s="1244"/>
      <c r="AV53" s="1244"/>
      <c r="AW53" s="1244"/>
      <c r="AX53" s="1244"/>
      <c r="AY53" s="1244"/>
      <c r="AZ53" s="1244"/>
      <c r="BA53" s="1244"/>
      <c r="BB53" s="1244" t="s">
        <v>566</v>
      </c>
      <c r="BC53" s="1244"/>
      <c r="BD53" s="1244"/>
      <c r="BE53" s="1244"/>
      <c r="BF53" s="1244"/>
      <c r="BG53" s="1244"/>
      <c r="BH53" s="1244"/>
      <c r="BI53" s="1244"/>
      <c r="BJ53" s="1244"/>
      <c r="BK53" s="1244"/>
      <c r="BL53" s="1244"/>
      <c r="BM53" s="1244"/>
      <c r="BN53" s="1244"/>
      <c r="BO53" s="1244"/>
      <c r="BP53" s="1242">
        <v>63</v>
      </c>
      <c r="BQ53" s="1242"/>
      <c r="BR53" s="1242"/>
      <c r="BS53" s="1242"/>
      <c r="BT53" s="1242"/>
      <c r="BU53" s="1242"/>
      <c r="BV53" s="1242"/>
      <c r="BW53" s="1242"/>
      <c r="BX53" s="1242">
        <v>64.599999999999994</v>
      </c>
      <c r="BY53" s="1242"/>
      <c r="BZ53" s="1242"/>
      <c r="CA53" s="1242"/>
      <c r="CB53" s="1242"/>
      <c r="CC53" s="1242"/>
      <c r="CD53" s="1242"/>
      <c r="CE53" s="1242"/>
      <c r="CF53" s="1242">
        <v>64.099999999999994</v>
      </c>
      <c r="CG53" s="1242"/>
      <c r="CH53" s="1242"/>
      <c r="CI53" s="1242"/>
      <c r="CJ53" s="1242"/>
      <c r="CK53" s="1242"/>
      <c r="CL53" s="1242"/>
      <c r="CM53" s="1242"/>
      <c r="CN53" s="1242">
        <v>67.900000000000006</v>
      </c>
      <c r="CO53" s="1242"/>
      <c r="CP53" s="1242"/>
      <c r="CQ53" s="1242"/>
      <c r="CR53" s="1242"/>
      <c r="CS53" s="1242"/>
      <c r="CT53" s="1242"/>
      <c r="CU53" s="1242"/>
      <c r="CV53" s="1242">
        <v>69</v>
      </c>
      <c r="CW53" s="1242"/>
      <c r="CX53" s="1242"/>
      <c r="CY53" s="1242"/>
      <c r="CZ53" s="1242"/>
      <c r="DA53" s="1242"/>
      <c r="DB53" s="1242"/>
      <c r="DC53" s="1242"/>
    </row>
    <row r="54" spans="1:109" ht="13.2" x14ac:dyDescent="0.2">
      <c r="A54" s="358"/>
      <c r="B54" s="259"/>
      <c r="G54" s="1247"/>
      <c r="H54" s="1247"/>
      <c r="I54" s="1237"/>
      <c r="J54" s="1237"/>
      <c r="K54" s="1243"/>
      <c r="L54" s="1243"/>
      <c r="M54" s="1243"/>
      <c r="N54" s="1243"/>
      <c r="AM54" s="359"/>
      <c r="AN54" s="1244"/>
      <c r="AO54" s="1244"/>
      <c r="AP54" s="1244"/>
      <c r="AQ54" s="1244"/>
      <c r="AR54" s="1244"/>
      <c r="AS54" s="1244"/>
      <c r="AT54" s="1244"/>
      <c r="AU54" s="1244"/>
      <c r="AV54" s="1244"/>
      <c r="AW54" s="1244"/>
      <c r="AX54" s="1244"/>
      <c r="AY54" s="1244"/>
      <c r="AZ54" s="1244"/>
      <c r="BA54" s="1244"/>
      <c r="BB54" s="1244"/>
      <c r="BC54" s="1244"/>
      <c r="BD54" s="1244"/>
      <c r="BE54" s="1244"/>
      <c r="BF54" s="1244"/>
      <c r="BG54" s="1244"/>
      <c r="BH54" s="1244"/>
      <c r="BI54" s="1244"/>
      <c r="BJ54" s="1244"/>
      <c r="BK54" s="1244"/>
      <c r="BL54" s="1244"/>
      <c r="BM54" s="1244"/>
      <c r="BN54" s="1244"/>
      <c r="BO54" s="1244"/>
      <c r="BP54" s="1242"/>
      <c r="BQ54" s="1242"/>
      <c r="BR54" s="1242"/>
      <c r="BS54" s="1242"/>
      <c r="BT54" s="1242"/>
      <c r="BU54" s="1242"/>
      <c r="BV54" s="1242"/>
      <c r="BW54" s="1242"/>
      <c r="BX54" s="1242"/>
      <c r="BY54" s="1242"/>
      <c r="BZ54" s="1242"/>
      <c r="CA54" s="1242"/>
      <c r="CB54" s="1242"/>
      <c r="CC54" s="1242"/>
      <c r="CD54" s="1242"/>
      <c r="CE54" s="1242"/>
      <c r="CF54" s="1242"/>
      <c r="CG54" s="1242"/>
      <c r="CH54" s="1242"/>
      <c r="CI54" s="1242"/>
      <c r="CJ54" s="1242"/>
      <c r="CK54" s="1242"/>
      <c r="CL54" s="1242"/>
      <c r="CM54" s="1242"/>
      <c r="CN54" s="1242"/>
      <c r="CO54" s="1242"/>
      <c r="CP54" s="1242"/>
      <c r="CQ54" s="1242"/>
      <c r="CR54" s="1242"/>
      <c r="CS54" s="1242"/>
      <c r="CT54" s="1242"/>
      <c r="CU54" s="1242"/>
      <c r="CV54" s="1242"/>
      <c r="CW54" s="1242"/>
      <c r="CX54" s="1242"/>
      <c r="CY54" s="1242"/>
      <c r="CZ54" s="1242"/>
      <c r="DA54" s="1242"/>
      <c r="DB54" s="1242"/>
      <c r="DC54" s="1242"/>
    </row>
    <row r="55" spans="1:109" ht="13.2" x14ac:dyDescent="0.2">
      <c r="A55" s="358"/>
      <c r="B55" s="259"/>
      <c r="G55" s="1237"/>
      <c r="H55" s="1237"/>
      <c r="I55" s="1237"/>
      <c r="J55" s="1237"/>
      <c r="K55" s="1243"/>
      <c r="L55" s="1243"/>
      <c r="M55" s="1243"/>
      <c r="N55" s="1243"/>
      <c r="AN55" s="1241" t="s">
        <v>567</v>
      </c>
      <c r="AO55" s="1241"/>
      <c r="AP55" s="1241"/>
      <c r="AQ55" s="1241"/>
      <c r="AR55" s="1241"/>
      <c r="AS55" s="1241"/>
      <c r="AT55" s="1241"/>
      <c r="AU55" s="1241"/>
      <c r="AV55" s="1241"/>
      <c r="AW55" s="1241"/>
      <c r="AX55" s="1241"/>
      <c r="AY55" s="1241"/>
      <c r="AZ55" s="1241"/>
      <c r="BA55" s="1241"/>
      <c r="BB55" s="1244" t="s">
        <v>565</v>
      </c>
      <c r="BC55" s="1244"/>
      <c r="BD55" s="1244"/>
      <c r="BE55" s="1244"/>
      <c r="BF55" s="1244"/>
      <c r="BG55" s="1244"/>
      <c r="BH55" s="1244"/>
      <c r="BI55" s="1244"/>
      <c r="BJ55" s="1244"/>
      <c r="BK55" s="1244"/>
      <c r="BL55" s="1244"/>
      <c r="BM55" s="1244"/>
      <c r="BN55" s="1244"/>
      <c r="BO55" s="1244"/>
      <c r="BP55" s="1242">
        <v>49.1</v>
      </c>
      <c r="BQ55" s="1242"/>
      <c r="BR55" s="1242"/>
      <c r="BS55" s="1242"/>
      <c r="BT55" s="1242"/>
      <c r="BU55" s="1242"/>
      <c r="BV55" s="1242"/>
      <c r="BW55" s="1242"/>
      <c r="BX55" s="1242">
        <v>41.5</v>
      </c>
      <c r="BY55" s="1242"/>
      <c r="BZ55" s="1242"/>
      <c r="CA55" s="1242"/>
      <c r="CB55" s="1242"/>
      <c r="CC55" s="1242"/>
      <c r="CD55" s="1242"/>
      <c r="CE55" s="1242"/>
      <c r="CF55" s="1242">
        <v>25.2</v>
      </c>
      <c r="CG55" s="1242"/>
      <c r="CH55" s="1242"/>
      <c r="CI55" s="1242"/>
      <c r="CJ55" s="1242"/>
      <c r="CK55" s="1242"/>
      <c r="CL55" s="1242"/>
      <c r="CM55" s="1242"/>
      <c r="CN55" s="1242">
        <v>15.7</v>
      </c>
      <c r="CO55" s="1242"/>
      <c r="CP55" s="1242"/>
      <c r="CQ55" s="1242"/>
      <c r="CR55" s="1242"/>
      <c r="CS55" s="1242"/>
      <c r="CT55" s="1242"/>
      <c r="CU55" s="1242"/>
      <c r="CV55" s="1242">
        <v>10.199999999999999</v>
      </c>
      <c r="CW55" s="1242"/>
      <c r="CX55" s="1242"/>
      <c r="CY55" s="1242"/>
      <c r="CZ55" s="1242"/>
      <c r="DA55" s="1242"/>
      <c r="DB55" s="1242"/>
      <c r="DC55" s="1242"/>
    </row>
    <row r="56" spans="1:109" ht="13.2" x14ac:dyDescent="0.2">
      <c r="A56" s="358"/>
      <c r="B56" s="259"/>
      <c r="G56" s="1237"/>
      <c r="H56" s="1237"/>
      <c r="I56" s="1237"/>
      <c r="J56" s="1237"/>
      <c r="K56" s="1243"/>
      <c r="L56" s="1243"/>
      <c r="M56" s="1243"/>
      <c r="N56" s="1243"/>
      <c r="AN56" s="1241"/>
      <c r="AO56" s="1241"/>
      <c r="AP56" s="1241"/>
      <c r="AQ56" s="1241"/>
      <c r="AR56" s="1241"/>
      <c r="AS56" s="1241"/>
      <c r="AT56" s="1241"/>
      <c r="AU56" s="1241"/>
      <c r="AV56" s="1241"/>
      <c r="AW56" s="1241"/>
      <c r="AX56" s="1241"/>
      <c r="AY56" s="1241"/>
      <c r="AZ56" s="1241"/>
      <c r="BA56" s="1241"/>
      <c r="BB56" s="1244"/>
      <c r="BC56" s="1244"/>
      <c r="BD56" s="1244"/>
      <c r="BE56" s="1244"/>
      <c r="BF56" s="1244"/>
      <c r="BG56" s="1244"/>
      <c r="BH56" s="1244"/>
      <c r="BI56" s="1244"/>
      <c r="BJ56" s="1244"/>
      <c r="BK56" s="1244"/>
      <c r="BL56" s="1244"/>
      <c r="BM56" s="1244"/>
      <c r="BN56" s="1244"/>
      <c r="BO56" s="1244"/>
      <c r="BP56" s="1242"/>
      <c r="BQ56" s="1242"/>
      <c r="BR56" s="1242"/>
      <c r="BS56" s="1242"/>
      <c r="BT56" s="1242"/>
      <c r="BU56" s="1242"/>
      <c r="BV56" s="1242"/>
      <c r="BW56" s="1242"/>
      <c r="BX56" s="1242"/>
      <c r="BY56" s="1242"/>
      <c r="BZ56" s="1242"/>
      <c r="CA56" s="1242"/>
      <c r="CB56" s="1242"/>
      <c r="CC56" s="1242"/>
      <c r="CD56" s="1242"/>
      <c r="CE56" s="1242"/>
      <c r="CF56" s="1242"/>
      <c r="CG56" s="1242"/>
      <c r="CH56" s="1242"/>
      <c r="CI56" s="1242"/>
      <c r="CJ56" s="1242"/>
      <c r="CK56" s="1242"/>
      <c r="CL56" s="1242"/>
      <c r="CM56" s="1242"/>
      <c r="CN56" s="1242"/>
      <c r="CO56" s="1242"/>
      <c r="CP56" s="1242"/>
      <c r="CQ56" s="1242"/>
      <c r="CR56" s="1242"/>
      <c r="CS56" s="1242"/>
      <c r="CT56" s="1242"/>
      <c r="CU56" s="1242"/>
      <c r="CV56" s="1242"/>
      <c r="CW56" s="1242"/>
      <c r="CX56" s="1242"/>
      <c r="CY56" s="1242"/>
      <c r="CZ56" s="1242"/>
      <c r="DA56" s="1242"/>
      <c r="DB56" s="1242"/>
      <c r="DC56" s="1242"/>
    </row>
    <row r="57" spans="1:109" s="358" customFormat="1" ht="13.2" x14ac:dyDescent="0.2">
      <c r="B57" s="362"/>
      <c r="G57" s="1237"/>
      <c r="H57" s="1237"/>
      <c r="I57" s="1246"/>
      <c r="J57" s="1246"/>
      <c r="K57" s="1243"/>
      <c r="L57" s="1243"/>
      <c r="M57" s="1243"/>
      <c r="N57" s="1243"/>
      <c r="AM57" s="255"/>
      <c r="AN57" s="1241"/>
      <c r="AO57" s="1241"/>
      <c r="AP57" s="1241"/>
      <c r="AQ57" s="1241"/>
      <c r="AR57" s="1241"/>
      <c r="AS57" s="1241"/>
      <c r="AT57" s="1241"/>
      <c r="AU57" s="1241"/>
      <c r="AV57" s="1241"/>
      <c r="AW57" s="1241"/>
      <c r="AX57" s="1241"/>
      <c r="AY57" s="1241"/>
      <c r="AZ57" s="1241"/>
      <c r="BA57" s="1241"/>
      <c r="BB57" s="1244" t="s">
        <v>566</v>
      </c>
      <c r="BC57" s="1244"/>
      <c r="BD57" s="1244"/>
      <c r="BE57" s="1244"/>
      <c r="BF57" s="1244"/>
      <c r="BG57" s="1244"/>
      <c r="BH57" s="1244"/>
      <c r="BI57" s="1244"/>
      <c r="BJ57" s="1244"/>
      <c r="BK57" s="1244"/>
      <c r="BL57" s="1244"/>
      <c r="BM57" s="1244"/>
      <c r="BN57" s="1244"/>
      <c r="BO57" s="1244"/>
      <c r="BP57" s="1242">
        <v>61</v>
      </c>
      <c r="BQ57" s="1242"/>
      <c r="BR57" s="1242"/>
      <c r="BS57" s="1242"/>
      <c r="BT57" s="1242"/>
      <c r="BU57" s="1242"/>
      <c r="BV57" s="1242"/>
      <c r="BW57" s="1242"/>
      <c r="BX57" s="1242">
        <v>61.7</v>
      </c>
      <c r="BY57" s="1242"/>
      <c r="BZ57" s="1242"/>
      <c r="CA57" s="1242"/>
      <c r="CB57" s="1242"/>
      <c r="CC57" s="1242"/>
      <c r="CD57" s="1242"/>
      <c r="CE57" s="1242"/>
      <c r="CF57" s="1242">
        <v>62.5</v>
      </c>
      <c r="CG57" s="1242"/>
      <c r="CH57" s="1242"/>
      <c r="CI57" s="1242"/>
      <c r="CJ57" s="1242"/>
      <c r="CK57" s="1242"/>
      <c r="CL57" s="1242"/>
      <c r="CM57" s="1242"/>
      <c r="CN57" s="1242">
        <v>64.3</v>
      </c>
      <c r="CO57" s="1242"/>
      <c r="CP57" s="1242"/>
      <c r="CQ57" s="1242"/>
      <c r="CR57" s="1242"/>
      <c r="CS57" s="1242"/>
      <c r="CT57" s="1242"/>
      <c r="CU57" s="1242"/>
      <c r="CV57" s="1242">
        <v>64.7</v>
      </c>
      <c r="CW57" s="1242"/>
      <c r="CX57" s="1242"/>
      <c r="CY57" s="1242"/>
      <c r="CZ57" s="1242"/>
      <c r="DA57" s="1242"/>
      <c r="DB57" s="1242"/>
      <c r="DC57" s="1242"/>
      <c r="DD57" s="363"/>
      <c r="DE57" s="362"/>
    </row>
    <row r="58" spans="1:109" s="358" customFormat="1" ht="13.2" x14ac:dyDescent="0.2">
      <c r="A58" s="255"/>
      <c r="B58" s="362"/>
      <c r="G58" s="1237"/>
      <c r="H58" s="1237"/>
      <c r="I58" s="1246"/>
      <c r="J58" s="1246"/>
      <c r="K58" s="1243"/>
      <c r="L58" s="1243"/>
      <c r="M58" s="1243"/>
      <c r="N58" s="1243"/>
      <c r="AM58" s="255"/>
      <c r="AN58" s="1241"/>
      <c r="AO58" s="1241"/>
      <c r="AP58" s="1241"/>
      <c r="AQ58" s="1241"/>
      <c r="AR58" s="1241"/>
      <c r="AS58" s="1241"/>
      <c r="AT58" s="1241"/>
      <c r="AU58" s="1241"/>
      <c r="AV58" s="1241"/>
      <c r="AW58" s="1241"/>
      <c r="AX58" s="1241"/>
      <c r="AY58" s="1241"/>
      <c r="AZ58" s="1241"/>
      <c r="BA58" s="1241"/>
      <c r="BB58" s="1244"/>
      <c r="BC58" s="1244"/>
      <c r="BD58" s="1244"/>
      <c r="BE58" s="1244"/>
      <c r="BF58" s="1244"/>
      <c r="BG58" s="1244"/>
      <c r="BH58" s="1244"/>
      <c r="BI58" s="1244"/>
      <c r="BJ58" s="1244"/>
      <c r="BK58" s="1244"/>
      <c r="BL58" s="1244"/>
      <c r="BM58" s="1244"/>
      <c r="BN58" s="1244"/>
      <c r="BO58" s="1244"/>
      <c r="BP58" s="1242"/>
      <c r="BQ58" s="1242"/>
      <c r="BR58" s="1242"/>
      <c r="BS58" s="1242"/>
      <c r="BT58" s="1242"/>
      <c r="BU58" s="1242"/>
      <c r="BV58" s="1242"/>
      <c r="BW58" s="1242"/>
      <c r="BX58" s="1242"/>
      <c r="BY58" s="1242"/>
      <c r="BZ58" s="1242"/>
      <c r="CA58" s="1242"/>
      <c r="CB58" s="1242"/>
      <c r="CC58" s="1242"/>
      <c r="CD58" s="1242"/>
      <c r="CE58" s="1242"/>
      <c r="CF58" s="1242"/>
      <c r="CG58" s="1242"/>
      <c r="CH58" s="1242"/>
      <c r="CI58" s="1242"/>
      <c r="CJ58" s="1242"/>
      <c r="CK58" s="1242"/>
      <c r="CL58" s="1242"/>
      <c r="CM58" s="1242"/>
      <c r="CN58" s="1242"/>
      <c r="CO58" s="1242"/>
      <c r="CP58" s="1242"/>
      <c r="CQ58" s="1242"/>
      <c r="CR58" s="1242"/>
      <c r="CS58" s="1242"/>
      <c r="CT58" s="1242"/>
      <c r="CU58" s="1242"/>
      <c r="CV58" s="1242"/>
      <c r="CW58" s="1242"/>
      <c r="CX58" s="1242"/>
      <c r="CY58" s="1242"/>
      <c r="CZ58" s="1242"/>
      <c r="DA58" s="1242"/>
      <c r="DB58" s="1242"/>
      <c r="DC58" s="1242"/>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568</v>
      </c>
    </row>
    <row r="64" spans="1:109" ht="13.2" x14ac:dyDescent="0.2">
      <c r="B64" s="259"/>
      <c r="G64" s="357"/>
      <c r="I64" s="369"/>
      <c r="J64" s="369"/>
      <c r="K64" s="369"/>
      <c r="L64" s="369"/>
      <c r="M64" s="369"/>
      <c r="N64" s="370"/>
      <c r="AM64" s="357"/>
      <c r="AN64" s="357" t="s">
        <v>562</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28" t="s">
        <v>571</v>
      </c>
      <c r="AO65" s="1229"/>
      <c r="AP65" s="1229"/>
      <c r="AQ65" s="1229"/>
      <c r="AR65" s="1229"/>
      <c r="AS65" s="1229"/>
      <c r="AT65" s="1229"/>
      <c r="AU65" s="1229"/>
      <c r="AV65" s="1229"/>
      <c r="AW65" s="1229"/>
      <c r="AX65" s="1229"/>
      <c r="AY65" s="1229"/>
      <c r="AZ65" s="1229"/>
      <c r="BA65" s="1229"/>
      <c r="BB65" s="1229"/>
      <c r="BC65" s="1229"/>
      <c r="BD65" s="1229"/>
      <c r="BE65" s="1229"/>
      <c r="BF65" s="1229"/>
      <c r="BG65" s="1229"/>
      <c r="BH65" s="1229"/>
      <c r="BI65" s="1229"/>
      <c r="BJ65" s="1229"/>
      <c r="BK65" s="1229"/>
      <c r="BL65" s="1229"/>
      <c r="BM65" s="1229"/>
      <c r="BN65" s="1229"/>
      <c r="BO65" s="1229"/>
      <c r="BP65" s="1229"/>
      <c r="BQ65" s="1229"/>
      <c r="BR65" s="1229"/>
      <c r="BS65" s="1229"/>
      <c r="BT65" s="1229"/>
      <c r="BU65" s="1229"/>
      <c r="BV65" s="1229"/>
      <c r="BW65" s="1229"/>
      <c r="BX65" s="1229"/>
      <c r="BY65" s="1229"/>
      <c r="BZ65" s="1229"/>
      <c r="CA65" s="1229"/>
      <c r="CB65" s="1229"/>
      <c r="CC65" s="1229"/>
      <c r="CD65" s="1229"/>
      <c r="CE65" s="1229"/>
      <c r="CF65" s="1229"/>
      <c r="CG65" s="1229"/>
      <c r="CH65" s="1229"/>
      <c r="CI65" s="1229"/>
      <c r="CJ65" s="1229"/>
      <c r="CK65" s="1229"/>
      <c r="CL65" s="1229"/>
      <c r="CM65" s="1229"/>
      <c r="CN65" s="1229"/>
      <c r="CO65" s="1229"/>
      <c r="CP65" s="1229"/>
      <c r="CQ65" s="1229"/>
      <c r="CR65" s="1229"/>
      <c r="CS65" s="1229"/>
      <c r="CT65" s="1229"/>
      <c r="CU65" s="1229"/>
      <c r="CV65" s="1229"/>
      <c r="CW65" s="1229"/>
      <c r="CX65" s="1229"/>
      <c r="CY65" s="1229"/>
      <c r="CZ65" s="1229"/>
      <c r="DA65" s="1229"/>
      <c r="DB65" s="1229"/>
      <c r="DC65" s="1230"/>
    </row>
    <row r="66" spans="2:107" ht="13.2" x14ac:dyDescent="0.2">
      <c r="B66" s="259"/>
      <c r="AN66" s="1231"/>
      <c r="AO66" s="1232"/>
      <c r="AP66" s="1232"/>
      <c r="AQ66" s="1232"/>
      <c r="AR66" s="1232"/>
      <c r="AS66" s="1232"/>
      <c r="AT66" s="1232"/>
      <c r="AU66" s="1232"/>
      <c r="AV66" s="1232"/>
      <c r="AW66" s="1232"/>
      <c r="AX66" s="1232"/>
      <c r="AY66" s="1232"/>
      <c r="AZ66" s="1232"/>
      <c r="BA66" s="1232"/>
      <c r="BB66" s="1232"/>
      <c r="BC66" s="1232"/>
      <c r="BD66" s="1232"/>
      <c r="BE66" s="1232"/>
      <c r="BF66" s="1232"/>
      <c r="BG66" s="1232"/>
      <c r="BH66" s="1232"/>
      <c r="BI66" s="1232"/>
      <c r="BJ66" s="1232"/>
      <c r="BK66" s="1232"/>
      <c r="BL66" s="1232"/>
      <c r="BM66" s="1232"/>
      <c r="BN66" s="1232"/>
      <c r="BO66" s="1232"/>
      <c r="BP66" s="1232"/>
      <c r="BQ66" s="1232"/>
      <c r="BR66" s="1232"/>
      <c r="BS66" s="1232"/>
      <c r="BT66" s="1232"/>
      <c r="BU66" s="1232"/>
      <c r="BV66" s="1232"/>
      <c r="BW66" s="1232"/>
      <c r="BX66" s="1232"/>
      <c r="BY66" s="1232"/>
      <c r="BZ66" s="1232"/>
      <c r="CA66" s="1232"/>
      <c r="CB66" s="1232"/>
      <c r="CC66" s="1232"/>
      <c r="CD66" s="1232"/>
      <c r="CE66" s="1232"/>
      <c r="CF66" s="1232"/>
      <c r="CG66" s="1232"/>
      <c r="CH66" s="1232"/>
      <c r="CI66" s="1232"/>
      <c r="CJ66" s="1232"/>
      <c r="CK66" s="1232"/>
      <c r="CL66" s="1232"/>
      <c r="CM66" s="1232"/>
      <c r="CN66" s="1232"/>
      <c r="CO66" s="1232"/>
      <c r="CP66" s="1232"/>
      <c r="CQ66" s="1232"/>
      <c r="CR66" s="1232"/>
      <c r="CS66" s="1232"/>
      <c r="CT66" s="1232"/>
      <c r="CU66" s="1232"/>
      <c r="CV66" s="1232"/>
      <c r="CW66" s="1232"/>
      <c r="CX66" s="1232"/>
      <c r="CY66" s="1232"/>
      <c r="CZ66" s="1232"/>
      <c r="DA66" s="1232"/>
      <c r="DB66" s="1232"/>
      <c r="DC66" s="1233"/>
    </row>
    <row r="67" spans="2:107" ht="13.2" x14ac:dyDescent="0.2">
      <c r="B67" s="259"/>
      <c r="AN67" s="1231"/>
      <c r="AO67" s="1232"/>
      <c r="AP67" s="1232"/>
      <c r="AQ67" s="1232"/>
      <c r="AR67" s="1232"/>
      <c r="AS67" s="1232"/>
      <c r="AT67" s="1232"/>
      <c r="AU67" s="1232"/>
      <c r="AV67" s="1232"/>
      <c r="AW67" s="1232"/>
      <c r="AX67" s="1232"/>
      <c r="AY67" s="1232"/>
      <c r="AZ67" s="1232"/>
      <c r="BA67" s="1232"/>
      <c r="BB67" s="1232"/>
      <c r="BC67" s="1232"/>
      <c r="BD67" s="1232"/>
      <c r="BE67" s="1232"/>
      <c r="BF67" s="1232"/>
      <c r="BG67" s="1232"/>
      <c r="BH67" s="1232"/>
      <c r="BI67" s="1232"/>
      <c r="BJ67" s="1232"/>
      <c r="BK67" s="1232"/>
      <c r="BL67" s="1232"/>
      <c r="BM67" s="1232"/>
      <c r="BN67" s="1232"/>
      <c r="BO67" s="1232"/>
      <c r="BP67" s="1232"/>
      <c r="BQ67" s="1232"/>
      <c r="BR67" s="1232"/>
      <c r="BS67" s="1232"/>
      <c r="BT67" s="1232"/>
      <c r="BU67" s="1232"/>
      <c r="BV67" s="1232"/>
      <c r="BW67" s="1232"/>
      <c r="BX67" s="1232"/>
      <c r="BY67" s="1232"/>
      <c r="BZ67" s="1232"/>
      <c r="CA67" s="1232"/>
      <c r="CB67" s="1232"/>
      <c r="CC67" s="1232"/>
      <c r="CD67" s="1232"/>
      <c r="CE67" s="1232"/>
      <c r="CF67" s="1232"/>
      <c r="CG67" s="1232"/>
      <c r="CH67" s="1232"/>
      <c r="CI67" s="1232"/>
      <c r="CJ67" s="1232"/>
      <c r="CK67" s="1232"/>
      <c r="CL67" s="1232"/>
      <c r="CM67" s="1232"/>
      <c r="CN67" s="1232"/>
      <c r="CO67" s="1232"/>
      <c r="CP67" s="1232"/>
      <c r="CQ67" s="1232"/>
      <c r="CR67" s="1232"/>
      <c r="CS67" s="1232"/>
      <c r="CT67" s="1232"/>
      <c r="CU67" s="1232"/>
      <c r="CV67" s="1232"/>
      <c r="CW67" s="1232"/>
      <c r="CX67" s="1232"/>
      <c r="CY67" s="1232"/>
      <c r="CZ67" s="1232"/>
      <c r="DA67" s="1232"/>
      <c r="DB67" s="1232"/>
      <c r="DC67" s="1233"/>
    </row>
    <row r="68" spans="2:107" ht="13.2" x14ac:dyDescent="0.2">
      <c r="B68" s="259"/>
      <c r="AN68" s="1231"/>
      <c r="AO68" s="1232"/>
      <c r="AP68" s="1232"/>
      <c r="AQ68" s="1232"/>
      <c r="AR68" s="1232"/>
      <c r="AS68" s="1232"/>
      <c r="AT68" s="1232"/>
      <c r="AU68" s="1232"/>
      <c r="AV68" s="1232"/>
      <c r="AW68" s="1232"/>
      <c r="AX68" s="1232"/>
      <c r="AY68" s="1232"/>
      <c r="AZ68" s="1232"/>
      <c r="BA68" s="1232"/>
      <c r="BB68" s="1232"/>
      <c r="BC68" s="1232"/>
      <c r="BD68" s="1232"/>
      <c r="BE68" s="1232"/>
      <c r="BF68" s="1232"/>
      <c r="BG68" s="1232"/>
      <c r="BH68" s="1232"/>
      <c r="BI68" s="1232"/>
      <c r="BJ68" s="1232"/>
      <c r="BK68" s="1232"/>
      <c r="BL68" s="1232"/>
      <c r="BM68" s="1232"/>
      <c r="BN68" s="1232"/>
      <c r="BO68" s="1232"/>
      <c r="BP68" s="1232"/>
      <c r="BQ68" s="1232"/>
      <c r="BR68" s="1232"/>
      <c r="BS68" s="1232"/>
      <c r="BT68" s="1232"/>
      <c r="BU68" s="1232"/>
      <c r="BV68" s="1232"/>
      <c r="BW68" s="1232"/>
      <c r="BX68" s="1232"/>
      <c r="BY68" s="1232"/>
      <c r="BZ68" s="1232"/>
      <c r="CA68" s="1232"/>
      <c r="CB68" s="1232"/>
      <c r="CC68" s="1232"/>
      <c r="CD68" s="1232"/>
      <c r="CE68" s="1232"/>
      <c r="CF68" s="1232"/>
      <c r="CG68" s="1232"/>
      <c r="CH68" s="1232"/>
      <c r="CI68" s="1232"/>
      <c r="CJ68" s="1232"/>
      <c r="CK68" s="1232"/>
      <c r="CL68" s="1232"/>
      <c r="CM68" s="1232"/>
      <c r="CN68" s="1232"/>
      <c r="CO68" s="1232"/>
      <c r="CP68" s="1232"/>
      <c r="CQ68" s="1232"/>
      <c r="CR68" s="1232"/>
      <c r="CS68" s="1232"/>
      <c r="CT68" s="1232"/>
      <c r="CU68" s="1232"/>
      <c r="CV68" s="1232"/>
      <c r="CW68" s="1232"/>
      <c r="CX68" s="1232"/>
      <c r="CY68" s="1232"/>
      <c r="CZ68" s="1232"/>
      <c r="DA68" s="1232"/>
      <c r="DB68" s="1232"/>
      <c r="DC68" s="1233"/>
    </row>
    <row r="69" spans="2:107" ht="13.2" x14ac:dyDescent="0.2">
      <c r="B69" s="259"/>
      <c r="AN69" s="1234"/>
      <c r="AO69" s="1235"/>
      <c r="AP69" s="1235"/>
      <c r="AQ69" s="1235"/>
      <c r="AR69" s="1235"/>
      <c r="AS69" s="1235"/>
      <c r="AT69" s="1235"/>
      <c r="AU69" s="1235"/>
      <c r="AV69" s="1235"/>
      <c r="AW69" s="1235"/>
      <c r="AX69" s="1235"/>
      <c r="AY69" s="1235"/>
      <c r="AZ69" s="1235"/>
      <c r="BA69" s="1235"/>
      <c r="BB69" s="1235"/>
      <c r="BC69" s="1235"/>
      <c r="BD69" s="1235"/>
      <c r="BE69" s="1235"/>
      <c r="BF69" s="1235"/>
      <c r="BG69" s="1235"/>
      <c r="BH69" s="1235"/>
      <c r="BI69" s="1235"/>
      <c r="BJ69" s="1235"/>
      <c r="BK69" s="1235"/>
      <c r="BL69" s="1235"/>
      <c r="BM69" s="1235"/>
      <c r="BN69" s="1235"/>
      <c r="BO69" s="1235"/>
      <c r="BP69" s="1235"/>
      <c r="BQ69" s="1235"/>
      <c r="BR69" s="1235"/>
      <c r="BS69" s="1235"/>
      <c r="BT69" s="1235"/>
      <c r="BU69" s="1235"/>
      <c r="BV69" s="1235"/>
      <c r="BW69" s="1235"/>
      <c r="BX69" s="1235"/>
      <c r="BY69" s="1235"/>
      <c r="BZ69" s="1235"/>
      <c r="CA69" s="1235"/>
      <c r="CB69" s="1235"/>
      <c r="CC69" s="1235"/>
      <c r="CD69" s="1235"/>
      <c r="CE69" s="1235"/>
      <c r="CF69" s="1235"/>
      <c r="CG69" s="1235"/>
      <c r="CH69" s="1235"/>
      <c r="CI69" s="1235"/>
      <c r="CJ69" s="1235"/>
      <c r="CK69" s="1235"/>
      <c r="CL69" s="1235"/>
      <c r="CM69" s="1235"/>
      <c r="CN69" s="1235"/>
      <c r="CO69" s="1235"/>
      <c r="CP69" s="1235"/>
      <c r="CQ69" s="1235"/>
      <c r="CR69" s="1235"/>
      <c r="CS69" s="1235"/>
      <c r="CT69" s="1235"/>
      <c r="CU69" s="1235"/>
      <c r="CV69" s="1235"/>
      <c r="CW69" s="1235"/>
      <c r="CX69" s="1235"/>
      <c r="CY69" s="1235"/>
      <c r="CZ69" s="1235"/>
      <c r="DA69" s="1235"/>
      <c r="DB69" s="1235"/>
      <c r="DC69" s="1236"/>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563</v>
      </c>
    </row>
    <row r="72" spans="2:107" ht="13.2" x14ac:dyDescent="0.2">
      <c r="B72" s="259"/>
      <c r="G72" s="1237"/>
      <c r="H72" s="1237"/>
      <c r="I72" s="1237"/>
      <c r="J72" s="1237"/>
      <c r="K72" s="360"/>
      <c r="L72" s="360"/>
      <c r="M72" s="361"/>
      <c r="N72" s="361"/>
      <c r="AN72" s="1238"/>
      <c r="AO72" s="1239"/>
      <c r="AP72" s="1239"/>
      <c r="AQ72" s="1239"/>
      <c r="AR72" s="1239"/>
      <c r="AS72" s="1239"/>
      <c r="AT72" s="1239"/>
      <c r="AU72" s="1239"/>
      <c r="AV72" s="1239"/>
      <c r="AW72" s="1239"/>
      <c r="AX72" s="1239"/>
      <c r="AY72" s="1239"/>
      <c r="AZ72" s="1239"/>
      <c r="BA72" s="1239"/>
      <c r="BB72" s="1239"/>
      <c r="BC72" s="1239"/>
      <c r="BD72" s="1239"/>
      <c r="BE72" s="1239"/>
      <c r="BF72" s="1239"/>
      <c r="BG72" s="1239"/>
      <c r="BH72" s="1239"/>
      <c r="BI72" s="1239"/>
      <c r="BJ72" s="1239"/>
      <c r="BK72" s="1239"/>
      <c r="BL72" s="1239"/>
      <c r="BM72" s="1239"/>
      <c r="BN72" s="1239"/>
      <c r="BO72" s="1240"/>
      <c r="BP72" s="1241" t="s">
        <v>528</v>
      </c>
      <c r="BQ72" s="1241"/>
      <c r="BR72" s="1241"/>
      <c r="BS72" s="1241"/>
      <c r="BT72" s="1241"/>
      <c r="BU72" s="1241"/>
      <c r="BV72" s="1241"/>
      <c r="BW72" s="1241"/>
      <c r="BX72" s="1241" t="s">
        <v>529</v>
      </c>
      <c r="BY72" s="1241"/>
      <c r="BZ72" s="1241"/>
      <c r="CA72" s="1241"/>
      <c r="CB72" s="1241"/>
      <c r="CC72" s="1241"/>
      <c r="CD72" s="1241"/>
      <c r="CE72" s="1241"/>
      <c r="CF72" s="1241" t="s">
        <v>530</v>
      </c>
      <c r="CG72" s="1241"/>
      <c r="CH72" s="1241"/>
      <c r="CI72" s="1241"/>
      <c r="CJ72" s="1241"/>
      <c r="CK72" s="1241"/>
      <c r="CL72" s="1241"/>
      <c r="CM72" s="1241"/>
      <c r="CN72" s="1241" t="s">
        <v>531</v>
      </c>
      <c r="CO72" s="1241"/>
      <c r="CP72" s="1241"/>
      <c r="CQ72" s="1241"/>
      <c r="CR72" s="1241"/>
      <c r="CS72" s="1241"/>
      <c r="CT72" s="1241"/>
      <c r="CU72" s="1241"/>
      <c r="CV72" s="1241" t="s">
        <v>532</v>
      </c>
      <c r="CW72" s="1241"/>
      <c r="CX72" s="1241"/>
      <c r="CY72" s="1241"/>
      <c r="CZ72" s="1241"/>
      <c r="DA72" s="1241"/>
      <c r="DB72" s="1241"/>
      <c r="DC72" s="1241"/>
    </row>
    <row r="73" spans="2:107" ht="13.2" x14ac:dyDescent="0.2">
      <c r="B73" s="259"/>
      <c r="G73" s="1247"/>
      <c r="H73" s="1247"/>
      <c r="I73" s="1247"/>
      <c r="J73" s="1247"/>
      <c r="K73" s="1248"/>
      <c r="L73" s="1248"/>
      <c r="M73" s="1248"/>
      <c r="N73" s="1248"/>
      <c r="AM73" s="359"/>
      <c r="AN73" s="1244" t="s">
        <v>564</v>
      </c>
      <c r="AO73" s="1244"/>
      <c r="AP73" s="1244"/>
      <c r="AQ73" s="1244"/>
      <c r="AR73" s="1244"/>
      <c r="AS73" s="1244"/>
      <c r="AT73" s="1244"/>
      <c r="AU73" s="1244"/>
      <c r="AV73" s="1244"/>
      <c r="AW73" s="1244"/>
      <c r="AX73" s="1244"/>
      <c r="AY73" s="1244"/>
      <c r="AZ73" s="1244"/>
      <c r="BA73" s="1244"/>
      <c r="BB73" s="1244" t="s">
        <v>565</v>
      </c>
      <c r="BC73" s="1244"/>
      <c r="BD73" s="1244"/>
      <c r="BE73" s="1244"/>
      <c r="BF73" s="1244"/>
      <c r="BG73" s="1244"/>
      <c r="BH73" s="1244"/>
      <c r="BI73" s="1244"/>
      <c r="BJ73" s="1244"/>
      <c r="BK73" s="1244"/>
      <c r="BL73" s="1244"/>
      <c r="BM73" s="1244"/>
      <c r="BN73" s="1244"/>
      <c r="BO73" s="1244"/>
      <c r="BP73" s="1242">
        <v>162.30000000000001</v>
      </c>
      <c r="BQ73" s="1242"/>
      <c r="BR73" s="1242"/>
      <c r="BS73" s="1242"/>
      <c r="BT73" s="1242"/>
      <c r="BU73" s="1242"/>
      <c r="BV73" s="1242"/>
      <c r="BW73" s="1242"/>
      <c r="BX73" s="1242">
        <v>118.6</v>
      </c>
      <c r="BY73" s="1242"/>
      <c r="BZ73" s="1242"/>
      <c r="CA73" s="1242"/>
      <c r="CB73" s="1242"/>
      <c r="CC73" s="1242"/>
      <c r="CD73" s="1242"/>
      <c r="CE73" s="1242"/>
      <c r="CF73" s="1242">
        <v>96.9</v>
      </c>
      <c r="CG73" s="1242"/>
      <c r="CH73" s="1242"/>
      <c r="CI73" s="1242"/>
      <c r="CJ73" s="1242"/>
      <c r="CK73" s="1242"/>
      <c r="CL73" s="1242"/>
      <c r="CM73" s="1242"/>
      <c r="CN73" s="1242">
        <v>84.5</v>
      </c>
      <c r="CO73" s="1242"/>
      <c r="CP73" s="1242"/>
      <c r="CQ73" s="1242"/>
      <c r="CR73" s="1242"/>
      <c r="CS73" s="1242"/>
      <c r="CT73" s="1242"/>
      <c r="CU73" s="1242"/>
      <c r="CV73" s="1242">
        <v>92.1</v>
      </c>
      <c r="CW73" s="1242"/>
      <c r="CX73" s="1242"/>
      <c r="CY73" s="1242"/>
      <c r="CZ73" s="1242"/>
      <c r="DA73" s="1242"/>
      <c r="DB73" s="1242"/>
      <c r="DC73" s="1242"/>
    </row>
    <row r="74" spans="2:107" ht="13.2" x14ac:dyDescent="0.2">
      <c r="B74" s="259"/>
      <c r="G74" s="1247"/>
      <c r="H74" s="1247"/>
      <c r="I74" s="1247"/>
      <c r="J74" s="1247"/>
      <c r="K74" s="1248"/>
      <c r="L74" s="1248"/>
      <c r="M74" s="1248"/>
      <c r="N74" s="1248"/>
      <c r="AM74" s="359"/>
      <c r="AN74" s="1244"/>
      <c r="AO74" s="1244"/>
      <c r="AP74" s="1244"/>
      <c r="AQ74" s="1244"/>
      <c r="AR74" s="1244"/>
      <c r="AS74" s="1244"/>
      <c r="AT74" s="1244"/>
      <c r="AU74" s="1244"/>
      <c r="AV74" s="1244"/>
      <c r="AW74" s="1244"/>
      <c r="AX74" s="1244"/>
      <c r="AY74" s="1244"/>
      <c r="AZ74" s="1244"/>
      <c r="BA74" s="1244"/>
      <c r="BB74" s="1244"/>
      <c r="BC74" s="1244"/>
      <c r="BD74" s="1244"/>
      <c r="BE74" s="1244"/>
      <c r="BF74" s="1244"/>
      <c r="BG74" s="1244"/>
      <c r="BH74" s="1244"/>
      <c r="BI74" s="1244"/>
      <c r="BJ74" s="1244"/>
      <c r="BK74" s="1244"/>
      <c r="BL74" s="1244"/>
      <c r="BM74" s="1244"/>
      <c r="BN74" s="1244"/>
      <c r="BO74" s="1244"/>
      <c r="BP74" s="1242"/>
      <c r="BQ74" s="1242"/>
      <c r="BR74" s="1242"/>
      <c r="BS74" s="1242"/>
      <c r="BT74" s="1242"/>
      <c r="BU74" s="1242"/>
      <c r="BV74" s="1242"/>
      <c r="BW74" s="1242"/>
      <c r="BX74" s="1242"/>
      <c r="BY74" s="1242"/>
      <c r="BZ74" s="1242"/>
      <c r="CA74" s="1242"/>
      <c r="CB74" s="1242"/>
      <c r="CC74" s="1242"/>
      <c r="CD74" s="1242"/>
      <c r="CE74" s="1242"/>
      <c r="CF74" s="1242"/>
      <c r="CG74" s="1242"/>
      <c r="CH74" s="1242"/>
      <c r="CI74" s="1242"/>
      <c r="CJ74" s="1242"/>
      <c r="CK74" s="1242"/>
      <c r="CL74" s="1242"/>
      <c r="CM74" s="1242"/>
      <c r="CN74" s="1242"/>
      <c r="CO74" s="1242"/>
      <c r="CP74" s="1242"/>
      <c r="CQ74" s="1242"/>
      <c r="CR74" s="1242"/>
      <c r="CS74" s="1242"/>
      <c r="CT74" s="1242"/>
      <c r="CU74" s="1242"/>
      <c r="CV74" s="1242"/>
      <c r="CW74" s="1242"/>
      <c r="CX74" s="1242"/>
      <c r="CY74" s="1242"/>
      <c r="CZ74" s="1242"/>
      <c r="DA74" s="1242"/>
      <c r="DB74" s="1242"/>
      <c r="DC74" s="1242"/>
    </row>
    <row r="75" spans="2:107" ht="13.2" x14ac:dyDescent="0.2">
      <c r="B75" s="259"/>
      <c r="G75" s="1247"/>
      <c r="H75" s="1247"/>
      <c r="I75" s="1237"/>
      <c r="J75" s="1237"/>
      <c r="K75" s="1243"/>
      <c r="L75" s="1243"/>
      <c r="M75" s="1243"/>
      <c r="N75" s="1243"/>
      <c r="AM75" s="359"/>
      <c r="AN75" s="1244"/>
      <c r="AO75" s="1244"/>
      <c r="AP75" s="1244"/>
      <c r="AQ75" s="1244"/>
      <c r="AR75" s="1244"/>
      <c r="AS75" s="1244"/>
      <c r="AT75" s="1244"/>
      <c r="AU75" s="1244"/>
      <c r="AV75" s="1244"/>
      <c r="AW75" s="1244"/>
      <c r="AX75" s="1244"/>
      <c r="AY75" s="1244"/>
      <c r="AZ75" s="1244"/>
      <c r="BA75" s="1244"/>
      <c r="BB75" s="1244" t="s">
        <v>569</v>
      </c>
      <c r="BC75" s="1244"/>
      <c r="BD75" s="1244"/>
      <c r="BE75" s="1244"/>
      <c r="BF75" s="1244"/>
      <c r="BG75" s="1244"/>
      <c r="BH75" s="1244"/>
      <c r="BI75" s="1244"/>
      <c r="BJ75" s="1244"/>
      <c r="BK75" s="1244"/>
      <c r="BL75" s="1244"/>
      <c r="BM75" s="1244"/>
      <c r="BN75" s="1244"/>
      <c r="BO75" s="1244"/>
      <c r="BP75" s="1242">
        <v>14.5</v>
      </c>
      <c r="BQ75" s="1242"/>
      <c r="BR75" s="1242"/>
      <c r="BS75" s="1242"/>
      <c r="BT75" s="1242"/>
      <c r="BU75" s="1242"/>
      <c r="BV75" s="1242"/>
      <c r="BW75" s="1242"/>
      <c r="BX75" s="1242">
        <v>13.5</v>
      </c>
      <c r="BY75" s="1242"/>
      <c r="BZ75" s="1242"/>
      <c r="CA75" s="1242"/>
      <c r="CB75" s="1242"/>
      <c r="CC75" s="1242"/>
      <c r="CD75" s="1242"/>
      <c r="CE75" s="1242"/>
      <c r="CF75" s="1242">
        <v>12.4</v>
      </c>
      <c r="CG75" s="1242"/>
      <c r="CH75" s="1242"/>
      <c r="CI75" s="1242"/>
      <c r="CJ75" s="1242"/>
      <c r="CK75" s="1242"/>
      <c r="CL75" s="1242"/>
      <c r="CM75" s="1242"/>
      <c r="CN75" s="1242">
        <v>12</v>
      </c>
      <c r="CO75" s="1242"/>
      <c r="CP75" s="1242"/>
      <c r="CQ75" s="1242"/>
      <c r="CR75" s="1242"/>
      <c r="CS75" s="1242"/>
      <c r="CT75" s="1242"/>
      <c r="CU75" s="1242"/>
      <c r="CV75" s="1242">
        <v>11.7</v>
      </c>
      <c r="CW75" s="1242"/>
      <c r="CX75" s="1242"/>
      <c r="CY75" s="1242"/>
      <c r="CZ75" s="1242"/>
      <c r="DA75" s="1242"/>
      <c r="DB75" s="1242"/>
      <c r="DC75" s="1242"/>
    </row>
    <row r="76" spans="2:107" ht="13.2" x14ac:dyDescent="0.2">
      <c r="B76" s="259"/>
      <c r="G76" s="1247"/>
      <c r="H76" s="1247"/>
      <c r="I76" s="1237"/>
      <c r="J76" s="1237"/>
      <c r="K76" s="1243"/>
      <c r="L76" s="1243"/>
      <c r="M76" s="1243"/>
      <c r="N76" s="1243"/>
      <c r="AM76" s="359"/>
      <c r="AN76" s="1244"/>
      <c r="AO76" s="1244"/>
      <c r="AP76" s="1244"/>
      <c r="AQ76" s="1244"/>
      <c r="AR76" s="1244"/>
      <c r="AS76" s="1244"/>
      <c r="AT76" s="1244"/>
      <c r="AU76" s="1244"/>
      <c r="AV76" s="1244"/>
      <c r="AW76" s="1244"/>
      <c r="AX76" s="1244"/>
      <c r="AY76" s="1244"/>
      <c r="AZ76" s="1244"/>
      <c r="BA76" s="1244"/>
      <c r="BB76" s="1244"/>
      <c r="BC76" s="1244"/>
      <c r="BD76" s="1244"/>
      <c r="BE76" s="1244"/>
      <c r="BF76" s="1244"/>
      <c r="BG76" s="1244"/>
      <c r="BH76" s="1244"/>
      <c r="BI76" s="1244"/>
      <c r="BJ76" s="1244"/>
      <c r="BK76" s="1244"/>
      <c r="BL76" s="1244"/>
      <c r="BM76" s="1244"/>
      <c r="BN76" s="1244"/>
      <c r="BO76" s="1244"/>
      <c r="BP76" s="1242"/>
      <c r="BQ76" s="1242"/>
      <c r="BR76" s="1242"/>
      <c r="BS76" s="1242"/>
      <c r="BT76" s="1242"/>
      <c r="BU76" s="1242"/>
      <c r="BV76" s="1242"/>
      <c r="BW76" s="1242"/>
      <c r="BX76" s="1242"/>
      <c r="BY76" s="1242"/>
      <c r="BZ76" s="1242"/>
      <c r="CA76" s="1242"/>
      <c r="CB76" s="1242"/>
      <c r="CC76" s="1242"/>
      <c r="CD76" s="1242"/>
      <c r="CE76" s="1242"/>
      <c r="CF76" s="1242"/>
      <c r="CG76" s="1242"/>
      <c r="CH76" s="1242"/>
      <c r="CI76" s="1242"/>
      <c r="CJ76" s="1242"/>
      <c r="CK76" s="1242"/>
      <c r="CL76" s="1242"/>
      <c r="CM76" s="1242"/>
      <c r="CN76" s="1242"/>
      <c r="CO76" s="1242"/>
      <c r="CP76" s="1242"/>
      <c r="CQ76" s="1242"/>
      <c r="CR76" s="1242"/>
      <c r="CS76" s="1242"/>
      <c r="CT76" s="1242"/>
      <c r="CU76" s="1242"/>
      <c r="CV76" s="1242"/>
      <c r="CW76" s="1242"/>
      <c r="CX76" s="1242"/>
      <c r="CY76" s="1242"/>
      <c r="CZ76" s="1242"/>
      <c r="DA76" s="1242"/>
      <c r="DB76" s="1242"/>
      <c r="DC76" s="1242"/>
    </row>
    <row r="77" spans="2:107" ht="13.2" x14ac:dyDescent="0.2">
      <c r="B77" s="259"/>
      <c r="G77" s="1237"/>
      <c r="H77" s="1237"/>
      <c r="I77" s="1237"/>
      <c r="J77" s="1237"/>
      <c r="K77" s="1248"/>
      <c r="L77" s="1248"/>
      <c r="M77" s="1248"/>
      <c r="N77" s="1248"/>
      <c r="AN77" s="1241" t="s">
        <v>567</v>
      </c>
      <c r="AO77" s="1241"/>
      <c r="AP77" s="1241"/>
      <c r="AQ77" s="1241"/>
      <c r="AR77" s="1241"/>
      <c r="AS77" s="1241"/>
      <c r="AT77" s="1241"/>
      <c r="AU77" s="1241"/>
      <c r="AV77" s="1241"/>
      <c r="AW77" s="1241"/>
      <c r="AX77" s="1241"/>
      <c r="AY77" s="1241"/>
      <c r="AZ77" s="1241"/>
      <c r="BA77" s="1241"/>
      <c r="BB77" s="1244" t="s">
        <v>565</v>
      </c>
      <c r="BC77" s="1244"/>
      <c r="BD77" s="1244"/>
      <c r="BE77" s="1244"/>
      <c r="BF77" s="1244"/>
      <c r="BG77" s="1244"/>
      <c r="BH77" s="1244"/>
      <c r="BI77" s="1244"/>
      <c r="BJ77" s="1244"/>
      <c r="BK77" s="1244"/>
      <c r="BL77" s="1244"/>
      <c r="BM77" s="1244"/>
      <c r="BN77" s="1244"/>
      <c r="BO77" s="1244"/>
      <c r="BP77" s="1242">
        <v>49.1</v>
      </c>
      <c r="BQ77" s="1242"/>
      <c r="BR77" s="1242"/>
      <c r="BS77" s="1242"/>
      <c r="BT77" s="1242"/>
      <c r="BU77" s="1242"/>
      <c r="BV77" s="1242"/>
      <c r="BW77" s="1242"/>
      <c r="BX77" s="1242">
        <v>41.5</v>
      </c>
      <c r="BY77" s="1242"/>
      <c r="BZ77" s="1242"/>
      <c r="CA77" s="1242"/>
      <c r="CB77" s="1242"/>
      <c r="CC77" s="1242"/>
      <c r="CD77" s="1242"/>
      <c r="CE77" s="1242"/>
      <c r="CF77" s="1242">
        <v>25.2</v>
      </c>
      <c r="CG77" s="1242"/>
      <c r="CH77" s="1242"/>
      <c r="CI77" s="1242"/>
      <c r="CJ77" s="1242"/>
      <c r="CK77" s="1242"/>
      <c r="CL77" s="1242"/>
      <c r="CM77" s="1242"/>
      <c r="CN77" s="1242">
        <v>15.7</v>
      </c>
      <c r="CO77" s="1242"/>
      <c r="CP77" s="1242"/>
      <c r="CQ77" s="1242"/>
      <c r="CR77" s="1242"/>
      <c r="CS77" s="1242"/>
      <c r="CT77" s="1242"/>
      <c r="CU77" s="1242"/>
      <c r="CV77" s="1242">
        <v>10.199999999999999</v>
      </c>
      <c r="CW77" s="1242"/>
      <c r="CX77" s="1242"/>
      <c r="CY77" s="1242"/>
      <c r="CZ77" s="1242"/>
      <c r="DA77" s="1242"/>
      <c r="DB77" s="1242"/>
      <c r="DC77" s="1242"/>
    </row>
    <row r="78" spans="2:107" ht="13.2" x14ac:dyDescent="0.2">
      <c r="B78" s="259"/>
      <c r="G78" s="1237"/>
      <c r="H78" s="1237"/>
      <c r="I78" s="1237"/>
      <c r="J78" s="1237"/>
      <c r="K78" s="1248"/>
      <c r="L78" s="1248"/>
      <c r="M78" s="1248"/>
      <c r="N78" s="1248"/>
      <c r="AN78" s="1241"/>
      <c r="AO78" s="1241"/>
      <c r="AP78" s="1241"/>
      <c r="AQ78" s="1241"/>
      <c r="AR78" s="1241"/>
      <c r="AS78" s="1241"/>
      <c r="AT78" s="1241"/>
      <c r="AU78" s="1241"/>
      <c r="AV78" s="1241"/>
      <c r="AW78" s="1241"/>
      <c r="AX78" s="1241"/>
      <c r="AY78" s="1241"/>
      <c r="AZ78" s="1241"/>
      <c r="BA78" s="1241"/>
      <c r="BB78" s="1244"/>
      <c r="BC78" s="1244"/>
      <c r="BD78" s="1244"/>
      <c r="BE78" s="1244"/>
      <c r="BF78" s="1244"/>
      <c r="BG78" s="1244"/>
      <c r="BH78" s="1244"/>
      <c r="BI78" s="1244"/>
      <c r="BJ78" s="1244"/>
      <c r="BK78" s="1244"/>
      <c r="BL78" s="1244"/>
      <c r="BM78" s="1244"/>
      <c r="BN78" s="1244"/>
      <c r="BO78" s="1244"/>
      <c r="BP78" s="1242"/>
      <c r="BQ78" s="1242"/>
      <c r="BR78" s="1242"/>
      <c r="BS78" s="1242"/>
      <c r="BT78" s="1242"/>
      <c r="BU78" s="1242"/>
      <c r="BV78" s="1242"/>
      <c r="BW78" s="1242"/>
      <c r="BX78" s="1242"/>
      <c r="BY78" s="1242"/>
      <c r="BZ78" s="1242"/>
      <c r="CA78" s="1242"/>
      <c r="CB78" s="1242"/>
      <c r="CC78" s="1242"/>
      <c r="CD78" s="1242"/>
      <c r="CE78" s="1242"/>
      <c r="CF78" s="1242"/>
      <c r="CG78" s="1242"/>
      <c r="CH78" s="1242"/>
      <c r="CI78" s="1242"/>
      <c r="CJ78" s="1242"/>
      <c r="CK78" s="1242"/>
      <c r="CL78" s="1242"/>
      <c r="CM78" s="1242"/>
      <c r="CN78" s="1242"/>
      <c r="CO78" s="1242"/>
      <c r="CP78" s="1242"/>
      <c r="CQ78" s="1242"/>
      <c r="CR78" s="1242"/>
      <c r="CS78" s="1242"/>
      <c r="CT78" s="1242"/>
      <c r="CU78" s="1242"/>
      <c r="CV78" s="1242"/>
      <c r="CW78" s="1242"/>
      <c r="CX78" s="1242"/>
      <c r="CY78" s="1242"/>
      <c r="CZ78" s="1242"/>
      <c r="DA78" s="1242"/>
      <c r="DB78" s="1242"/>
      <c r="DC78" s="1242"/>
    </row>
    <row r="79" spans="2:107" ht="13.2" x14ac:dyDescent="0.2">
      <c r="B79" s="259"/>
      <c r="G79" s="1237"/>
      <c r="H79" s="1237"/>
      <c r="I79" s="1246"/>
      <c r="J79" s="1246"/>
      <c r="K79" s="1249"/>
      <c r="L79" s="1249"/>
      <c r="M79" s="1249"/>
      <c r="N79" s="1249"/>
      <c r="AN79" s="1241"/>
      <c r="AO79" s="1241"/>
      <c r="AP79" s="1241"/>
      <c r="AQ79" s="1241"/>
      <c r="AR79" s="1241"/>
      <c r="AS79" s="1241"/>
      <c r="AT79" s="1241"/>
      <c r="AU79" s="1241"/>
      <c r="AV79" s="1241"/>
      <c r="AW79" s="1241"/>
      <c r="AX79" s="1241"/>
      <c r="AY79" s="1241"/>
      <c r="AZ79" s="1241"/>
      <c r="BA79" s="1241"/>
      <c r="BB79" s="1244" t="s">
        <v>569</v>
      </c>
      <c r="BC79" s="1244"/>
      <c r="BD79" s="1244"/>
      <c r="BE79" s="1244"/>
      <c r="BF79" s="1244"/>
      <c r="BG79" s="1244"/>
      <c r="BH79" s="1244"/>
      <c r="BI79" s="1244"/>
      <c r="BJ79" s="1244"/>
      <c r="BK79" s="1244"/>
      <c r="BL79" s="1244"/>
      <c r="BM79" s="1244"/>
      <c r="BN79" s="1244"/>
      <c r="BO79" s="1244"/>
      <c r="BP79" s="1242">
        <v>9.5</v>
      </c>
      <c r="BQ79" s="1242"/>
      <c r="BR79" s="1242"/>
      <c r="BS79" s="1242"/>
      <c r="BT79" s="1242"/>
      <c r="BU79" s="1242"/>
      <c r="BV79" s="1242"/>
      <c r="BW79" s="1242"/>
      <c r="BX79" s="1242">
        <v>9.1999999999999993</v>
      </c>
      <c r="BY79" s="1242"/>
      <c r="BZ79" s="1242"/>
      <c r="CA79" s="1242"/>
      <c r="CB79" s="1242"/>
      <c r="CC79" s="1242"/>
      <c r="CD79" s="1242"/>
      <c r="CE79" s="1242"/>
      <c r="CF79" s="1242">
        <v>8.9</v>
      </c>
      <c r="CG79" s="1242"/>
      <c r="CH79" s="1242"/>
      <c r="CI79" s="1242"/>
      <c r="CJ79" s="1242"/>
      <c r="CK79" s="1242"/>
      <c r="CL79" s="1242"/>
      <c r="CM79" s="1242"/>
      <c r="CN79" s="1242">
        <v>8.9</v>
      </c>
      <c r="CO79" s="1242"/>
      <c r="CP79" s="1242"/>
      <c r="CQ79" s="1242"/>
      <c r="CR79" s="1242"/>
      <c r="CS79" s="1242"/>
      <c r="CT79" s="1242"/>
      <c r="CU79" s="1242"/>
      <c r="CV79" s="1242">
        <v>9</v>
      </c>
      <c r="CW79" s="1242"/>
      <c r="CX79" s="1242"/>
      <c r="CY79" s="1242"/>
      <c r="CZ79" s="1242"/>
      <c r="DA79" s="1242"/>
      <c r="DB79" s="1242"/>
      <c r="DC79" s="1242"/>
    </row>
    <row r="80" spans="2:107" ht="13.2" x14ac:dyDescent="0.2">
      <c r="B80" s="259"/>
      <c r="G80" s="1237"/>
      <c r="H80" s="1237"/>
      <c r="I80" s="1246"/>
      <c r="J80" s="1246"/>
      <c r="K80" s="1249"/>
      <c r="L80" s="1249"/>
      <c r="M80" s="1249"/>
      <c r="N80" s="1249"/>
      <c r="AN80" s="1241"/>
      <c r="AO80" s="1241"/>
      <c r="AP80" s="1241"/>
      <c r="AQ80" s="1241"/>
      <c r="AR80" s="1241"/>
      <c r="AS80" s="1241"/>
      <c r="AT80" s="1241"/>
      <c r="AU80" s="1241"/>
      <c r="AV80" s="1241"/>
      <c r="AW80" s="1241"/>
      <c r="AX80" s="1241"/>
      <c r="AY80" s="1241"/>
      <c r="AZ80" s="1241"/>
      <c r="BA80" s="1241"/>
      <c r="BB80" s="1244"/>
      <c r="BC80" s="1244"/>
      <c r="BD80" s="1244"/>
      <c r="BE80" s="1244"/>
      <c r="BF80" s="1244"/>
      <c r="BG80" s="1244"/>
      <c r="BH80" s="1244"/>
      <c r="BI80" s="1244"/>
      <c r="BJ80" s="1244"/>
      <c r="BK80" s="1244"/>
      <c r="BL80" s="1244"/>
      <c r="BM80" s="1244"/>
      <c r="BN80" s="1244"/>
      <c r="BO80" s="1244"/>
      <c r="BP80" s="1242"/>
      <c r="BQ80" s="1242"/>
      <c r="BR80" s="1242"/>
      <c r="BS80" s="1242"/>
      <c r="BT80" s="1242"/>
      <c r="BU80" s="1242"/>
      <c r="BV80" s="1242"/>
      <c r="BW80" s="1242"/>
      <c r="BX80" s="1242"/>
      <c r="BY80" s="1242"/>
      <c r="BZ80" s="1242"/>
      <c r="CA80" s="1242"/>
      <c r="CB80" s="1242"/>
      <c r="CC80" s="1242"/>
      <c r="CD80" s="1242"/>
      <c r="CE80" s="1242"/>
      <c r="CF80" s="1242"/>
      <c r="CG80" s="1242"/>
      <c r="CH80" s="1242"/>
      <c r="CI80" s="1242"/>
      <c r="CJ80" s="1242"/>
      <c r="CK80" s="1242"/>
      <c r="CL80" s="1242"/>
      <c r="CM80" s="1242"/>
      <c r="CN80" s="1242"/>
      <c r="CO80" s="1242"/>
      <c r="CP80" s="1242"/>
      <c r="CQ80" s="1242"/>
      <c r="CR80" s="1242"/>
      <c r="CS80" s="1242"/>
      <c r="CT80" s="1242"/>
      <c r="CU80" s="1242"/>
      <c r="CV80" s="1242"/>
      <c r="CW80" s="1242"/>
      <c r="CX80" s="1242"/>
      <c r="CY80" s="1242"/>
      <c r="CZ80" s="1242"/>
      <c r="DA80" s="1242"/>
      <c r="DB80" s="1242"/>
      <c r="DC80" s="1242"/>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437CEx9IBGVifMLED+KCfkcoWde5OG2SglP2LXakXY028DHvTYtd0+RX5A3BndGoIZbOri3pH9KN6OkqZU/gug==" saltValue="tiyhM/9oSyD6m2cFbWQ3L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478</v>
      </c>
    </row>
  </sheetData>
  <sheetProtection algorithmName="SHA-512" hashValue="a5CaAkVxkpYbW5GFipqItn2UwM2YLpb7jmvIyFeLwsqk0iMJVYiGwgb6Ohu5mqunsk/DcaDcBHhMj9vgPGju+Q==" saltValue="tYo2JBEBR6qZk55Y6dFEAw==" spinCount="100000" sheet="1" objects="1" scenarios="1"/>
  <dataConsolidate/>
  <phoneticPr fontId="2"/>
  <printOptions horizontalCentered="1" verticalCentered="1"/>
  <pageMargins left="0" right="0" top="0.19685039370078741" bottom="0.31496062992125984"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478</v>
      </c>
    </row>
  </sheetData>
  <sheetProtection algorithmName="SHA-512" hashValue="etiU4dCFs0WbHECS7UWNBu8u0wJrNtYeYnr7uI5YWwVdT7Wq5ynxoWVAPPDFzl31fcvme+JB8ojosF+5AKTeOg==" saltValue="yt2d7T1tAAvwn36BY+gdGA==" spinCount="100000" sheet="1" objects="1" scenarios="1"/>
  <dataConsolidate/>
  <phoneticPr fontId="2"/>
  <printOptions horizontalCentered="1" verticalCentered="1"/>
  <pageMargins left="0" right="0" top="0.19685039370078741" bottom="0.31496062992125984"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zoomScaleNormal="100"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527</v>
      </c>
      <c r="G2" s="149"/>
      <c r="H2" s="150"/>
    </row>
    <row r="3" spans="1:8" x14ac:dyDescent="0.2">
      <c r="A3" s="146" t="s">
        <v>520</v>
      </c>
      <c r="B3" s="151"/>
      <c r="C3" s="152"/>
      <c r="D3" s="153">
        <v>104025</v>
      </c>
      <c r="E3" s="154"/>
      <c r="F3" s="155">
        <v>94081</v>
      </c>
      <c r="G3" s="156"/>
      <c r="H3" s="157"/>
    </row>
    <row r="4" spans="1:8" x14ac:dyDescent="0.2">
      <c r="A4" s="158"/>
      <c r="B4" s="159"/>
      <c r="C4" s="160"/>
      <c r="D4" s="161">
        <v>56313</v>
      </c>
      <c r="E4" s="162"/>
      <c r="F4" s="163">
        <v>48949</v>
      </c>
      <c r="G4" s="164"/>
      <c r="H4" s="165"/>
    </row>
    <row r="5" spans="1:8" x14ac:dyDescent="0.2">
      <c r="A5" s="146" t="s">
        <v>522</v>
      </c>
      <c r="B5" s="151"/>
      <c r="C5" s="152"/>
      <c r="D5" s="153">
        <v>18096</v>
      </c>
      <c r="E5" s="154"/>
      <c r="F5" s="155">
        <v>92632</v>
      </c>
      <c r="G5" s="156"/>
      <c r="H5" s="157"/>
    </row>
    <row r="6" spans="1:8" x14ac:dyDescent="0.2">
      <c r="A6" s="158"/>
      <c r="B6" s="159"/>
      <c r="C6" s="160"/>
      <c r="D6" s="161">
        <v>13506</v>
      </c>
      <c r="E6" s="162"/>
      <c r="F6" s="163">
        <v>47978</v>
      </c>
      <c r="G6" s="164"/>
      <c r="H6" s="165"/>
    </row>
    <row r="7" spans="1:8" x14ac:dyDescent="0.2">
      <c r="A7" s="146" t="s">
        <v>523</v>
      </c>
      <c r="B7" s="151"/>
      <c r="C7" s="152"/>
      <c r="D7" s="153">
        <v>18086</v>
      </c>
      <c r="E7" s="154"/>
      <c r="F7" s="155">
        <v>96469</v>
      </c>
      <c r="G7" s="156"/>
      <c r="H7" s="157"/>
    </row>
    <row r="8" spans="1:8" x14ac:dyDescent="0.2">
      <c r="A8" s="158"/>
      <c r="B8" s="159"/>
      <c r="C8" s="160"/>
      <c r="D8" s="161">
        <v>12438</v>
      </c>
      <c r="E8" s="162"/>
      <c r="F8" s="163">
        <v>49775</v>
      </c>
      <c r="G8" s="164"/>
      <c r="H8" s="165"/>
    </row>
    <row r="9" spans="1:8" x14ac:dyDescent="0.2">
      <c r="A9" s="146" t="s">
        <v>524</v>
      </c>
      <c r="B9" s="151"/>
      <c r="C9" s="152"/>
      <c r="D9" s="153">
        <v>19046</v>
      </c>
      <c r="E9" s="154"/>
      <c r="F9" s="155">
        <v>85743</v>
      </c>
      <c r="G9" s="156"/>
      <c r="H9" s="157"/>
    </row>
    <row r="10" spans="1:8" x14ac:dyDescent="0.2">
      <c r="A10" s="158"/>
      <c r="B10" s="159"/>
      <c r="C10" s="160"/>
      <c r="D10" s="161">
        <v>7609</v>
      </c>
      <c r="E10" s="162"/>
      <c r="F10" s="163">
        <v>45231</v>
      </c>
      <c r="G10" s="164"/>
      <c r="H10" s="165"/>
    </row>
    <row r="11" spans="1:8" x14ac:dyDescent="0.2">
      <c r="A11" s="146" t="s">
        <v>525</v>
      </c>
      <c r="B11" s="151"/>
      <c r="C11" s="152"/>
      <c r="D11" s="153">
        <v>17454</v>
      </c>
      <c r="E11" s="154"/>
      <c r="F11" s="155">
        <v>92509</v>
      </c>
      <c r="G11" s="156"/>
      <c r="H11" s="157"/>
    </row>
    <row r="12" spans="1:8" x14ac:dyDescent="0.2">
      <c r="A12" s="158"/>
      <c r="B12" s="159"/>
      <c r="C12" s="166"/>
      <c r="D12" s="161">
        <v>11197</v>
      </c>
      <c r="E12" s="162"/>
      <c r="F12" s="163">
        <v>52274</v>
      </c>
      <c r="G12" s="164"/>
      <c r="H12" s="165"/>
    </row>
    <row r="13" spans="1:8" x14ac:dyDescent="0.2">
      <c r="A13" s="146"/>
      <c r="B13" s="151"/>
      <c r="C13" s="152"/>
      <c r="D13" s="153">
        <v>35341</v>
      </c>
      <c r="E13" s="154"/>
      <c r="F13" s="155">
        <v>92287</v>
      </c>
      <c r="G13" s="167"/>
      <c r="H13" s="157"/>
    </row>
    <row r="14" spans="1:8" x14ac:dyDescent="0.2">
      <c r="A14" s="158"/>
      <c r="B14" s="159"/>
      <c r="C14" s="160"/>
      <c r="D14" s="161">
        <v>20213</v>
      </c>
      <c r="E14" s="162"/>
      <c r="F14" s="163">
        <v>48841</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2.74</v>
      </c>
      <c r="C19" s="168">
        <f>ROUND(VALUE(SUBSTITUTE(実質収支比率等に係る経年分析!G$48,"▲","-")),2)</f>
        <v>3.31</v>
      </c>
      <c r="D19" s="168">
        <f>ROUND(VALUE(SUBSTITUTE(実質収支比率等に係る経年分析!H$48,"▲","-")),2)</f>
        <v>8.41</v>
      </c>
      <c r="E19" s="168">
        <f>ROUND(VALUE(SUBSTITUTE(実質収支比率等に係る経年分析!I$48,"▲","-")),2)</f>
        <v>5.1100000000000003</v>
      </c>
      <c r="F19" s="168">
        <f>ROUND(VALUE(SUBSTITUTE(実質収支比率等に係る経年分析!J$48,"▲","-")),2)</f>
        <v>2.5499999999999998</v>
      </c>
    </row>
    <row r="20" spans="1:11" x14ac:dyDescent="0.2">
      <c r="A20" s="168" t="s">
        <v>53</v>
      </c>
      <c r="B20" s="168">
        <f>ROUND(VALUE(SUBSTITUTE(実質収支比率等に係る経年分析!F$47,"▲","-")),2)</f>
        <v>10.23</v>
      </c>
      <c r="C20" s="168">
        <f>ROUND(VALUE(SUBSTITUTE(実質収支比率等に係る経年分析!G$47,"▲","-")),2)</f>
        <v>9.6</v>
      </c>
      <c r="D20" s="168">
        <f>ROUND(VALUE(SUBSTITUTE(実質収支比率等に係る経年分析!H$47,"▲","-")),2)</f>
        <v>10.76</v>
      </c>
      <c r="E20" s="168">
        <f>ROUND(VALUE(SUBSTITUTE(実質収支比率等に係る経年分析!I$47,"▲","-")),2)</f>
        <v>9.74</v>
      </c>
      <c r="F20" s="168">
        <f>ROUND(VALUE(SUBSTITUTE(実質収支比率等に係る経年分析!J$47,"▲","-")),2)</f>
        <v>11.39</v>
      </c>
    </row>
    <row r="21" spans="1:11" x14ac:dyDescent="0.2">
      <c r="A21" s="168" t="s">
        <v>54</v>
      </c>
      <c r="B21" s="168">
        <f>IF(ISNUMBER(VALUE(SUBSTITUTE(実質収支比率等に係る経年分析!F$49,"▲","-"))),ROUND(VALUE(SUBSTITUTE(実質収支比率等に係る経年分析!F$49,"▲","-")),2),NA())</f>
        <v>-0.04</v>
      </c>
      <c r="C21" s="168">
        <f>IF(ISNUMBER(VALUE(SUBSTITUTE(実質収支比率等に係る経年分析!G$49,"▲","-"))),ROUND(VALUE(SUBSTITUTE(実質収支比率等に係る経年分析!G$49,"▲","-")),2),NA())</f>
        <v>-0.86</v>
      </c>
      <c r="D21" s="168">
        <f>IF(ISNUMBER(VALUE(SUBSTITUTE(実質収支比率等に係る経年分析!H$49,"▲","-"))),ROUND(VALUE(SUBSTITUTE(実質収支比率等に係る経年分析!H$49,"▲","-")),2),NA())</f>
        <v>5.24</v>
      </c>
      <c r="E21" s="168">
        <f>IF(ISNUMBER(VALUE(SUBSTITUTE(実質収支比率等に係る経年分析!I$49,"▲","-"))),ROUND(VALUE(SUBSTITUTE(実質収支比率等に係る経年分析!I$49,"▲","-")),2),NA())</f>
        <v>-8.9499999999999993</v>
      </c>
      <c r="F21" s="168">
        <f>IF(ISNUMBER(VALUE(SUBSTITUTE(実質収支比率等に係る経年分析!J$49,"▲","-"))),ROUND(VALUE(SUBSTITUTE(実質収支比率等に係る経年分析!J$49,"▲","-")),2),NA())</f>
        <v>-3.22</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0.35</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第三セクター等改革推進債償還事業特別会計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2">
      <c r="A30" s="169" t="str">
        <f>IF(連結実質赤字比率に係る赤字・黒字の構成分析!C$40="",NA(),連結実質赤字比率に係る赤字・黒字の構成分析!C$40)</f>
        <v>国民健康保険事業特別会計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7.0000000000000007E-2</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0.11</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0.75</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0.02</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0.01</v>
      </c>
    </row>
    <row r="31" spans="1:11" x14ac:dyDescent="0.2">
      <c r="A31" s="169" t="str">
        <f>IF(連結実質赤字比率に係る赤字・黒字の構成分析!C$39="",NA(),連結実質赤字比率に係る赤字・黒字の構成分析!C$39)</f>
        <v>介護保険事業特別会計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0.18</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0.27</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0.08</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0.13</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0.1</v>
      </c>
    </row>
    <row r="32" spans="1:11" x14ac:dyDescent="0.2">
      <c r="A32" s="169" t="str">
        <f>IF(連結実質赤字比率に係る赤字・黒字の構成分析!C$38="",NA(),連結実質赤字比率に係る赤字・黒字の構成分析!C$38)</f>
        <v>後期高齢者医療事業特別会計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0.38</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0.34</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0.34</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0.4</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0.38</v>
      </c>
    </row>
    <row r="33" spans="1:16" x14ac:dyDescent="0.2">
      <c r="A33" s="169" t="str">
        <f>IF(連結実質赤字比率に係る赤字・黒字の構成分析!C$37="",NA(),連結実質赤字比率に係る赤字・黒字の構成分析!C$37)</f>
        <v>公共下水道事業会計</v>
      </c>
      <c r="B33" s="169" t="e">
        <f>IF(ROUND(VALUE(SUBSTITUTE(連結実質赤字比率に係る赤字・黒字の構成分析!F$37,"▲", "-")), 2) &lt; 0, ABS(ROUND(VALUE(SUBSTITUTE(連結実質赤字比率に係る赤字・黒字の構成分析!F$37,"▲", "-")), 2)), NA())</f>
        <v>#VALUE!</v>
      </c>
      <c r="C33" s="169" t="e">
        <f>IF(ROUND(VALUE(SUBSTITUTE(連結実質赤字比率に係る赤字・黒字の構成分析!F$37,"▲", "-")), 2) &gt;= 0, ABS(ROUND(VALUE(SUBSTITUTE(連結実質赤字比率に係る赤字・黒字の構成分析!F$37,"▲", "-")), 2)), NA())</f>
        <v>#VALUE!</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0.55000000000000004</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0.62</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0.55000000000000004</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0.77</v>
      </c>
    </row>
    <row r="34" spans="1:16" x14ac:dyDescent="0.2">
      <c r="A34" s="169" t="str">
        <f>IF(連結実質赤字比率に係る赤字・黒字の構成分析!C$36="",NA(),連結実質赤字比率に係る赤字・黒字の構成分析!C$36)</f>
        <v>水道事業会計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1.96</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1.1000000000000001</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0.72</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0.56999999999999995</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0.82</v>
      </c>
    </row>
    <row r="35" spans="1:16" x14ac:dyDescent="0.2">
      <c r="A35" s="169" t="str">
        <f>IF(連結実質赤字比率に係る赤字・黒字の構成分析!C$35="",NA(),連結実質赤字比率に係る赤字・黒字の構成分析!C$35)</f>
        <v>一般会計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2.73</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3.31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8.4</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5.0999999999999996</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2.5499999999999998</v>
      </c>
    </row>
    <row r="36" spans="1:16" x14ac:dyDescent="0.2">
      <c r="A36" s="169" t="str">
        <f>IF(連結実質赤字比率に係る赤字・黒字の構成分析!C$34="",NA(),連結実質赤字比率に係る赤字・黒字の構成分析!C$34)</f>
        <v>病院事業会計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9.2200000000000006</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9.7200000000000006</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10.7</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11.62</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11.32</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1793</v>
      </c>
      <c r="E42" s="170"/>
      <c r="F42" s="170"/>
      <c r="G42" s="170">
        <f>'実質公債費比率（分子）の構造'!L$52</f>
        <v>3853</v>
      </c>
      <c r="H42" s="170"/>
      <c r="I42" s="170"/>
      <c r="J42" s="170">
        <f>'実質公債費比率（分子）の構造'!M$52</f>
        <v>1772</v>
      </c>
      <c r="K42" s="170"/>
      <c r="L42" s="170"/>
      <c r="M42" s="170">
        <f>'実質公債費比率（分子）の構造'!N$52</f>
        <v>1786</v>
      </c>
      <c r="N42" s="170"/>
      <c r="O42" s="170"/>
      <c r="P42" s="170">
        <f>'実質公債費比率（分子）の構造'!O$52</f>
        <v>1824</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63</v>
      </c>
      <c r="B45" s="170" t="str">
        <f>'実質公債費比率（分子）の構造'!K$49</f>
        <v>-</v>
      </c>
      <c r="C45" s="170"/>
      <c r="D45" s="170"/>
      <c r="E45" s="170" t="str">
        <f>'実質公債費比率（分子）の構造'!L$49</f>
        <v>-</v>
      </c>
      <c r="F45" s="170"/>
      <c r="G45" s="170"/>
      <c r="H45" s="170" t="str">
        <f>'実質公債費比率（分子）の構造'!M$49</f>
        <v>-</v>
      </c>
      <c r="I45" s="170"/>
      <c r="J45" s="170"/>
      <c r="K45" s="170" t="str">
        <f>'実質公債費比率（分子）の構造'!N$49</f>
        <v>-</v>
      </c>
      <c r="L45" s="170"/>
      <c r="M45" s="170"/>
      <c r="N45" s="170" t="str">
        <f>'実質公債費比率（分子）の構造'!O$49</f>
        <v>-</v>
      </c>
      <c r="O45" s="170"/>
      <c r="P45" s="170"/>
    </row>
    <row r="46" spans="1:16" x14ac:dyDescent="0.2">
      <c r="A46" s="170" t="s">
        <v>64</v>
      </c>
      <c r="B46" s="170">
        <f>'実質公債費比率（分子）の構造'!K$48</f>
        <v>740</v>
      </c>
      <c r="C46" s="170"/>
      <c r="D46" s="170"/>
      <c r="E46" s="170">
        <f>'実質公債費比率（分子）の構造'!L$48</f>
        <v>866</v>
      </c>
      <c r="F46" s="170"/>
      <c r="G46" s="170"/>
      <c r="H46" s="170">
        <f>'実質公債費比率（分子）の構造'!M$48</f>
        <v>880</v>
      </c>
      <c r="I46" s="170"/>
      <c r="J46" s="170"/>
      <c r="K46" s="170">
        <f>'実質公債費比率（分子）の構造'!N$48</f>
        <v>823</v>
      </c>
      <c r="L46" s="170"/>
      <c r="M46" s="170"/>
      <c r="N46" s="170">
        <f>'実質公債費比率（分子）の構造'!O$48</f>
        <v>874</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2147</v>
      </c>
      <c r="C49" s="170"/>
      <c r="D49" s="170"/>
      <c r="E49" s="170">
        <f>'実質公債費比率（分子）の構造'!L$45</f>
        <v>4185</v>
      </c>
      <c r="F49" s="170"/>
      <c r="G49" s="170"/>
      <c r="H49" s="170">
        <f>'実質公債費比率（分子）の構造'!M$45</f>
        <v>1911</v>
      </c>
      <c r="I49" s="170"/>
      <c r="J49" s="170"/>
      <c r="K49" s="170">
        <f>'実質公債費比率（分子）の構造'!N$45</f>
        <v>2009</v>
      </c>
      <c r="L49" s="170"/>
      <c r="M49" s="170"/>
      <c r="N49" s="170">
        <f>'実質公債費比率（分子）の構造'!O$45</f>
        <v>2120</v>
      </c>
      <c r="O49" s="170"/>
      <c r="P49" s="170"/>
    </row>
    <row r="50" spans="1:16" x14ac:dyDescent="0.2">
      <c r="A50" s="170" t="s">
        <v>67</v>
      </c>
      <c r="B50" s="170" t="e">
        <f>NA()</f>
        <v>#N/A</v>
      </c>
      <c r="C50" s="170">
        <f>IF(ISNUMBER('実質公債費比率（分子）の構造'!K$53),'実質公債費比率（分子）の構造'!K$53,NA())</f>
        <v>1094</v>
      </c>
      <c r="D50" s="170" t="e">
        <f>NA()</f>
        <v>#N/A</v>
      </c>
      <c r="E50" s="170" t="e">
        <f>NA()</f>
        <v>#N/A</v>
      </c>
      <c r="F50" s="170">
        <f>IF(ISNUMBER('実質公債費比率（分子）の構造'!L$53),'実質公債費比率（分子）の構造'!L$53,NA())</f>
        <v>1198</v>
      </c>
      <c r="G50" s="170" t="e">
        <f>NA()</f>
        <v>#N/A</v>
      </c>
      <c r="H50" s="170" t="e">
        <f>NA()</f>
        <v>#N/A</v>
      </c>
      <c r="I50" s="170">
        <f>IF(ISNUMBER('実質公債費比率（分子）の構造'!M$53),'実質公債費比率（分子）の構造'!M$53,NA())</f>
        <v>1019</v>
      </c>
      <c r="J50" s="170" t="e">
        <f>NA()</f>
        <v>#N/A</v>
      </c>
      <c r="K50" s="170" t="e">
        <f>NA()</f>
        <v>#N/A</v>
      </c>
      <c r="L50" s="170">
        <f>IF(ISNUMBER('実質公債費比率（分子）の構造'!N$53),'実質公債費比率（分子）の構造'!N$53,NA())</f>
        <v>1046</v>
      </c>
      <c r="M50" s="170" t="e">
        <f>NA()</f>
        <v>#N/A</v>
      </c>
      <c r="N50" s="170" t="e">
        <f>NA()</f>
        <v>#N/A</v>
      </c>
      <c r="O50" s="170">
        <f>IF(ISNUMBER('実質公債費比率（分子）の構造'!O$53),'実質公債費比率（分子）の構造'!O$53,NA())</f>
        <v>1170</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16444</v>
      </c>
      <c r="E56" s="169"/>
      <c r="F56" s="169"/>
      <c r="G56" s="169">
        <f>'将来負担比率（分子）の構造'!J$52</f>
        <v>16146</v>
      </c>
      <c r="H56" s="169"/>
      <c r="I56" s="169"/>
      <c r="J56" s="169">
        <f>'将来負担比率（分子）の構造'!K$52</f>
        <v>15441</v>
      </c>
      <c r="K56" s="169"/>
      <c r="L56" s="169"/>
      <c r="M56" s="169">
        <f>'将来負担比率（分子）の構造'!L$52</f>
        <v>14509</v>
      </c>
      <c r="N56" s="169"/>
      <c r="O56" s="169"/>
      <c r="P56" s="169">
        <f>'将来負担比率（分子）の構造'!M$52</f>
        <v>13457</v>
      </c>
    </row>
    <row r="57" spans="1:16" x14ac:dyDescent="0.2">
      <c r="A57" s="169" t="s">
        <v>42</v>
      </c>
      <c r="B57" s="169"/>
      <c r="C57" s="169"/>
      <c r="D57" s="169">
        <f>'将来負担比率（分子）の構造'!I$51</f>
        <v>2947</v>
      </c>
      <c r="E57" s="169"/>
      <c r="F57" s="169"/>
      <c r="G57" s="169">
        <f>'将来負担比率（分子）の構造'!J$51</f>
        <v>2583</v>
      </c>
      <c r="H57" s="169"/>
      <c r="I57" s="169"/>
      <c r="J57" s="169">
        <f>'将来負担比率（分子）の構造'!K$51</f>
        <v>2320</v>
      </c>
      <c r="K57" s="169"/>
      <c r="L57" s="169"/>
      <c r="M57" s="169">
        <f>'将来負担比率（分子）の構造'!L$51</f>
        <v>2016</v>
      </c>
      <c r="N57" s="169"/>
      <c r="O57" s="169"/>
      <c r="P57" s="169">
        <f>'将来負担比率（分子）の構造'!M$51</f>
        <v>1839</v>
      </c>
    </row>
    <row r="58" spans="1:16" x14ac:dyDescent="0.2">
      <c r="A58" s="169" t="s">
        <v>41</v>
      </c>
      <c r="B58" s="169"/>
      <c r="C58" s="169"/>
      <c r="D58" s="169">
        <f>'将来負担比率（分子）の構造'!I$50</f>
        <v>2092</v>
      </c>
      <c r="E58" s="169"/>
      <c r="F58" s="169"/>
      <c r="G58" s="169">
        <f>'将来負担比率（分子）の構造'!J$50</f>
        <v>2797</v>
      </c>
      <c r="H58" s="169"/>
      <c r="I58" s="169"/>
      <c r="J58" s="169">
        <f>'将来負担比率（分子）の構造'!K$50</f>
        <v>4036</v>
      </c>
      <c r="K58" s="169"/>
      <c r="L58" s="169"/>
      <c r="M58" s="169">
        <f>'将来負担比率（分子）の構造'!L$50</f>
        <v>4938</v>
      </c>
      <c r="N58" s="169"/>
      <c r="O58" s="169"/>
      <c r="P58" s="169">
        <f>'将来負担比率（分子）の構造'!M$50</f>
        <v>5330</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2920</v>
      </c>
      <c r="C62" s="169"/>
      <c r="D62" s="169"/>
      <c r="E62" s="169">
        <f>'将来負担比率（分子）の構造'!J$45</f>
        <v>2793</v>
      </c>
      <c r="F62" s="169"/>
      <c r="G62" s="169"/>
      <c r="H62" s="169">
        <f>'将来負担比率（分子）の構造'!K$45</f>
        <v>2785</v>
      </c>
      <c r="I62" s="169"/>
      <c r="J62" s="169"/>
      <c r="K62" s="169">
        <f>'将来負担比率（分子）の構造'!L$45</f>
        <v>2813</v>
      </c>
      <c r="L62" s="169"/>
      <c r="M62" s="169"/>
      <c r="N62" s="169">
        <f>'将来負担比率（分子）の構造'!M$45</f>
        <v>2900</v>
      </c>
      <c r="O62" s="169"/>
      <c r="P62" s="169"/>
    </row>
    <row r="63" spans="1:16" x14ac:dyDescent="0.2">
      <c r="A63" s="169" t="s">
        <v>34</v>
      </c>
      <c r="B63" s="169" t="str">
        <f>'将来負担比率（分子）の構造'!I$44</f>
        <v>-</v>
      </c>
      <c r="C63" s="169"/>
      <c r="D63" s="169"/>
      <c r="E63" s="169" t="str">
        <f>'将来負担比率（分子）の構造'!J$44</f>
        <v>-</v>
      </c>
      <c r="F63" s="169"/>
      <c r="G63" s="169"/>
      <c r="H63" s="169" t="str">
        <f>'将来負担比率（分子）の構造'!K$44</f>
        <v>-</v>
      </c>
      <c r="I63" s="169"/>
      <c r="J63" s="169"/>
      <c r="K63" s="169" t="str">
        <f>'将来負担比率（分子）の構造'!L$44</f>
        <v>-</v>
      </c>
      <c r="L63" s="169"/>
      <c r="M63" s="169"/>
      <c r="N63" s="169" t="str">
        <f>'将来負担比率（分子）の構造'!M$44</f>
        <v>-</v>
      </c>
      <c r="O63" s="169"/>
      <c r="P63" s="169"/>
    </row>
    <row r="64" spans="1:16" x14ac:dyDescent="0.2">
      <c r="A64" s="169" t="s">
        <v>33</v>
      </c>
      <c r="B64" s="169">
        <f>'将来負担比率（分子）の構造'!I$43</f>
        <v>5804</v>
      </c>
      <c r="C64" s="169"/>
      <c r="D64" s="169"/>
      <c r="E64" s="169">
        <f>'将来負担比率（分子）の構造'!J$43</f>
        <v>5497</v>
      </c>
      <c r="F64" s="169"/>
      <c r="G64" s="169"/>
      <c r="H64" s="169">
        <f>'将来負担比率（分子）の構造'!K$43</f>
        <v>5160</v>
      </c>
      <c r="I64" s="169"/>
      <c r="J64" s="169"/>
      <c r="K64" s="169">
        <f>'将来負担比率（分子）の構造'!L$43</f>
        <v>4958</v>
      </c>
      <c r="L64" s="169"/>
      <c r="M64" s="169"/>
      <c r="N64" s="169">
        <f>'将来負担比率（分子）の構造'!M$43</f>
        <v>4621</v>
      </c>
      <c r="O64" s="169"/>
      <c r="P64" s="169"/>
    </row>
    <row r="65" spans="1:16" x14ac:dyDescent="0.2">
      <c r="A65" s="169" t="s">
        <v>32</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f>'将来負担比率（分子）の構造'!M$42</f>
        <v>1717</v>
      </c>
      <c r="O65" s="169"/>
      <c r="P65" s="169"/>
    </row>
    <row r="66" spans="1:16" x14ac:dyDescent="0.2">
      <c r="A66" s="169" t="s">
        <v>31</v>
      </c>
      <c r="B66" s="169">
        <f>'将来負担比率（分子）の構造'!I$41</f>
        <v>26618</v>
      </c>
      <c r="C66" s="169"/>
      <c r="D66" s="169"/>
      <c r="E66" s="169">
        <f>'将来負担比率（分子）の構造'!J$41</f>
        <v>23713</v>
      </c>
      <c r="F66" s="169"/>
      <c r="G66" s="169"/>
      <c r="H66" s="169">
        <f>'将来負担比率（分子）の構造'!K$41</f>
        <v>22869</v>
      </c>
      <c r="I66" s="169"/>
      <c r="J66" s="169"/>
      <c r="K66" s="169">
        <f>'将来負担比率（分子）の構造'!L$41</f>
        <v>21352</v>
      </c>
      <c r="L66" s="169"/>
      <c r="M66" s="169"/>
      <c r="N66" s="169">
        <f>'将来負担比率（分子）の構造'!M$41</f>
        <v>19834</v>
      </c>
      <c r="O66" s="169"/>
      <c r="P66" s="169"/>
    </row>
    <row r="67" spans="1:16" x14ac:dyDescent="0.2">
      <c r="A67" s="169" t="s">
        <v>71</v>
      </c>
      <c r="B67" s="169" t="e">
        <f>NA()</f>
        <v>#N/A</v>
      </c>
      <c r="C67" s="169">
        <f>IF(ISNUMBER('将来負担比率（分子）の構造'!I$53), IF('将来負担比率（分子）の構造'!I$53 &lt; 0, 0, '将来負担比率（分子）の構造'!I$53), NA())</f>
        <v>13860</v>
      </c>
      <c r="D67" s="169" t="e">
        <f>NA()</f>
        <v>#N/A</v>
      </c>
      <c r="E67" s="169" t="e">
        <f>NA()</f>
        <v>#N/A</v>
      </c>
      <c r="F67" s="169">
        <f>IF(ISNUMBER('将来負担比率（分子）の構造'!J$53), IF('将来負担比率（分子）の構造'!J$53 &lt; 0, 0, '将来負担比率（分子）の構造'!J$53), NA())</f>
        <v>10475</v>
      </c>
      <c r="G67" s="169" t="e">
        <f>NA()</f>
        <v>#N/A</v>
      </c>
      <c r="H67" s="169" t="e">
        <f>NA()</f>
        <v>#N/A</v>
      </c>
      <c r="I67" s="169">
        <f>IF(ISNUMBER('将来負担比率（分子）の構造'!K$53), IF('将来負担比率（分子）の構造'!K$53 &lt; 0, 0, '将来負担比率（分子）の構造'!K$53), NA())</f>
        <v>9017</v>
      </c>
      <c r="J67" s="169" t="e">
        <f>NA()</f>
        <v>#N/A</v>
      </c>
      <c r="K67" s="169" t="e">
        <f>NA()</f>
        <v>#N/A</v>
      </c>
      <c r="L67" s="169">
        <f>IF(ISNUMBER('将来負担比率（分子）の構造'!L$53), IF('将来負担比率（分子）の構造'!L$53 &lt; 0, 0, '将来負担比率（分子）の構造'!L$53), NA())</f>
        <v>7659</v>
      </c>
      <c r="M67" s="169" t="e">
        <f>NA()</f>
        <v>#N/A</v>
      </c>
      <c r="N67" s="169" t="e">
        <f>NA()</f>
        <v>#N/A</v>
      </c>
      <c r="O67" s="169">
        <f>IF(ISNUMBER('将来負担比率（分子）の構造'!M$53), IF('将来負担比率（分子）の構造'!M$53 &lt; 0, 0, '将来負担比率（分子）の構造'!M$53), NA())</f>
        <v>8446</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1147</v>
      </c>
      <c r="C72" s="173">
        <f>基金残高に係る経年分析!G55</f>
        <v>1020</v>
      </c>
      <c r="D72" s="173">
        <f>基金残高に係る経年分析!H55</f>
        <v>1209</v>
      </c>
    </row>
    <row r="73" spans="1:16" x14ac:dyDescent="0.2">
      <c r="A73" s="172" t="s">
        <v>74</v>
      </c>
      <c r="B73" s="173">
        <f>基金残高に係る経年分析!F56</f>
        <v>202</v>
      </c>
      <c r="C73" s="173">
        <f>基金残高に係る経年分析!G56</f>
        <v>202</v>
      </c>
      <c r="D73" s="173">
        <f>基金残高に係る経年分析!H56</f>
        <v>259</v>
      </c>
    </row>
    <row r="74" spans="1:16" x14ac:dyDescent="0.2">
      <c r="A74" s="172" t="s">
        <v>75</v>
      </c>
      <c r="B74" s="173">
        <f>基金残高に係る経年分析!F57</f>
        <v>2167</v>
      </c>
      <c r="C74" s="173">
        <f>基金残高に係る経年分析!G57</f>
        <v>3148</v>
      </c>
      <c r="D74" s="173">
        <f>基金残高に係る経年分析!H57</f>
        <v>3496</v>
      </c>
    </row>
  </sheetData>
  <sheetProtection algorithmName="SHA-512" hashValue="9h5liSD05S2xzp56bs7TvILnZPKIHPgxvLB8D7XrLY+SSzCByDQfKDX65NNGqwEVc16OwYOkcdRRUU7d3f9fJw==" saltValue="ATg/ut/dp/dM49c5wWcPm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202</v>
      </c>
      <c r="DI1" s="616"/>
      <c r="DJ1" s="616"/>
      <c r="DK1" s="616"/>
      <c r="DL1" s="616"/>
      <c r="DM1" s="616"/>
      <c r="DN1" s="617"/>
      <c r="DO1" s="208"/>
      <c r="DP1" s="615" t="s">
        <v>203</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205</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206</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207</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208</v>
      </c>
      <c r="S4" s="619"/>
      <c r="T4" s="619"/>
      <c r="U4" s="619"/>
      <c r="V4" s="619"/>
      <c r="W4" s="619"/>
      <c r="X4" s="619"/>
      <c r="Y4" s="620"/>
      <c r="Z4" s="618" t="s">
        <v>209</v>
      </c>
      <c r="AA4" s="619"/>
      <c r="AB4" s="619"/>
      <c r="AC4" s="620"/>
      <c r="AD4" s="618" t="s">
        <v>210</v>
      </c>
      <c r="AE4" s="619"/>
      <c r="AF4" s="619"/>
      <c r="AG4" s="619"/>
      <c r="AH4" s="619"/>
      <c r="AI4" s="619"/>
      <c r="AJ4" s="619"/>
      <c r="AK4" s="620"/>
      <c r="AL4" s="618" t="s">
        <v>209</v>
      </c>
      <c r="AM4" s="619"/>
      <c r="AN4" s="619"/>
      <c r="AO4" s="620"/>
      <c r="AP4" s="621" t="s">
        <v>211</v>
      </c>
      <c r="AQ4" s="621"/>
      <c r="AR4" s="621"/>
      <c r="AS4" s="621"/>
      <c r="AT4" s="621"/>
      <c r="AU4" s="621"/>
      <c r="AV4" s="621"/>
      <c r="AW4" s="621"/>
      <c r="AX4" s="621"/>
      <c r="AY4" s="621"/>
      <c r="AZ4" s="621"/>
      <c r="BA4" s="621"/>
      <c r="BB4" s="621"/>
      <c r="BC4" s="621"/>
      <c r="BD4" s="621"/>
      <c r="BE4" s="621"/>
      <c r="BF4" s="621"/>
      <c r="BG4" s="621" t="s">
        <v>212</v>
      </c>
      <c r="BH4" s="621"/>
      <c r="BI4" s="621"/>
      <c r="BJ4" s="621"/>
      <c r="BK4" s="621"/>
      <c r="BL4" s="621"/>
      <c r="BM4" s="621"/>
      <c r="BN4" s="621"/>
      <c r="BO4" s="621" t="s">
        <v>209</v>
      </c>
      <c r="BP4" s="621"/>
      <c r="BQ4" s="621"/>
      <c r="BR4" s="621"/>
      <c r="BS4" s="621" t="s">
        <v>213</v>
      </c>
      <c r="BT4" s="621"/>
      <c r="BU4" s="621"/>
      <c r="BV4" s="621"/>
      <c r="BW4" s="621"/>
      <c r="BX4" s="621"/>
      <c r="BY4" s="621"/>
      <c r="BZ4" s="621"/>
      <c r="CA4" s="621"/>
      <c r="CB4" s="621"/>
      <c r="CD4" s="618" t="s">
        <v>214</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215</v>
      </c>
      <c r="C5" s="623"/>
      <c r="D5" s="623"/>
      <c r="E5" s="623"/>
      <c r="F5" s="623"/>
      <c r="G5" s="623"/>
      <c r="H5" s="623"/>
      <c r="I5" s="623"/>
      <c r="J5" s="623"/>
      <c r="K5" s="623"/>
      <c r="L5" s="623"/>
      <c r="M5" s="623"/>
      <c r="N5" s="623"/>
      <c r="O5" s="623"/>
      <c r="P5" s="623"/>
      <c r="Q5" s="624"/>
      <c r="R5" s="625">
        <v>5431833</v>
      </c>
      <c r="S5" s="626"/>
      <c r="T5" s="626"/>
      <c r="U5" s="626"/>
      <c r="V5" s="626"/>
      <c r="W5" s="626"/>
      <c r="X5" s="626"/>
      <c r="Y5" s="627"/>
      <c r="Z5" s="628">
        <v>28.1</v>
      </c>
      <c r="AA5" s="628"/>
      <c r="AB5" s="628"/>
      <c r="AC5" s="628"/>
      <c r="AD5" s="629">
        <v>5030693</v>
      </c>
      <c r="AE5" s="629"/>
      <c r="AF5" s="629"/>
      <c r="AG5" s="629"/>
      <c r="AH5" s="629"/>
      <c r="AI5" s="629"/>
      <c r="AJ5" s="629"/>
      <c r="AK5" s="629"/>
      <c r="AL5" s="630">
        <v>47.3</v>
      </c>
      <c r="AM5" s="631"/>
      <c r="AN5" s="631"/>
      <c r="AO5" s="632"/>
      <c r="AP5" s="622" t="s">
        <v>216</v>
      </c>
      <c r="AQ5" s="623"/>
      <c r="AR5" s="623"/>
      <c r="AS5" s="623"/>
      <c r="AT5" s="623"/>
      <c r="AU5" s="623"/>
      <c r="AV5" s="623"/>
      <c r="AW5" s="623"/>
      <c r="AX5" s="623"/>
      <c r="AY5" s="623"/>
      <c r="AZ5" s="623"/>
      <c r="BA5" s="623"/>
      <c r="BB5" s="623"/>
      <c r="BC5" s="623"/>
      <c r="BD5" s="623"/>
      <c r="BE5" s="623"/>
      <c r="BF5" s="624"/>
      <c r="BG5" s="636">
        <v>5000407</v>
      </c>
      <c r="BH5" s="637"/>
      <c r="BI5" s="637"/>
      <c r="BJ5" s="637"/>
      <c r="BK5" s="637"/>
      <c r="BL5" s="637"/>
      <c r="BM5" s="637"/>
      <c r="BN5" s="638"/>
      <c r="BO5" s="639">
        <v>92.1</v>
      </c>
      <c r="BP5" s="639"/>
      <c r="BQ5" s="639"/>
      <c r="BR5" s="639"/>
      <c r="BS5" s="640">
        <v>10606</v>
      </c>
      <c r="BT5" s="640"/>
      <c r="BU5" s="640"/>
      <c r="BV5" s="640"/>
      <c r="BW5" s="640"/>
      <c r="BX5" s="640"/>
      <c r="BY5" s="640"/>
      <c r="BZ5" s="640"/>
      <c r="CA5" s="640"/>
      <c r="CB5" s="644"/>
      <c r="CD5" s="618" t="s">
        <v>211</v>
      </c>
      <c r="CE5" s="619"/>
      <c r="CF5" s="619"/>
      <c r="CG5" s="619"/>
      <c r="CH5" s="619"/>
      <c r="CI5" s="619"/>
      <c r="CJ5" s="619"/>
      <c r="CK5" s="619"/>
      <c r="CL5" s="619"/>
      <c r="CM5" s="619"/>
      <c r="CN5" s="619"/>
      <c r="CO5" s="619"/>
      <c r="CP5" s="619"/>
      <c r="CQ5" s="620"/>
      <c r="CR5" s="618" t="s">
        <v>217</v>
      </c>
      <c r="CS5" s="619"/>
      <c r="CT5" s="619"/>
      <c r="CU5" s="619"/>
      <c r="CV5" s="619"/>
      <c r="CW5" s="619"/>
      <c r="CX5" s="619"/>
      <c r="CY5" s="620"/>
      <c r="CZ5" s="618" t="s">
        <v>209</v>
      </c>
      <c r="DA5" s="619"/>
      <c r="DB5" s="619"/>
      <c r="DC5" s="620"/>
      <c r="DD5" s="618" t="s">
        <v>218</v>
      </c>
      <c r="DE5" s="619"/>
      <c r="DF5" s="619"/>
      <c r="DG5" s="619"/>
      <c r="DH5" s="619"/>
      <c r="DI5" s="619"/>
      <c r="DJ5" s="619"/>
      <c r="DK5" s="619"/>
      <c r="DL5" s="619"/>
      <c r="DM5" s="619"/>
      <c r="DN5" s="619"/>
      <c r="DO5" s="619"/>
      <c r="DP5" s="620"/>
      <c r="DQ5" s="618" t="s">
        <v>219</v>
      </c>
      <c r="DR5" s="619"/>
      <c r="DS5" s="619"/>
      <c r="DT5" s="619"/>
      <c r="DU5" s="619"/>
      <c r="DV5" s="619"/>
      <c r="DW5" s="619"/>
      <c r="DX5" s="619"/>
      <c r="DY5" s="619"/>
      <c r="DZ5" s="619"/>
      <c r="EA5" s="619"/>
      <c r="EB5" s="619"/>
      <c r="EC5" s="620"/>
    </row>
    <row r="6" spans="2:143" ht="11.25" customHeight="1" x14ac:dyDescent="0.2">
      <c r="B6" s="633" t="s">
        <v>220</v>
      </c>
      <c r="C6" s="634"/>
      <c r="D6" s="634"/>
      <c r="E6" s="634"/>
      <c r="F6" s="634"/>
      <c r="G6" s="634"/>
      <c r="H6" s="634"/>
      <c r="I6" s="634"/>
      <c r="J6" s="634"/>
      <c r="K6" s="634"/>
      <c r="L6" s="634"/>
      <c r="M6" s="634"/>
      <c r="N6" s="634"/>
      <c r="O6" s="634"/>
      <c r="P6" s="634"/>
      <c r="Q6" s="635"/>
      <c r="R6" s="636">
        <v>114521</v>
      </c>
      <c r="S6" s="637"/>
      <c r="T6" s="637"/>
      <c r="U6" s="637"/>
      <c r="V6" s="637"/>
      <c r="W6" s="637"/>
      <c r="X6" s="637"/>
      <c r="Y6" s="638"/>
      <c r="Z6" s="639">
        <v>0.6</v>
      </c>
      <c r="AA6" s="639"/>
      <c r="AB6" s="639"/>
      <c r="AC6" s="639"/>
      <c r="AD6" s="640">
        <v>114521</v>
      </c>
      <c r="AE6" s="640"/>
      <c r="AF6" s="640"/>
      <c r="AG6" s="640"/>
      <c r="AH6" s="640"/>
      <c r="AI6" s="640"/>
      <c r="AJ6" s="640"/>
      <c r="AK6" s="640"/>
      <c r="AL6" s="641">
        <v>1.1000000000000001</v>
      </c>
      <c r="AM6" s="642"/>
      <c r="AN6" s="642"/>
      <c r="AO6" s="643"/>
      <c r="AP6" s="633" t="s">
        <v>221</v>
      </c>
      <c r="AQ6" s="634"/>
      <c r="AR6" s="634"/>
      <c r="AS6" s="634"/>
      <c r="AT6" s="634"/>
      <c r="AU6" s="634"/>
      <c r="AV6" s="634"/>
      <c r="AW6" s="634"/>
      <c r="AX6" s="634"/>
      <c r="AY6" s="634"/>
      <c r="AZ6" s="634"/>
      <c r="BA6" s="634"/>
      <c r="BB6" s="634"/>
      <c r="BC6" s="634"/>
      <c r="BD6" s="634"/>
      <c r="BE6" s="634"/>
      <c r="BF6" s="635"/>
      <c r="BG6" s="636">
        <v>5000407</v>
      </c>
      <c r="BH6" s="637"/>
      <c r="BI6" s="637"/>
      <c r="BJ6" s="637"/>
      <c r="BK6" s="637"/>
      <c r="BL6" s="637"/>
      <c r="BM6" s="637"/>
      <c r="BN6" s="638"/>
      <c r="BO6" s="639">
        <v>92.1</v>
      </c>
      <c r="BP6" s="639"/>
      <c r="BQ6" s="639"/>
      <c r="BR6" s="639"/>
      <c r="BS6" s="640">
        <v>10606</v>
      </c>
      <c r="BT6" s="640"/>
      <c r="BU6" s="640"/>
      <c r="BV6" s="640"/>
      <c r="BW6" s="640"/>
      <c r="BX6" s="640"/>
      <c r="BY6" s="640"/>
      <c r="BZ6" s="640"/>
      <c r="CA6" s="640"/>
      <c r="CB6" s="644"/>
      <c r="CD6" s="622" t="s">
        <v>222</v>
      </c>
      <c r="CE6" s="623"/>
      <c r="CF6" s="623"/>
      <c r="CG6" s="623"/>
      <c r="CH6" s="623"/>
      <c r="CI6" s="623"/>
      <c r="CJ6" s="623"/>
      <c r="CK6" s="623"/>
      <c r="CL6" s="623"/>
      <c r="CM6" s="623"/>
      <c r="CN6" s="623"/>
      <c r="CO6" s="623"/>
      <c r="CP6" s="623"/>
      <c r="CQ6" s="624"/>
      <c r="CR6" s="636">
        <v>179341</v>
      </c>
      <c r="CS6" s="637"/>
      <c r="CT6" s="637"/>
      <c r="CU6" s="637"/>
      <c r="CV6" s="637"/>
      <c r="CW6" s="637"/>
      <c r="CX6" s="637"/>
      <c r="CY6" s="638"/>
      <c r="CZ6" s="630">
        <v>0.9</v>
      </c>
      <c r="DA6" s="631"/>
      <c r="DB6" s="631"/>
      <c r="DC6" s="647"/>
      <c r="DD6" s="645" t="s">
        <v>122</v>
      </c>
      <c r="DE6" s="637"/>
      <c r="DF6" s="637"/>
      <c r="DG6" s="637"/>
      <c r="DH6" s="637"/>
      <c r="DI6" s="637"/>
      <c r="DJ6" s="637"/>
      <c r="DK6" s="637"/>
      <c r="DL6" s="637"/>
      <c r="DM6" s="637"/>
      <c r="DN6" s="637"/>
      <c r="DO6" s="637"/>
      <c r="DP6" s="638"/>
      <c r="DQ6" s="645">
        <v>179341</v>
      </c>
      <c r="DR6" s="637"/>
      <c r="DS6" s="637"/>
      <c r="DT6" s="637"/>
      <c r="DU6" s="637"/>
      <c r="DV6" s="637"/>
      <c r="DW6" s="637"/>
      <c r="DX6" s="637"/>
      <c r="DY6" s="637"/>
      <c r="DZ6" s="637"/>
      <c r="EA6" s="637"/>
      <c r="EB6" s="637"/>
      <c r="EC6" s="646"/>
    </row>
    <row r="7" spans="2:143" ht="11.25" customHeight="1" x14ac:dyDescent="0.2">
      <c r="B7" s="633" t="s">
        <v>223</v>
      </c>
      <c r="C7" s="634"/>
      <c r="D7" s="634"/>
      <c r="E7" s="634"/>
      <c r="F7" s="634"/>
      <c r="G7" s="634"/>
      <c r="H7" s="634"/>
      <c r="I7" s="634"/>
      <c r="J7" s="634"/>
      <c r="K7" s="634"/>
      <c r="L7" s="634"/>
      <c r="M7" s="634"/>
      <c r="N7" s="634"/>
      <c r="O7" s="634"/>
      <c r="P7" s="634"/>
      <c r="Q7" s="635"/>
      <c r="R7" s="636">
        <v>1702</v>
      </c>
      <c r="S7" s="637"/>
      <c r="T7" s="637"/>
      <c r="U7" s="637"/>
      <c r="V7" s="637"/>
      <c r="W7" s="637"/>
      <c r="X7" s="637"/>
      <c r="Y7" s="638"/>
      <c r="Z7" s="639">
        <v>0</v>
      </c>
      <c r="AA7" s="639"/>
      <c r="AB7" s="639"/>
      <c r="AC7" s="639"/>
      <c r="AD7" s="640">
        <v>1702</v>
      </c>
      <c r="AE7" s="640"/>
      <c r="AF7" s="640"/>
      <c r="AG7" s="640"/>
      <c r="AH7" s="640"/>
      <c r="AI7" s="640"/>
      <c r="AJ7" s="640"/>
      <c r="AK7" s="640"/>
      <c r="AL7" s="641">
        <v>0</v>
      </c>
      <c r="AM7" s="642"/>
      <c r="AN7" s="642"/>
      <c r="AO7" s="643"/>
      <c r="AP7" s="633" t="s">
        <v>224</v>
      </c>
      <c r="AQ7" s="634"/>
      <c r="AR7" s="634"/>
      <c r="AS7" s="634"/>
      <c r="AT7" s="634"/>
      <c r="AU7" s="634"/>
      <c r="AV7" s="634"/>
      <c r="AW7" s="634"/>
      <c r="AX7" s="634"/>
      <c r="AY7" s="634"/>
      <c r="AZ7" s="634"/>
      <c r="BA7" s="634"/>
      <c r="BB7" s="634"/>
      <c r="BC7" s="634"/>
      <c r="BD7" s="634"/>
      <c r="BE7" s="634"/>
      <c r="BF7" s="635"/>
      <c r="BG7" s="636">
        <v>2329449</v>
      </c>
      <c r="BH7" s="637"/>
      <c r="BI7" s="637"/>
      <c r="BJ7" s="637"/>
      <c r="BK7" s="637"/>
      <c r="BL7" s="637"/>
      <c r="BM7" s="637"/>
      <c r="BN7" s="638"/>
      <c r="BO7" s="639">
        <v>42.9</v>
      </c>
      <c r="BP7" s="639"/>
      <c r="BQ7" s="639"/>
      <c r="BR7" s="639"/>
      <c r="BS7" s="640">
        <v>10606</v>
      </c>
      <c r="BT7" s="640"/>
      <c r="BU7" s="640"/>
      <c r="BV7" s="640"/>
      <c r="BW7" s="640"/>
      <c r="BX7" s="640"/>
      <c r="BY7" s="640"/>
      <c r="BZ7" s="640"/>
      <c r="CA7" s="640"/>
      <c r="CB7" s="644"/>
      <c r="CD7" s="633" t="s">
        <v>225</v>
      </c>
      <c r="CE7" s="634"/>
      <c r="CF7" s="634"/>
      <c r="CG7" s="634"/>
      <c r="CH7" s="634"/>
      <c r="CI7" s="634"/>
      <c r="CJ7" s="634"/>
      <c r="CK7" s="634"/>
      <c r="CL7" s="634"/>
      <c r="CM7" s="634"/>
      <c r="CN7" s="634"/>
      <c r="CO7" s="634"/>
      <c r="CP7" s="634"/>
      <c r="CQ7" s="635"/>
      <c r="CR7" s="636">
        <v>2737685</v>
      </c>
      <c r="CS7" s="637"/>
      <c r="CT7" s="637"/>
      <c r="CU7" s="637"/>
      <c r="CV7" s="637"/>
      <c r="CW7" s="637"/>
      <c r="CX7" s="637"/>
      <c r="CY7" s="638"/>
      <c r="CZ7" s="639">
        <v>14.5</v>
      </c>
      <c r="DA7" s="639"/>
      <c r="DB7" s="639"/>
      <c r="DC7" s="639"/>
      <c r="DD7" s="645">
        <v>84774</v>
      </c>
      <c r="DE7" s="637"/>
      <c r="DF7" s="637"/>
      <c r="DG7" s="637"/>
      <c r="DH7" s="637"/>
      <c r="DI7" s="637"/>
      <c r="DJ7" s="637"/>
      <c r="DK7" s="637"/>
      <c r="DL7" s="637"/>
      <c r="DM7" s="637"/>
      <c r="DN7" s="637"/>
      <c r="DO7" s="637"/>
      <c r="DP7" s="638"/>
      <c r="DQ7" s="645">
        <v>2440443</v>
      </c>
      <c r="DR7" s="637"/>
      <c r="DS7" s="637"/>
      <c r="DT7" s="637"/>
      <c r="DU7" s="637"/>
      <c r="DV7" s="637"/>
      <c r="DW7" s="637"/>
      <c r="DX7" s="637"/>
      <c r="DY7" s="637"/>
      <c r="DZ7" s="637"/>
      <c r="EA7" s="637"/>
      <c r="EB7" s="637"/>
      <c r="EC7" s="646"/>
    </row>
    <row r="8" spans="2:143" ht="11.25" customHeight="1" x14ac:dyDescent="0.2">
      <c r="B8" s="633" t="s">
        <v>226</v>
      </c>
      <c r="C8" s="634"/>
      <c r="D8" s="634"/>
      <c r="E8" s="634"/>
      <c r="F8" s="634"/>
      <c r="G8" s="634"/>
      <c r="H8" s="634"/>
      <c r="I8" s="634"/>
      <c r="J8" s="634"/>
      <c r="K8" s="634"/>
      <c r="L8" s="634"/>
      <c r="M8" s="634"/>
      <c r="N8" s="634"/>
      <c r="O8" s="634"/>
      <c r="P8" s="634"/>
      <c r="Q8" s="635"/>
      <c r="R8" s="636">
        <v>41898</v>
      </c>
      <c r="S8" s="637"/>
      <c r="T8" s="637"/>
      <c r="U8" s="637"/>
      <c r="V8" s="637"/>
      <c r="W8" s="637"/>
      <c r="X8" s="637"/>
      <c r="Y8" s="638"/>
      <c r="Z8" s="639">
        <v>0.2</v>
      </c>
      <c r="AA8" s="639"/>
      <c r="AB8" s="639"/>
      <c r="AC8" s="639"/>
      <c r="AD8" s="640">
        <v>41898</v>
      </c>
      <c r="AE8" s="640"/>
      <c r="AF8" s="640"/>
      <c r="AG8" s="640"/>
      <c r="AH8" s="640"/>
      <c r="AI8" s="640"/>
      <c r="AJ8" s="640"/>
      <c r="AK8" s="640"/>
      <c r="AL8" s="641">
        <v>0.4</v>
      </c>
      <c r="AM8" s="642"/>
      <c r="AN8" s="642"/>
      <c r="AO8" s="643"/>
      <c r="AP8" s="633" t="s">
        <v>227</v>
      </c>
      <c r="AQ8" s="634"/>
      <c r="AR8" s="634"/>
      <c r="AS8" s="634"/>
      <c r="AT8" s="634"/>
      <c r="AU8" s="634"/>
      <c r="AV8" s="634"/>
      <c r="AW8" s="634"/>
      <c r="AX8" s="634"/>
      <c r="AY8" s="634"/>
      <c r="AZ8" s="634"/>
      <c r="BA8" s="634"/>
      <c r="BB8" s="634"/>
      <c r="BC8" s="634"/>
      <c r="BD8" s="634"/>
      <c r="BE8" s="634"/>
      <c r="BF8" s="635"/>
      <c r="BG8" s="636">
        <v>72680</v>
      </c>
      <c r="BH8" s="637"/>
      <c r="BI8" s="637"/>
      <c r="BJ8" s="637"/>
      <c r="BK8" s="637"/>
      <c r="BL8" s="637"/>
      <c r="BM8" s="637"/>
      <c r="BN8" s="638"/>
      <c r="BO8" s="639">
        <v>1.3</v>
      </c>
      <c r="BP8" s="639"/>
      <c r="BQ8" s="639"/>
      <c r="BR8" s="639"/>
      <c r="BS8" s="640" t="s">
        <v>122</v>
      </c>
      <c r="BT8" s="640"/>
      <c r="BU8" s="640"/>
      <c r="BV8" s="640"/>
      <c r="BW8" s="640"/>
      <c r="BX8" s="640"/>
      <c r="BY8" s="640"/>
      <c r="BZ8" s="640"/>
      <c r="CA8" s="640"/>
      <c r="CB8" s="644"/>
      <c r="CD8" s="633" t="s">
        <v>228</v>
      </c>
      <c r="CE8" s="634"/>
      <c r="CF8" s="634"/>
      <c r="CG8" s="634"/>
      <c r="CH8" s="634"/>
      <c r="CI8" s="634"/>
      <c r="CJ8" s="634"/>
      <c r="CK8" s="634"/>
      <c r="CL8" s="634"/>
      <c r="CM8" s="634"/>
      <c r="CN8" s="634"/>
      <c r="CO8" s="634"/>
      <c r="CP8" s="634"/>
      <c r="CQ8" s="635"/>
      <c r="CR8" s="636">
        <v>7072753</v>
      </c>
      <c r="CS8" s="637"/>
      <c r="CT8" s="637"/>
      <c r="CU8" s="637"/>
      <c r="CV8" s="637"/>
      <c r="CW8" s="637"/>
      <c r="CX8" s="637"/>
      <c r="CY8" s="638"/>
      <c r="CZ8" s="639">
        <v>37.4</v>
      </c>
      <c r="DA8" s="639"/>
      <c r="DB8" s="639"/>
      <c r="DC8" s="639"/>
      <c r="DD8" s="645" t="s">
        <v>122</v>
      </c>
      <c r="DE8" s="637"/>
      <c r="DF8" s="637"/>
      <c r="DG8" s="637"/>
      <c r="DH8" s="637"/>
      <c r="DI8" s="637"/>
      <c r="DJ8" s="637"/>
      <c r="DK8" s="637"/>
      <c r="DL8" s="637"/>
      <c r="DM8" s="637"/>
      <c r="DN8" s="637"/>
      <c r="DO8" s="637"/>
      <c r="DP8" s="638"/>
      <c r="DQ8" s="645">
        <v>3615353</v>
      </c>
      <c r="DR8" s="637"/>
      <c r="DS8" s="637"/>
      <c r="DT8" s="637"/>
      <c r="DU8" s="637"/>
      <c r="DV8" s="637"/>
      <c r="DW8" s="637"/>
      <c r="DX8" s="637"/>
      <c r="DY8" s="637"/>
      <c r="DZ8" s="637"/>
      <c r="EA8" s="637"/>
      <c r="EB8" s="637"/>
      <c r="EC8" s="646"/>
    </row>
    <row r="9" spans="2:143" ht="11.25" customHeight="1" x14ac:dyDescent="0.2">
      <c r="B9" s="633" t="s">
        <v>229</v>
      </c>
      <c r="C9" s="634"/>
      <c r="D9" s="634"/>
      <c r="E9" s="634"/>
      <c r="F9" s="634"/>
      <c r="G9" s="634"/>
      <c r="H9" s="634"/>
      <c r="I9" s="634"/>
      <c r="J9" s="634"/>
      <c r="K9" s="634"/>
      <c r="L9" s="634"/>
      <c r="M9" s="634"/>
      <c r="N9" s="634"/>
      <c r="O9" s="634"/>
      <c r="P9" s="634"/>
      <c r="Q9" s="635"/>
      <c r="R9" s="636">
        <v>46214</v>
      </c>
      <c r="S9" s="637"/>
      <c r="T9" s="637"/>
      <c r="U9" s="637"/>
      <c r="V9" s="637"/>
      <c r="W9" s="637"/>
      <c r="X9" s="637"/>
      <c r="Y9" s="638"/>
      <c r="Z9" s="639">
        <v>0.2</v>
      </c>
      <c r="AA9" s="639"/>
      <c r="AB9" s="639"/>
      <c r="AC9" s="639"/>
      <c r="AD9" s="640">
        <v>46214</v>
      </c>
      <c r="AE9" s="640"/>
      <c r="AF9" s="640"/>
      <c r="AG9" s="640"/>
      <c r="AH9" s="640"/>
      <c r="AI9" s="640"/>
      <c r="AJ9" s="640"/>
      <c r="AK9" s="640"/>
      <c r="AL9" s="641">
        <v>0.4</v>
      </c>
      <c r="AM9" s="642"/>
      <c r="AN9" s="642"/>
      <c r="AO9" s="643"/>
      <c r="AP9" s="633" t="s">
        <v>230</v>
      </c>
      <c r="AQ9" s="634"/>
      <c r="AR9" s="634"/>
      <c r="AS9" s="634"/>
      <c r="AT9" s="634"/>
      <c r="AU9" s="634"/>
      <c r="AV9" s="634"/>
      <c r="AW9" s="634"/>
      <c r="AX9" s="634"/>
      <c r="AY9" s="634"/>
      <c r="AZ9" s="634"/>
      <c r="BA9" s="634"/>
      <c r="BB9" s="634"/>
      <c r="BC9" s="634"/>
      <c r="BD9" s="634"/>
      <c r="BE9" s="634"/>
      <c r="BF9" s="635"/>
      <c r="BG9" s="636">
        <v>2076124</v>
      </c>
      <c r="BH9" s="637"/>
      <c r="BI9" s="637"/>
      <c r="BJ9" s="637"/>
      <c r="BK9" s="637"/>
      <c r="BL9" s="637"/>
      <c r="BM9" s="637"/>
      <c r="BN9" s="638"/>
      <c r="BO9" s="639">
        <v>38.200000000000003</v>
      </c>
      <c r="BP9" s="639"/>
      <c r="BQ9" s="639"/>
      <c r="BR9" s="639"/>
      <c r="BS9" s="640" t="s">
        <v>122</v>
      </c>
      <c r="BT9" s="640"/>
      <c r="BU9" s="640"/>
      <c r="BV9" s="640"/>
      <c r="BW9" s="640"/>
      <c r="BX9" s="640"/>
      <c r="BY9" s="640"/>
      <c r="BZ9" s="640"/>
      <c r="CA9" s="640"/>
      <c r="CB9" s="644"/>
      <c r="CD9" s="633" t="s">
        <v>231</v>
      </c>
      <c r="CE9" s="634"/>
      <c r="CF9" s="634"/>
      <c r="CG9" s="634"/>
      <c r="CH9" s="634"/>
      <c r="CI9" s="634"/>
      <c r="CJ9" s="634"/>
      <c r="CK9" s="634"/>
      <c r="CL9" s="634"/>
      <c r="CM9" s="634"/>
      <c r="CN9" s="634"/>
      <c r="CO9" s="634"/>
      <c r="CP9" s="634"/>
      <c r="CQ9" s="635"/>
      <c r="CR9" s="636">
        <v>2360336</v>
      </c>
      <c r="CS9" s="637"/>
      <c r="CT9" s="637"/>
      <c r="CU9" s="637"/>
      <c r="CV9" s="637"/>
      <c r="CW9" s="637"/>
      <c r="CX9" s="637"/>
      <c r="CY9" s="638"/>
      <c r="CZ9" s="639">
        <v>12.5</v>
      </c>
      <c r="DA9" s="639"/>
      <c r="DB9" s="639"/>
      <c r="DC9" s="639"/>
      <c r="DD9" s="645">
        <v>19932</v>
      </c>
      <c r="DE9" s="637"/>
      <c r="DF9" s="637"/>
      <c r="DG9" s="637"/>
      <c r="DH9" s="637"/>
      <c r="DI9" s="637"/>
      <c r="DJ9" s="637"/>
      <c r="DK9" s="637"/>
      <c r="DL9" s="637"/>
      <c r="DM9" s="637"/>
      <c r="DN9" s="637"/>
      <c r="DO9" s="637"/>
      <c r="DP9" s="638"/>
      <c r="DQ9" s="645">
        <v>1995164</v>
      </c>
      <c r="DR9" s="637"/>
      <c r="DS9" s="637"/>
      <c r="DT9" s="637"/>
      <c r="DU9" s="637"/>
      <c r="DV9" s="637"/>
      <c r="DW9" s="637"/>
      <c r="DX9" s="637"/>
      <c r="DY9" s="637"/>
      <c r="DZ9" s="637"/>
      <c r="EA9" s="637"/>
      <c r="EB9" s="637"/>
      <c r="EC9" s="646"/>
    </row>
    <row r="10" spans="2:143" ht="11.25" customHeight="1" x14ac:dyDescent="0.2">
      <c r="B10" s="633" t="s">
        <v>232</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233</v>
      </c>
      <c r="AQ10" s="634"/>
      <c r="AR10" s="634"/>
      <c r="AS10" s="634"/>
      <c r="AT10" s="634"/>
      <c r="AU10" s="634"/>
      <c r="AV10" s="634"/>
      <c r="AW10" s="634"/>
      <c r="AX10" s="634"/>
      <c r="AY10" s="634"/>
      <c r="AZ10" s="634"/>
      <c r="BA10" s="634"/>
      <c r="BB10" s="634"/>
      <c r="BC10" s="634"/>
      <c r="BD10" s="634"/>
      <c r="BE10" s="634"/>
      <c r="BF10" s="635"/>
      <c r="BG10" s="636">
        <v>102872</v>
      </c>
      <c r="BH10" s="637"/>
      <c r="BI10" s="637"/>
      <c r="BJ10" s="637"/>
      <c r="BK10" s="637"/>
      <c r="BL10" s="637"/>
      <c r="BM10" s="637"/>
      <c r="BN10" s="638"/>
      <c r="BO10" s="639">
        <v>1.9</v>
      </c>
      <c r="BP10" s="639"/>
      <c r="BQ10" s="639"/>
      <c r="BR10" s="639"/>
      <c r="BS10" s="640" t="s">
        <v>122</v>
      </c>
      <c r="BT10" s="640"/>
      <c r="BU10" s="640"/>
      <c r="BV10" s="640"/>
      <c r="BW10" s="640"/>
      <c r="BX10" s="640"/>
      <c r="BY10" s="640"/>
      <c r="BZ10" s="640"/>
      <c r="CA10" s="640"/>
      <c r="CB10" s="644"/>
      <c r="CD10" s="633" t="s">
        <v>234</v>
      </c>
      <c r="CE10" s="634"/>
      <c r="CF10" s="634"/>
      <c r="CG10" s="634"/>
      <c r="CH10" s="634"/>
      <c r="CI10" s="634"/>
      <c r="CJ10" s="634"/>
      <c r="CK10" s="634"/>
      <c r="CL10" s="634"/>
      <c r="CM10" s="634"/>
      <c r="CN10" s="634"/>
      <c r="CO10" s="634"/>
      <c r="CP10" s="634"/>
      <c r="CQ10" s="635"/>
      <c r="CR10" s="636">
        <v>25854</v>
      </c>
      <c r="CS10" s="637"/>
      <c r="CT10" s="637"/>
      <c r="CU10" s="637"/>
      <c r="CV10" s="637"/>
      <c r="CW10" s="637"/>
      <c r="CX10" s="637"/>
      <c r="CY10" s="638"/>
      <c r="CZ10" s="639">
        <v>0.1</v>
      </c>
      <c r="DA10" s="639"/>
      <c r="DB10" s="639"/>
      <c r="DC10" s="639"/>
      <c r="DD10" s="645" t="s">
        <v>122</v>
      </c>
      <c r="DE10" s="637"/>
      <c r="DF10" s="637"/>
      <c r="DG10" s="637"/>
      <c r="DH10" s="637"/>
      <c r="DI10" s="637"/>
      <c r="DJ10" s="637"/>
      <c r="DK10" s="637"/>
      <c r="DL10" s="637"/>
      <c r="DM10" s="637"/>
      <c r="DN10" s="637"/>
      <c r="DO10" s="637"/>
      <c r="DP10" s="638"/>
      <c r="DQ10" s="645">
        <v>15294</v>
      </c>
      <c r="DR10" s="637"/>
      <c r="DS10" s="637"/>
      <c r="DT10" s="637"/>
      <c r="DU10" s="637"/>
      <c r="DV10" s="637"/>
      <c r="DW10" s="637"/>
      <c r="DX10" s="637"/>
      <c r="DY10" s="637"/>
      <c r="DZ10" s="637"/>
      <c r="EA10" s="637"/>
      <c r="EB10" s="637"/>
      <c r="EC10" s="646"/>
    </row>
    <row r="11" spans="2:143" ht="11.25" customHeight="1" x14ac:dyDescent="0.2">
      <c r="B11" s="633" t="s">
        <v>235</v>
      </c>
      <c r="C11" s="634"/>
      <c r="D11" s="634"/>
      <c r="E11" s="634"/>
      <c r="F11" s="634"/>
      <c r="G11" s="634"/>
      <c r="H11" s="634"/>
      <c r="I11" s="634"/>
      <c r="J11" s="634"/>
      <c r="K11" s="634"/>
      <c r="L11" s="634"/>
      <c r="M11" s="634"/>
      <c r="N11" s="634"/>
      <c r="O11" s="634"/>
      <c r="P11" s="634"/>
      <c r="Q11" s="635"/>
      <c r="R11" s="636">
        <v>937504</v>
      </c>
      <c r="S11" s="637"/>
      <c r="T11" s="637"/>
      <c r="U11" s="637"/>
      <c r="V11" s="637"/>
      <c r="W11" s="637"/>
      <c r="X11" s="637"/>
      <c r="Y11" s="638"/>
      <c r="Z11" s="641">
        <v>4.8</v>
      </c>
      <c r="AA11" s="642"/>
      <c r="AB11" s="642"/>
      <c r="AC11" s="648"/>
      <c r="AD11" s="645">
        <v>937504</v>
      </c>
      <c r="AE11" s="637"/>
      <c r="AF11" s="637"/>
      <c r="AG11" s="637"/>
      <c r="AH11" s="637"/>
      <c r="AI11" s="637"/>
      <c r="AJ11" s="637"/>
      <c r="AK11" s="638"/>
      <c r="AL11" s="641">
        <v>8.8000000000000007</v>
      </c>
      <c r="AM11" s="642"/>
      <c r="AN11" s="642"/>
      <c r="AO11" s="643"/>
      <c r="AP11" s="633" t="s">
        <v>236</v>
      </c>
      <c r="AQ11" s="634"/>
      <c r="AR11" s="634"/>
      <c r="AS11" s="634"/>
      <c r="AT11" s="634"/>
      <c r="AU11" s="634"/>
      <c r="AV11" s="634"/>
      <c r="AW11" s="634"/>
      <c r="AX11" s="634"/>
      <c r="AY11" s="634"/>
      <c r="AZ11" s="634"/>
      <c r="BA11" s="634"/>
      <c r="BB11" s="634"/>
      <c r="BC11" s="634"/>
      <c r="BD11" s="634"/>
      <c r="BE11" s="634"/>
      <c r="BF11" s="635"/>
      <c r="BG11" s="636">
        <v>77773</v>
      </c>
      <c r="BH11" s="637"/>
      <c r="BI11" s="637"/>
      <c r="BJ11" s="637"/>
      <c r="BK11" s="637"/>
      <c r="BL11" s="637"/>
      <c r="BM11" s="637"/>
      <c r="BN11" s="638"/>
      <c r="BO11" s="639">
        <v>1.4</v>
      </c>
      <c r="BP11" s="639"/>
      <c r="BQ11" s="639"/>
      <c r="BR11" s="639"/>
      <c r="BS11" s="640">
        <v>10606</v>
      </c>
      <c r="BT11" s="640"/>
      <c r="BU11" s="640"/>
      <c r="BV11" s="640"/>
      <c r="BW11" s="640"/>
      <c r="BX11" s="640"/>
      <c r="BY11" s="640"/>
      <c r="BZ11" s="640"/>
      <c r="CA11" s="640"/>
      <c r="CB11" s="644"/>
      <c r="CD11" s="633" t="s">
        <v>237</v>
      </c>
      <c r="CE11" s="634"/>
      <c r="CF11" s="634"/>
      <c r="CG11" s="634"/>
      <c r="CH11" s="634"/>
      <c r="CI11" s="634"/>
      <c r="CJ11" s="634"/>
      <c r="CK11" s="634"/>
      <c r="CL11" s="634"/>
      <c r="CM11" s="634"/>
      <c r="CN11" s="634"/>
      <c r="CO11" s="634"/>
      <c r="CP11" s="634"/>
      <c r="CQ11" s="635"/>
      <c r="CR11" s="636">
        <v>403077</v>
      </c>
      <c r="CS11" s="637"/>
      <c r="CT11" s="637"/>
      <c r="CU11" s="637"/>
      <c r="CV11" s="637"/>
      <c r="CW11" s="637"/>
      <c r="CX11" s="637"/>
      <c r="CY11" s="638"/>
      <c r="CZ11" s="639">
        <v>2.1</v>
      </c>
      <c r="DA11" s="639"/>
      <c r="DB11" s="639"/>
      <c r="DC11" s="639"/>
      <c r="DD11" s="645">
        <v>228214</v>
      </c>
      <c r="DE11" s="637"/>
      <c r="DF11" s="637"/>
      <c r="DG11" s="637"/>
      <c r="DH11" s="637"/>
      <c r="DI11" s="637"/>
      <c r="DJ11" s="637"/>
      <c r="DK11" s="637"/>
      <c r="DL11" s="637"/>
      <c r="DM11" s="637"/>
      <c r="DN11" s="637"/>
      <c r="DO11" s="637"/>
      <c r="DP11" s="638"/>
      <c r="DQ11" s="645">
        <v>197489</v>
      </c>
      <c r="DR11" s="637"/>
      <c r="DS11" s="637"/>
      <c r="DT11" s="637"/>
      <c r="DU11" s="637"/>
      <c r="DV11" s="637"/>
      <c r="DW11" s="637"/>
      <c r="DX11" s="637"/>
      <c r="DY11" s="637"/>
      <c r="DZ11" s="637"/>
      <c r="EA11" s="637"/>
      <c r="EB11" s="637"/>
      <c r="EC11" s="646"/>
    </row>
    <row r="12" spans="2:143" ht="11.25" customHeight="1" x14ac:dyDescent="0.2">
      <c r="B12" s="633" t="s">
        <v>238</v>
      </c>
      <c r="C12" s="634"/>
      <c r="D12" s="634"/>
      <c r="E12" s="634"/>
      <c r="F12" s="634"/>
      <c r="G12" s="634"/>
      <c r="H12" s="634"/>
      <c r="I12" s="634"/>
      <c r="J12" s="634"/>
      <c r="K12" s="634"/>
      <c r="L12" s="634"/>
      <c r="M12" s="634"/>
      <c r="N12" s="634"/>
      <c r="O12" s="634"/>
      <c r="P12" s="634"/>
      <c r="Q12" s="635"/>
      <c r="R12" s="636" t="s">
        <v>122</v>
      </c>
      <c r="S12" s="637"/>
      <c r="T12" s="637"/>
      <c r="U12" s="637"/>
      <c r="V12" s="637"/>
      <c r="W12" s="637"/>
      <c r="X12" s="637"/>
      <c r="Y12" s="638"/>
      <c r="Z12" s="639" t="s">
        <v>122</v>
      </c>
      <c r="AA12" s="639"/>
      <c r="AB12" s="639"/>
      <c r="AC12" s="639"/>
      <c r="AD12" s="640" t="s">
        <v>122</v>
      </c>
      <c r="AE12" s="640"/>
      <c r="AF12" s="640"/>
      <c r="AG12" s="640"/>
      <c r="AH12" s="640"/>
      <c r="AI12" s="640"/>
      <c r="AJ12" s="640"/>
      <c r="AK12" s="640"/>
      <c r="AL12" s="641" t="s">
        <v>122</v>
      </c>
      <c r="AM12" s="642"/>
      <c r="AN12" s="642"/>
      <c r="AO12" s="643"/>
      <c r="AP12" s="633" t="s">
        <v>239</v>
      </c>
      <c r="AQ12" s="634"/>
      <c r="AR12" s="634"/>
      <c r="AS12" s="634"/>
      <c r="AT12" s="634"/>
      <c r="AU12" s="634"/>
      <c r="AV12" s="634"/>
      <c r="AW12" s="634"/>
      <c r="AX12" s="634"/>
      <c r="AY12" s="634"/>
      <c r="AZ12" s="634"/>
      <c r="BA12" s="634"/>
      <c r="BB12" s="634"/>
      <c r="BC12" s="634"/>
      <c r="BD12" s="634"/>
      <c r="BE12" s="634"/>
      <c r="BF12" s="635"/>
      <c r="BG12" s="636">
        <v>2222291</v>
      </c>
      <c r="BH12" s="637"/>
      <c r="BI12" s="637"/>
      <c r="BJ12" s="637"/>
      <c r="BK12" s="637"/>
      <c r="BL12" s="637"/>
      <c r="BM12" s="637"/>
      <c r="BN12" s="638"/>
      <c r="BO12" s="639">
        <v>40.9</v>
      </c>
      <c r="BP12" s="639"/>
      <c r="BQ12" s="639"/>
      <c r="BR12" s="639"/>
      <c r="BS12" s="640" t="s">
        <v>122</v>
      </c>
      <c r="BT12" s="640"/>
      <c r="BU12" s="640"/>
      <c r="BV12" s="640"/>
      <c r="BW12" s="640"/>
      <c r="BX12" s="640"/>
      <c r="BY12" s="640"/>
      <c r="BZ12" s="640"/>
      <c r="CA12" s="640"/>
      <c r="CB12" s="644"/>
      <c r="CD12" s="633" t="s">
        <v>240</v>
      </c>
      <c r="CE12" s="634"/>
      <c r="CF12" s="634"/>
      <c r="CG12" s="634"/>
      <c r="CH12" s="634"/>
      <c r="CI12" s="634"/>
      <c r="CJ12" s="634"/>
      <c r="CK12" s="634"/>
      <c r="CL12" s="634"/>
      <c r="CM12" s="634"/>
      <c r="CN12" s="634"/>
      <c r="CO12" s="634"/>
      <c r="CP12" s="634"/>
      <c r="CQ12" s="635"/>
      <c r="CR12" s="636">
        <v>408746</v>
      </c>
      <c r="CS12" s="637"/>
      <c r="CT12" s="637"/>
      <c r="CU12" s="637"/>
      <c r="CV12" s="637"/>
      <c r="CW12" s="637"/>
      <c r="CX12" s="637"/>
      <c r="CY12" s="638"/>
      <c r="CZ12" s="639">
        <v>2.2000000000000002</v>
      </c>
      <c r="DA12" s="639"/>
      <c r="DB12" s="639"/>
      <c r="DC12" s="639"/>
      <c r="DD12" s="645">
        <v>1982</v>
      </c>
      <c r="DE12" s="637"/>
      <c r="DF12" s="637"/>
      <c r="DG12" s="637"/>
      <c r="DH12" s="637"/>
      <c r="DI12" s="637"/>
      <c r="DJ12" s="637"/>
      <c r="DK12" s="637"/>
      <c r="DL12" s="637"/>
      <c r="DM12" s="637"/>
      <c r="DN12" s="637"/>
      <c r="DO12" s="637"/>
      <c r="DP12" s="638"/>
      <c r="DQ12" s="645">
        <v>296619</v>
      </c>
      <c r="DR12" s="637"/>
      <c r="DS12" s="637"/>
      <c r="DT12" s="637"/>
      <c r="DU12" s="637"/>
      <c r="DV12" s="637"/>
      <c r="DW12" s="637"/>
      <c r="DX12" s="637"/>
      <c r="DY12" s="637"/>
      <c r="DZ12" s="637"/>
      <c r="EA12" s="637"/>
      <c r="EB12" s="637"/>
      <c r="EC12" s="646"/>
    </row>
    <row r="13" spans="2:143" ht="11.25" customHeight="1" x14ac:dyDescent="0.2">
      <c r="B13" s="633" t="s">
        <v>241</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242</v>
      </c>
      <c r="AQ13" s="634"/>
      <c r="AR13" s="634"/>
      <c r="AS13" s="634"/>
      <c r="AT13" s="634"/>
      <c r="AU13" s="634"/>
      <c r="AV13" s="634"/>
      <c r="AW13" s="634"/>
      <c r="AX13" s="634"/>
      <c r="AY13" s="634"/>
      <c r="AZ13" s="634"/>
      <c r="BA13" s="634"/>
      <c r="BB13" s="634"/>
      <c r="BC13" s="634"/>
      <c r="BD13" s="634"/>
      <c r="BE13" s="634"/>
      <c r="BF13" s="635"/>
      <c r="BG13" s="636">
        <v>2166319</v>
      </c>
      <c r="BH13" s="637"/>
      <c r="BI13" s="637"/>
      <c r="BJ13" s="637"/>
      <c r="BK13" s="637"/>
      <c r="BL13" s="637"/>
      <c r="BM13" s="637"/>
      <c r="BN13" s="638"/>
      <c r="BO13" s="639">
        <v>39.9</v>
      </c>
      <c r="BP13" s="639"/>
      <c r="BQ13" s="639"/>
      <c r="BR13" s="639"/>
      <c r="BS13" s="640" t="s">
        <v>122</v>
      </c>
      <c r="BT13" s="640"/>
      <c r="BU13" s="640"/>
      <c r="BV13" s="640"/>
      <c r="BW13" s="640"/>
      <c r="BX13" s="640"/>
      <c r="BY13" s="640"/>
      <c r="BZ13" s="640"/>
      <c r="CA13" s="640"/>
      <c r="CB13" s="644"/>
      <c r="CD13" s="633" t="s">
        <v>243</v>
      </c>
      <c r="CE13" s="634"/>
      <c r="CF13" s="634"/>
      <c r="CG13" s="634"/>
      <c r="CH13" s="634"/>
      <c r="CI13" s="634"/>
      <c r="CJ13" s="634"/>
      <c r="CK13" s="634"/>
      <c r="CL13" s="634"/>
      <c r="CM13" s="634"/>
      <c r="CN13" s="634"/>
      <c r="CO13" s="634"/>
      <c r="CP13" s="634"/>
      <c r="CQ13" s="635"/>
      <c r="CR13" s="636">
        <v>1544650</v>
      </c>
      <c r="CS13" s="637"/>
      <c r="CT13" s="637"/>
      <c r="CU13" s="637"/>
      <c r="CV13" s="637"/>
      <c r="CW13" s="637"/>
      <c r="CX13" s="637"/>
      <c r="CY13" s="638"/>
      <c r="CZ13" s="639">
        <v>8.1999999999999993</v>
      </c>
      <c r="DA13" s="639"/>
      <c r="DB13" s="639"/>
      <c r="DC13" s="639"/>
      <c r="DD13" s="645">
        <v>232821</v>
      </c>
      <c r="DE13" s="637"/>
      <c r="DF13" s="637"/>
      <c r="DG13" s="637"/>
      <c r="DH13" s="637"/>
      <c r="DI13" s="637"/>
      <c r="DJ13" s="637"/>
      <c r="DK13" s="637"/>
      <c r="DL13" s="637"/>
      <c r="DM13" s="637"/>
      <c r="DN13" s="637"/>
      <c r="DO13" s="637"/>
      <c r="DP13" s="638"/>
      <c r="DQ13" s="645">
        <v>1106418</v>
      </c>
      <c r="DR13" s="637"/>
      <c r="DS13" s="637"/>
      <c r="DT13" s="637"/>
      <c r="DU13" s="637"/>
      <c r="DV13" s="637"/>
      <c r="DW13" s="637"/>
      <c r="DX13" s="637"/>
      <c r="DY13" s="637"/>
      <c r="DZ13" s="637"/>
      <c r="EA13" s="637"/>
      <c r="EB13" s="637"/>
      <c r="EC13" s="646"/>
    </row>
    <row r="14" spans="2:143" ht="11.25" customHeight="1" x14ac:dyDescent="0.2">
      <c r="B14" s="633" t="s">
        <v>244</v>
      </c>
      <c r="C14" s="634"/>
      <c r="D14" s="634"/>
      <c r="E14" s="634"/>
      <c r="F14" s="634"/>
      <c r="G14" s="634"/>
      <c r="H14" s="634"/>
      <c r="I14" s="634"/>
      <c r="J14" s="634"/>
      <c r="K14" s="634"/>
      <c r="L14" s="634"/>
      <c r="M14" s="634"/>
      <c r="N14" s="634"/>
      <c r="O14" s="634"/>
      <c r="P14" s="634"/>
      <c r="Q14" s="635"/>
      <c r="R14" s="636">
        <v>932</v>
      </c>
      <c r="S14" s="637"/>
      <c r="T14" s="637"/>
      <c r="U14" s="637"/>
      <c r="V14" s="637"/>
      <c r="W14" s="637"/>
      <c r="X14" s="637"/>
      <c r="Y14" s="638"/>
      <c r="Z14" s="639">
        <v>0</v>
      </c>
      <c r="AA14" s="639"/>
      <c r="AB14" s="639"/>
      <c r="AC14" s="639"/>
      <c r="AD14" s="640">
        <v>932</v>
      </c>
      <c r="AE14" s="640"/>
      <c r="AF14" s="640"/>
      <c r="AG14" s="640"/>
      <c r="AH14" s="640"/>
      <c r="AI14" s="640"/>
      <c r="AJ14" s="640"/>
      <c r="AK14" s="640"/>
      <c r="AL14" s="641">
        <v>0</v>
      </c>
      <c r="AM14" s="642"/>
      <c r="AN14" s="642"/>
      <c r="AO14" s="643"/>
      <c r="AP14" s="633" t="s">
        <v>245</v>
      </c>
      <c r="AQ14" s="634"/>
      <c r="AR14" s="634"/>
      <c r="AS14" s="634"/>
      <c r="AT14" s="634"/>
      <c r="AU14" s="634"/>
      <c r="AV14" s="634"/>
      <c r="AW14" s="634"/>
      <c r="AX14" s="634"/>
      <c r="AY14" s="634"/>
      <c r="AZ14" s="634"/>
      <c r="BA14" s="634"/>
      <c r="BB14" s="634"/>
      <c r="BC14" s="634"/>
      <c r="BD14" s="634"/>
      <c r="BE14" s="634"/>
      <c r="BF14" s="635"/>
      <c r="BG14" s="636">
        <v>123620</v>
      </c>
      <c r="BH14" s="637"/>
      <c r="BI14" s="637"/>
      <c r="BJ14" s="637"/>
      <c r="BK14" s="637"/>
      <c r="BL14" s="637"/>
      <c r="BM14" s="637"/>
      <c r="BN14" s="638"/>
      <c r="BO14" s="639">
        <v>2.2999999999999998</v>
      </c>
      <c r="BP14" s="639"/>
      <c r="BQ14" s="639"/>
      <c r="BR14" s="639"/>
      <c r="BS14" s="640" t="s">
        <v>122</v>
      </c>
      <c r="BT14" s="640"/>
      <c r="BU14" s="640"/>
      <c r="BV14" s="640"/>
      <c r="BW14" s="640"/>
      <c r="BX14" s="640"/>
      <c r="BY14" s="640"/>
      <c r="BZ14" s="640"/>
      <c r="CA14" s="640"/>
      <c r="CB14" s="644"/>
      <c r="CD14" s="633" t="s">
        <v>246</v>
      </c>
      <c r="CE14" s="634"/>
      <c r="CF14" s="634"/>
      <c r="CG14" s="634"/>
      <c r="CH14" s="634"/>
      <c r="CI14" s="634"/>
      <c r="CJ14" s="634"/>
      <c r="CK14" s="634"/>
      <c r="CL14" s="634"/>
      <c r="CM14" s="634"/>
      <c r="CN14" s="634"/>
      <c r="CO14" s="634"/>
      <c r="CP14" s="634"/>
      <c r="CQ14" s="635"/>
      <c r="CR14" s="636">
        <v>975843</v>
      </c>
      <c r="CS14" s="637"/>
      <c r="CT14" s="637"/>
      <c r="CU14" s="637"/>
      <c r="CV14" s="637"/>
      <c r="CW14" s="637"/>
      <c r="CX14" s="637"/>
      <c r="CY14" s="638"/>
      <c r="CZ14" s="639">
        <v>5.2</v>
      </c>
      <c r="DA14" s="639"/>
      <c r="DB14" s="639"/>
      <c r="DC14" s="639"/>
      <c r="DD14" s="645">
        <v>115924</v>
      </c>
      <c r="DE14" s="637"/>
      <c r="DF14" s="637"/>
      <c r="DG14" s="637"/>
      <c r="DH14" s="637"/>
      <c r="DI14" s="637"/>
      <c r="DJ14" s="637"/>
      <c r="DK14" s="637"/>
      <c r="DL14" s="637"/>
      <c r="DM14" s="637"/>
      <c r="DN14" s="637"/>
      <c r="DO14" s="637"/>
      <c r="DP14" s="638"/>
      <c r="DQ14" s="645">
        <v>814965</v>
      </c>
      <c r="DR14" s="637"/>
      <c r="DS14" s="637"/>
      <c r="DT14" s="637"/>
      <c r="DU14" s="637"/>
      <c r="DV14" s="637"/>
      <c r="DW14" s="637"/>
      <c r="DX14" s="637"/>
      <c r="DY14" s="637"/>
      <c r="DZ14" s="637"/>
      <c r="EA14" s="637"/>
      <c r="EB14" s="637"/>
      <c r="EC14" s="646"/>
    </row>
    <row r="15" spans="2:143" ht="11.25" customHeight="1" x14ac:dyDescent="0.2">
      <c r="B15" s="633" t="s">
        <v>247</v>
      </c>
      <c r="C15" s="634"/>
      <c r="D15" s="634"/>
      <c r="E15" s="634"/>
      <c r="F15" s="634"/>
      <c r="G15" s="634"/>
      <c r="H15" s="634"/>
      <c r="I15" s="634"/>
      <c r="J15" s="634"/>
      <c r="K15" s="634"/>
      <c r="L15" s="634"/>
      <c r="M15" s="634"/>
      <c r="N15" s="634"/>
      <c r="O15" s="634"/>
      <c r="P15" s="634"/>
      <c r="Q15" s="635"/>
      <c r="R15" s="636" t="s">
        <v>122</v>
      </c>
      <c r="S15" s="637"/>
      <c r="T15" s="637"/>
      <c r="U15" s="637"/>
      <c r="V15" s="637"/>
      <c r="W15" s="637"/>
      <c r="X15" s="637"/>
      <c r="Y15" s="638"/>
      <c r="Z15" s="639" t="s">
        <v>122</v>
      </c>
      <c r="AA15" s="639"/>
      <c r="AB15" s="639"/>
      <c r="AC15" s="639"/>
      <c r="AD15" s="640" t="s">
        <v>122</v>
      </c>
      <c r="AE15" s="640"/>
      <c r="AF15" s="640"/>
      <c r="AG15" s="640"/>
      <c r="AH15" s="640"/>
      <c r="AI15" s="640"/>
      <c r="AJ15" s="640"/>
      <c r="AK15" s="640"/>
      <c r="AL15" s="641" t="s">
        <v>122</v>
      </c>
      <c r="AM15" s="642"/>
      <c r="AN15" s="642"/>
      <c r="AO15" s="643"/>
      <c r="AP15" s="633" t="s">
        <v>248</v>
      </c>
      <c r="AQ15" s="634"/>
      <c r="AR15" s="634"/>
      <c r="AS15" s="634"/>
      <c r="AT15" s="634"/>
      <c r="AU15" s="634"/>
      <c r="AV15" s="634"/>
      <c r="AW15" s="634"/>
      <c r="AX15" s="634"/>
      <c r="AY15" s="634"/>
      <c r="AZ15" s="634"/>
      <c r="BA15" s="634"/>
      <c r="BB15" s="634"/>
      <c r="BC15" s="634"/>
      <c r="BD15" s="634"/>
      <c r="BE15" s="634"/>
      <c r="BF15" s="635"/>
      <c r="BG15" s="636">
        <v>325047</v>
      </c>
      <c r="BH15" s="637"/>
      <c r="BI15" s="637"/>
      <c r="BJ15" s="637"/>
      <c r="BK15" s="637"/>
      <c r="BL15" s="637"/>
      <c r="BM15" s="637"/>
      <c r="BN15" s="638"/>
      <c r="BO15" s="639">
        <v>6</v>
      </c>
      <c r="BP15" s="639"/>
      <c r="BQ15" s="639"/>
      <c r="BR15" s="639"/>
      <c r="BS15" s="640" t="s">
        <v>122</v>
      </c>
      <c r="BT15" s="640"/>
      <c r="BU15" s="640"/>
      <c r="BV15" s="640"/>
      <c r="BW15" s="640"/>
      <c r="BX15" s="640"/>
      <c r="BY15" s="640"/>
      <c r="BZ15" s="640"/>
      <c r="CA15" s="640"/>
      <c r="CB15" s="644"/>
      <c r="CD15" s="633" t="s">
        <v>249</v>
      </c>
      <c r="CE15" s="634"/>
      <c r="CF15" s="634"/>
      <c r="CG15" s="634"/>
      <c r="CH15" s="634"/>
      <c r="CI15" s="634"/>
      <c r="CJ15" s="634"/>
      <c r="CK15" s="634"/>
      <c r="CL15" s="634"/>
      <c r="CM15" s="634"/>
      <c r="CN15" s="634"/>
      <c r="CO15" s="634"/>
      <c r="CP15" s="634"/>
      <c r="CQ15" s="635"/>
      <c r="CR15" s="636">
        <v>1090147</v>
      </c>
      <c r="CS15" s="637"/>
      <c r="CT15" s="637"/>
      <c r="CU15" s="637"/>
      <c r="CV15" s="637"/>
      <c r="CW15" s="637"/>
      <c r="CX15" s="637"/>
      <c r="CY15" s="638"/>
      <c r="CZ15" s="639">
        <v>5.8</v>
      </c>
      <c r="DA15" s="639"/>
      <c r="DB15" s="639"/>
      <c r="DC15" s="639"/>
      <c r="DD15" s="645">
        <v>24608</v>
      </c>
      <c r="DE15" s="637"/>
      <c r="DF15" s="637"/>
      <c r="DG15" s="637"/>
      <c r="DH15" s="637"/>
      <c r="DI15" s="637"/>
      <c r="DJ15" s="637"/>
      <c r="DK15" s="637"/>
      <c r="DL15" s="637"/>
      <c r="DM15" s="637"/>
      <c r="DN15" s="637"/>
      <c r="DO15" s="637"/>
      <c r="DP15" s="638"/>
      <c r="DQ15" s="645">
        <v>859354</v>
      </c>
      <c r="DR15" s="637"/>
      <c r="DS15" s="637"/>
      <c r="DT15" s="637"/>
      <c r="DU15" s="637"/>
      <c r="DV15" s="637"/>
      <c r="DW15" s="637"/>
      <c r="DX15" s="637"/>
      <c r="DY15" s="637"/>
      <c r="DZ15" s="637"/>
      <c r="EA15" s="637"/>
      <c r="EB15" s="637"/>
      <c r="EC15" s="646"/>
    </row>
    <row r="16" spans="2:143" ht="11.25" customHeight="1" x14ac:dyDescent="0.2">
      <c r="B16" s="633" t="s">
        <v>250</v>
      </c>
      <c r="C16" s="634"/>
      <c r="D16" s="634"/>
      <c r="E16" s="634"/>
      <c r="F16" s="634"/>
      <c r="G16" s="634"/>
      <c r="H16" s="634"/>
      <c r="I16" s="634"/>
      <c r="J16" s="634"/>
      <c r="K16" s="634"/>
      <c r="L16" s="634"/>
      <c r="M16" s="634"/>
      <c r="N16" s="634"/>
      <c r="O16" s="634"/>
      <c r="P16" s="634"/>
      <c r="Q16" s="635"/>
      <c r="R16" s="636">
        <v>28905</v>
      </c>
      <c r="S16" s="637"/>
      <c r="T16" s="637"/>
      <c r="U16" s="637"/>
      <c r="V16" s="637"/>
      <c r="W16" s="637"/>
      <c r="X16" s="637"/>
      <c r="Y16" s="638"/>
      <c r="Z16" s="639">
        <v>0.1</v>
      </c>
      <c r="AA16" s="639"/>
      <c r="AB16" s="639"/>
      <c r="AC16" s="639"/>
      <c r="AD16" s="640">
        <v>28905</v>
      </c>
      <c r="AE16" s="640"/>
      <c r="AF16" s="640"/>
      <c r="AG16" s="640"/>
      <c r="AH16" s="640"/>
      <c r="AI16" s="640"/>
      <c r="AJ16" s="640"/>
      <c r="AK16" s="640"/>
      <c r="AL16" s="641">
        <v>0.3</v>
      </c>
      <c r="AM16" s="642"/>
      <c r="AN16" s="642"/>
      <c r="AO16" s="643"/>
      <c r="AP16" s="633" t="s">
        <v>251</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252</v>
      </c>
      <c r="CE16" s="634"/>
      <c r="CF16" s="634"/>
      <c r="CG16" s="634"/>
      <c r="CH16" s="634"/>
      <c r="CI16" s="634"/>
      <c r="CJ16" s="634"/>
      <c r="CK16" s="634"/>
      <c r="CL16" s="634"/>
      <c r="CM16" s="634"/>
      <c r="CN16" s="634"/>
      <c r="CO16" s="634"/>
      <c r="CP16" s="634"/>
      <c r="CQ16" s="635"/>
      <c r="CR16" s="636">
        <v>7894</v>
      </c>
      <c r="CS16" s="637"/>
      <c r="CT16" s="637"/>
      <c r="CU16" s="637"/>
      <c r="CV16" s="637"/>
      <c r="CW16" s="637"/>
      <c r="CX16" s="637"/>
      <c r="CY16" s="638"/>
      <c r="CZ16" s="639">
        <v>0</v>
      </c>
      <c r="DA16" s="639"/>
      <c r="DB16" s="639"/>
      <c r="DC16" s="639"/>
      <c r="DD16" s="645" t="s">
        <v>122</v>
      </c>
      <c r="DE16" s="637"/>
      <c r="DF16" s="637"/>
      <c r="DG16" s="637"/>
      <c r="DH16" s="637"/>
      <c r="DI16" s="637"/>
      <c r="DJ16" s="637"/>
      <c r="DK16" s="637"/>
      <c r="DL16" s="637"/>
      <c r="DM16" s="637"/>
      <c r="DN16" s="637"/>
      <c r="DO16" s="637"/>
      <c r="DP16" s="638"/>
      <c r="DQ16" s="645">
        <v>7894</v>
      </c>
      <c r="DR16" s="637"/>
      <c r="DS16" s="637"/>
      <c r="DT16" s="637"/>
      <c r="DU16" s="637"/>
      <c r="DV16" s="637"/>
      <c r="DW16" s="637"/>
      <c r="DX16" s="637"/>
      <c r="DY16" s="637"/>
      <c r="DZ16" s="637"/>
      <c r="EA16" s="637"/>
      <c r="EB16" s="637"/>
      <c r="EC16" s="646"/>
    </row>
    <row r="17" spans="2:133" ht="11.25" customHeight="1" x14ac:dyDescent="0.2">
      <c r="B17" s="633" t="s">
        <v>253</v>
      </c>
      <c r="C17" s="634"/>
      <c r="D17" s="634"/>
      <c r="E17" s="634"/>
      <c r="F17" s="634"/>
      <c r="G17" s="634"/>
      <c r="H17" s="634"/>
      <c r="I17" s="634"/>
      <c r="J17" s="634"/>
      <c r="K17" s="634"/>
      <c r="L17" s="634"/>
      <c r="M17" s="634"/>
      <c r="N17" s="634"/>
      <c r="O17" s="634"/>
      <c r="P17" s="634"/>
      <c r="Q17" s="635"/>
      <c r="R17" s="636">
        <v>85341</v>
      </c>
      <c r="S17" s="637"/>
      <c r="T17" s="637"/>
      <c r="U17" s="637"/>
      <c r="V17" s="637"/>
      <c r="W17" s="637"/>
      <c r="X17" s="637"/>
      <c r="Y17" s="638"/>
      <c r="Z17" s="639">
        <v>0.4</v>
      </c>
      <c r="AA17" s="639"/>
      <c r="AB17" s="639"/>
      <c r="AC17" s="639"/>
      <c r="AD17" s="640">
        <v>85341</v>
      </c>
      <c r="AE17" s="640"/>
      <c r="AF17" s="640"/>
      <c r="AG17" s="640"/>
      <c r="AH17" s="640"/>
      <c r="AI17" s="640"/>
      <c r="AJ17" s="640"/>
      <c r="AK17" s="640"/>
      <c r="AL17" s="641">
        <v>0.8</v>
      </c>
      <c r="AM17" s="642"/>
      <c r="AN17" s="642"/>
      <c r="AO17" s="643"/>
      <c r="AP17" s="633" t="s">
        <v>254</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255</v>
      </c>
      <c r="CE17" s="634"/>
      <c r="CF17" s="634"/>
      <c r="CG17" s="634"/>
      <c r="CH17" s="634"/>
      <c r="CI17" s="634"/>
      <c r="CJ17" s="634"/>
      <c r="CK17" s="634"/>
      <c r="CL17" s="634"/>
      <c r="CM17" s="634"/>
      <c r="CN17" s="634"/>
      <c r="CO17" s="634"/>
      <c r="CP17" s="634"/>
      <c r="CQ17" s="635"/>
      <c r="CR17" s="636">
        <v>2119878</v>
      </c>
      <c r="CS17" s="637"/>
      <c r="CT17" s="637"/>
      <c r="CU17" s="637"/>
      <c r="CV17" s="637"/>
      <c r="CW17" s="637"/>
      <c r="CX17" s="637"/>
      <c r="CY17" s="638"/>
      <c r="CZ17" s="639">
        <v>11.2</v>
      </c>
      <c r="DA17" s="639"/>
      <c r="DB17" s="639"/>
      <c r="DC17" s="639"/>
      <c r="DD17" s="645" t="s">
        <v>122</v>
      </c>
      <c r="DE17" s="637"/>
      <c r="DF17" s="637"/>
      <c r="DG17" s="637"/>
      <c r="DH17" s="637"/>
      <c r="DI17" s="637"/>
      <c r="DJ17" s="637"/>
      <c r="DK17" s="637"/>
      <c r="DL17" s="637"/>
      <c r="DM17" s="637"/>
      <c r="DN17" s="637"/>
      <c r="DO17" s="637"/>
      <c r="DP17" s="638"/>
      <c r="DQ17" s="645">
        <v>2099581</v>
      </c>
      <c r="DR17" s="637"/>
      <c r="DS17" s="637"/>
      <c r="DT17" s="637"/>
      <c r="DU17" s="637"/>
      <c r="DV17" s="637"/>
      <c r="DW17" s="637"/>
      <c r="DX17" s="637"/>
      <c r="DY17" s="637"/>
      <c r="DZ17" s="637"/>
      <c r="EA17" s="637"/>
      <c r="EB17" s="637"/>
      <c r="EC17" s="646"/>
    </row>
    <row r="18" spans="2:133" ht="11.25" customHeight="1" x14ac:dyDescent="0.2">
      <c r="B18" s="633" t="s">
        <v>256</v>
      </c>
      <c r="C18" s="634"/>
      <c r="D18" s="634"/>
      <c r="E18" s="634"/>
      <c r="F18" s="634"/>
      <c r="G18" s="634"/>
      <c r="H18" s="634"/>
      <c r="I18" s="634"/>
      <c r="J18" s="634"/>
      <c r="K18" s="634"/>
      <c r="L18" s="634"/>
      <c r="M18" s="634"/>
      <c r="N18" s="634"/>
      <c r="O18" s="634"/>
      <c r="P18" s="634"/>
      <c r="Q18" s="635"/>
      <c r="R18" s="636">
        <v>26566</v>
      </c>
      <c r="S18" s="637"/>
      <c r="T18" s="637"/>
      <c r="U18" s="637"/>
      <c r="V18" s="637"/>
      <c r="W18" s="637"/>
      <c r="X18" s="637"/>
      <c r="Y18" s="638"/>
      <c r="Z18" s="639">
        <v>0.1</v>
      </c>
      <c r="AA18" s="639"/>
      <c r="AB18" s="639"/>
      <c r="AC18" s="639"/>
      <c r="AD18" s="640">
        <v>26566</v>
      </c>
      <c r="AE18" s="640"/>
      <c r="AF18" s="640"/>
      <c r="AG18" s="640"/>
      <c r="AH18" s="640"/>
      <c r="AI18" s="640"/>
      <c r="AJ18" s="640"/>
      <c r="AK18" s="640"/>
      <c r="AL18" s="641">
        <v>0.2</v>
      </c>
      <c r="AM18" s="642"/>
      <c r="AN18" s="642"/>
      <c r="AO18" s="643"/>
      <c r="AP18" s="633" t="s">
        <v>257</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258</v>
      </c>
      <c r="CE18" s="634"/>
      <c r="CF18" s="634"/>
      <c r="CG18" s="634"/>
      <c r="CH18" s="634"/>
      <c r="CI18" s="634"/>
      <c r="CJ18" s="634"/>
      <c r="CK18" s="634"/>
      <c r="CL18" s="634"/>
      <c r="CM18" s="634"/>
      <c r="CN18" s="634"/>
      <c r="CO18" s="634"/>
      <c r="CP18" s="634"/>
      <c r="CQ18" s="635"/>
      <c r="CR18" s="636" t="s">
        <v>122</v>
      </c>
      <c r="CS18" s="637"/>
      <c r="CT18" s="637"/>
      <c r="CU18" s="637"/>
      <c r="CV18" s="637"/>
      <c r="CW18" s="637"/>
      <c r="CX18" s="637"/>
      <c r="CY18" s="638"/>
      <c r="CZ18" s="639" t="s">
        <v>122</v>
      </c>
      <c r="DA18" s="639"/>
      <c r="DB18" s="639"/>
      <c r="DC18" s="639"/>
      <c r="DD18" s="645" t="s">
        <v>122</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x14ac:dyDescent="0.2">
      <c r="B19" s="633" t="s">
        <v>259</v>
      </c>
      <c r="C19" s="634"/>
      <c r="D19" s="634"/>
      <c r="E19" s="634"/>
      <c r="F19" s="634"/>
      <c r="G19" s="634"/>
      <c r="H19" s="634"/>
      <c r="I19" s="634"/>
      <c r="J19" s="634"/>
      <c r="K19" s="634"/>
      <c r="L19" s="634"/>
      <c r="M19" s="634"/>
      <c r="N19" s="634"/>
      <c r="O19" s="634"/>
      <c r="P19" s="634"/>
      <c r="Q19" s="635"/>
      <c r="R19" s="636">
        <v>25463</v>
      </c>
      <c r="S19" s="637"/>
      <c r="T19" s="637"/>
      <c r="U19" s="637"/>
      <c r="V19" s="637"/>
      <c r="W19" s="637"/>
      <c r="X19" s="637"/>
      <c r="Y19" s="638"/>
      <c r="Z19" s="639">
        <v>0.1</v>
      </c>
      <c r="AA19" s="639"/>
      <c r="AB19" s="639"/>
      <c r="AC19" s="639"/>
      <c r="AD19" s="640">
        <v>25463</v>
      </c>
      <c r="AE19" s="640"/>
      <c r="AF19" s="640"/>
      <c r="AG19" s="640"/>
      <c r="AH19" s="640"/>
      <c r="AI19" s="640"/>
      <c r="AJ19" s="640"/>
      <c r="AK19" s="640"/>
      <c r="AL19" s="641">
        <v>0.2</v>
      </c>
      <c r="AM19" s="642"/>
      <c r="AN19" s="642"/>
      <c r="AO19" s="643"/>
      <c r="AP19" s="633" t="s">
        <v>260</v>
      </c>
      <c r="AQ19" s="634"/>
      <c r="AR19" s="634"/>
      <c r="AS19" s="634"/>
      <c r="AT19" s="634"/>
      <c r="AU19" s="634"/>
      <c r="AV19" s="634"/>
      <c r="AW19" s="634"/>
      <c r="AX19" s="634"/>
      <c r="AY19" s="634"/>
      <c r="AZ19" s="634"/>
      <c r="BA19" s="634"/>
      <c r="BB19" s="634"/>
      <c r="BC19" s="634"/>
      <c r="BD19" s="634"/>
      <c r="BE19" s="634"/>
      <c r="BF19" s="635"/>
      <c r="BG19" s="636">
        <v>431426</v>
      </c>
      <c r="BH19" s="637"/>
      <c r="BI19" s="637"/>
      <c r="BJ19" s="637"/>
      <c r="BK19" s="637"/>
      <c r="BL19" s="637"/>
      <c r="BM19" s="637"/>
      <c r="BN19" s="638"/>
      <c r="BO19" s="639">
        <v>7.9</v>
      </c>
      <c r="BP19" s="639"/>
      <c r="BQ19" s="639"/>
      <c r="BR19" s="639"/>
      <c r="BS19" s="640" t="s">
        <v>122</v>
      </c>
      <c r="BT19" s="640"/>
      <c r="BU19" s="640"/>
      <c r="BV19" s="640"/>
      <c r="BW19" s="640"/>
      <c r="BX19" s="640"/>
      <c r="BY19" s="640"/>
      <c r="BZ19" s="640"/>
      <c r="CA19" s="640"/>
      <c r="CB19" s="644"/>
      <c r="CD19" s="633" t="s">
        <v>261</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2">
      <c r="B20" s="649" t="s">
        <v>262</v>
      </c>
      <c r="C20" s="650"/>
      <c r="D20" s="650"/>
      <c r="E20" s="650"/>
      <c r="F20" s="650"/>
      <c r="G20" s="650"/>
      <c r="H20" s="650"/>
      <c r="I20" s="650"/>
      <c r="J20" s="650"/>
      <c r="K20" s="650"/>
      <c r="L20" s="650"/>
      <c r="M20" s="650"/>
      <c r="N20" s="650"/>
      <c r="O20" s="650"/>
      <c r="P20" s="650"/>
      <c r="Q20" s="651"/>
      <c r="R20" s="636">
        <v>1103</v>
      </c>
      <c r="S20" s="637"/>
      <c r="T20" s="637"/>
      <c r="U20" s="637"/>
      <c r="V20" s="637"/>
      <c r="W20" s="637"/>
      <c r="X20" s="637"/>
      <c r="Y20" s="638"/>
      <c r="Z20" s="639">
        <v>0</v>
      </c>
      <c r="AA20" s="639"/>
      <c r="AB20" s="639"/>
      <c r="AC20" s="639"/>
      <c r="AD20" s="640">
        <v>1103</v>
      </c>
      <c r="AE20" s="640"/>
      <c r="AF20" s="640"/>
      <c r="AG20" s="640"/>
      <c r="AH20" s="640"/>
      <c r="AI20" s="640"/>
      <c r="AJ20" s="640"/>
      <c r="AK20" s="640"/>
      <c r="AL20" s="641">
        <v>0</v>
      </c>
      <c r="AM20" s="642"/>
      <c r="AN20" s="642"/>
      <c r="AO20" s="643"/>
      <c r="AP20" s="633" t="s">
        <v>263</v>
      </c>
      <c r="AQ20" s="634"/>
      <c r="AR20" s="634"/>
      <c r="AS20" s="634"/>
      <c r="AT20" s="634"/>
      <c r="AU20" s="634"/>
      <c r="AV20" s="634"/>
      <c r="AW20" s="634"/>
      <c r="AX20" s="634"/>
      <c r="AY20" s="634"/>
      <c r="AZ20" s="634"/>
      <c r="BA20" s="634"/>
      <c r="BB20" s="634"/>
      <c r="BC20" s="634"/>
      <c r="BD20" s="634"/>
      <c r="BE20" s="634"/>
      <c r="BF20" s="635"/>
      <c r="BG20" s="636">
        <v>431426</v>
      </c>
      <c r="BH20" s="637"/>
      <c r="BI20" s="637"/>
      <c r="BJ20" s="637"/>
      <c r="BK20" s="637"/>
      <c r="BL20" s="637"/>
      <c r="BM20" s="637"/>
      <c r="BN20" s="638"/>
      <c r="BO20" s="639">
        <v>7.9</v>
      </c>
      <c r="BP20" s="639"/>
      <c r="BQ20" s="639"/>
      <c r="BR20" s="639"/>
      <c r="BS20" s="640" t="s">
        <v>122</v>
      </c>
      <c r="BT20" s="640"/>
      <c r="BU20" s="640"/>
      <c r="BV20" s="640"/>
      <c r="BW20" s="640"/>
      <c r="BX20" s="640"/>
      <c r="BY20" s="640"/>
      <c r="BZ20" s="640"/>
      <c r="CA20" s="640"/>
      <c r="CB20" s="644"/>
      <c r="CD20" s="633" t="s">
        <v>264</v>
      </c>
      <c r="CE20" s="634"/>
      <c r="CF20" s="634"/>
      <c r="CG20" s="634"/>
      <c r="CH20" s="634"/>
      <c r="CI20" s="634"/>
      <c r="CJ20" s="634"/>
      <c r="CK20" s="634"/>
      <c r="CL20" s="634"/>
      <c r="CM20" s="634"/>
      <c r="CN20" s="634"/>
      <c r="CO20" s="634"/>
      <c r="CP20" s="634"/>
      <c r="CQ20" s="635"/>
      <c r="CR20" s="636">
        <v>18926204</v>
      </c>
      <c r="CS20" s="637"/>
      <c r="CT20" s="637"/>
      <c r="CU20" s="637"/>
      <c r="CV20" s="637"/>
      <c r="CW20" s="637"/>
      <c r="CX20" s="637"/>
      <c r="CY20" s="638"/>
      <c r="CZ20" s="639">
        <v>100</v>
      </c>
      <c r="DA20" s="639"/>
      <c r="DB20" s="639"/>
      <c r="DC20" s="639"/>
      <c r="DD20" s="645">
        <v>708255</v>
      </c>
      <c r="DE20" s="637"/>
      <c r="DF20" s="637"/>
      <c r="DG20" s="637"/>
      <c r="DH20" s="637"/>
      <c r="DI20" s="637"/>
      <c r="DJ20" s="637"/>
      <c r="DK20" s="637"/>
      <c r="DL20" s="637"/>
      <c r="DM20" s="637"/>
      <c r="DN20" s="637"/>
      <c r="DO20" s="637"/>
      <c r="DP20" s="638"/>
      <c r="DQ20" s="645">
        <v>13627915</v>
      </c>
      <c r="DR20" s="637"/>
      <c r="DS20" s="637"/>
      <c r="DT20" s="637"/>
      <c r="DU20" s="637"/>
      <c r="DV20" s="637"/>
      <c r="DW20" s="637"/>
      <c r="DX20" s="637"/>
      <c r="DY20" s="637"/>
      <c r="DZ20" s="637"/>
      <c r="EA20" s="637"/>
      <c r="EB20" s="637"/>
      <c r="EC20" s="646"/>
    </row>
    <row r="21" spans="2:133" ht="11.25" customHeight="1" x14ac:dyDescent="0.2">
      <c r="B21" s="633" t="s">
        <v>265</v>
      </c>
      <c r="C21" s="634"/>
      <c r="D21" s="634"/>
      <c r="E21" s="634"/>
      <c r="F21" s="634"/>
      <c r="G21" s="634"/>
      <c r="H21" s="634"/>
      <c r="I21" s="634"/>
      <c r="J21" s="634"/>
      <c r="K21" s="634"/>
      <c r="L21" s="634"/>
      <c r="M21" s="634"/>
      <c r="N21" s="634"/>
      <c r="O21" s="634"/>
      <c r="P21" s="634"/>
      <c r="Q21" s="635"/>
      <c r="R21" s="636">
        <v>5271559</v>
      </c>
      <c r="S21" s="637"/>
      <c r="T21" s="637"/>
      <c r="U21" s="637"/>
      <c r="V21" s="637"/>
      <c r="W21" s="637"/>
      <c r="X21" s="637"/>
      <c r="Y21" s="638"/>
      <c r="Z21" s="639">
        <v>27.2</v>
      </c>
      <c r="AA21" s="639"/>
      <c r="AB21" s="639"/>
      <c r="AC21" s="639"/>
      <c r="AD21" s="640">
        <v>4252270</v>
      </c>
      <c r="AE21" s="640"/>
      <c r="AF21" s="640"/>
      <c r="AG21" s="640"/>
      <c r="AH21" s="640"/>
      <c r="AI21" s="640"/>
      <c r="AJ21" s="640"/>
      <c r="AK21" s="640"/>
      <c r="AL21" s="641">
        <v>40</v>
      </c>
      <c r="AM21" s="642"/>
      <c r="AN21" s="642"/>
      <c r="AO21" s="643"/>
      <c r="AP21" s="633" t="s">
        <v>266</v>
      </c>
      <c r="AQ21" s="652"/>
      <c r="AR21" s="652"/>
      <c r="AS21" s="652"/>
      <c r="AT21" s="652"/>
      <c r="AU21" s="652"/>
      <c r="AV21" s="652"/>
      <c r="AW21" s="652"/>
      <c r="AX21" s="652"/>
      <c r="AY21" s="652"/>
      <c r="AZ21" s="652"/>
      <c r="BA21" s="652"/>
      <c r="BB21" s="652"/>
      <c r="BC21" s="652"/>
      <c r="BD21" s="652"/>
      <c r="BE21" s="652"/>
      <c r="BF21" s="653"/>
      <c r="BG21" s="636">
        <v>30287</v>
      </c>
      <c r="BH21" s="637"/>
      <c r="BI21" s="637"/>
      <c r="BJ21" s="637"/>
      <c r="BK21" s="637"/>
      <c r="BL21" s="637"/>
      <c r="BM21" s="637"/>
      <c r="BN21" s="638"/>
      <c r="BO21" s="639">
        <v>0.6</v>
      </c>
      <c r="BP21" s="639"/>
      <c r="BQ21" s="639"/>
      <c r="BR21" s="639"/>
      <c r="BS21" s="640" t="s">
        <v>122</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267</v>
      </c>
      <c r="C22" s="634"/>
      <c r="D22" s="634"/>
      <c r="E22" s="634"/>
      <c r="F22" s="634"/>
      <c r="G22" s="634"/>
      <c r="H22" s="634"/>
      <c r="I22" s="634"/>
      <c r="J22" s="634"/>
      <c r="K22" s="634"/>
      <c r="L22" s="634"/>
      <c r="M22" s="634"/>
      <c r="N22" s="634"/>
      <c r="O22" s="634"/>
      <c r="P22" s="634"/>
      <c r="Q22" s="635"/>
      <c r="R22" s="636">
        <v>4252270</v>
      </c>
      <c r="S22" s="637"/>
      <c r="T22" s="637"/>
      <c r="U22" s="637"/>
      <c r="V22" s="637"/>
      <c r="W22" s="637"/>
      <c r="X22" s="637"/>
      <c r="Y22" s="638"/>
      <c r="Z22" s="639">
        <v>22</v>
      </c>
      <c r="AA22" s="639"/>
      <c r="AB22" s="639"/>
      <c r="AC22" s="639"/>
      <c r="AD22" s="640">
        <v>4252270</v>
      </c>
      <c r="AE22" s="640"/>
      <c r="AF22" s="640"/>
      <c r="AG22" s="640"/>
      <c r="AH22" s="640"/>
      <c r="AI22" s="640"/>
      <c r="AJ22" s="640"/>
      <c r="AK22" s="640"/>
      <c r="AL22" s="641">
        <v>40</v>
      </c>
      <c r="AM22" s="642"/>
      <c r="AN22" s="642"/>
      <c r="AO22" s="643"/>
      <c r="AP22" s="633" t="s">
        <v>268</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269</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270</v>
      </c>
      <c r="C23" s="634"/>
      <c r="D23" s="634"/>
      <c r="E23" s="634"/>
      <c r="F23" s="634"/>
      <c r="G23" s="634"/>
      <c r="H23" s="634"/>
      <c r="I23" s="634"/>
      <c r="J23" s="634"/>
      <c r="K23" s="634"/>
      <c r="L23" s="634"/>
      <c r="M23" s="634"/>
      <c r="N23" s="634"/>
      <c r="O23" s="634"/>
      <c r="P23" s="634"/>
      <c r="Q23" s="635"/>
      <c r="R23" s="636">
        <v>1019289</v>
      </c>
      <c r="S23" s="637"/>
      <c r="T23" s="637"/>
      <c r="U23" s="637"/>
      <c r="V23" s="637"/>
      <c r="W23" s="637"/>
      <c r="X23" s="637"/>
      <c r="Y23" s="638"/>
      <c r="Z23" s="639">
        <v>5.3</v>
      </c>
      <c r="AA23" s="639"/>
      <c r="AB23" s="639"/>
      <c r="AC23" s="639"/>
      <c r="AD23" s="640" t="s">
        <v>122</v>
      </c>
      <c r="AE23" s="640"/>
      <c r="AF23" s="640"/>
      <c r="AG23" s="640"/>
      <c r="AH23" s="640"/>
      <c r="AI23" s="640"/>
      <c r="AJ23" s="640"/>
      <c r="AK23" s="640"/>
      <c r="AL23" s="641" t="s">
        <v>122</v>
      </c>
      <c r="AM23" s="642"/>
      <c r="AN23" s="642"/>
      <c r="AO23" s="643"/>
      <c r="AP23" s="633" t="s">
        <v>271</v>
      </c>
      <c r="AQ23" s="652"/>
      <c r="AR23" s="652"/>
      <c r="AS23" s="652"/>
      <c r="AT23" s="652"/>
      <c r="AU23" s="652"/>
      <c r="AV23" s="652"/>
      <c r="AW23" s="652"/>
      <c r="AX23" s="652"/>
      <c r="AY23" s="652"/>
      <c r="AZ23" s="652"/>
      <c r="BA23" s="652"/>
      <c r="BB23" s="652"/>
      <c r="BC23" s="652"/>
      <c r="BD23" s="652"/>
      <c r="BE23" s="652"/>
      <c r="BF23" s="653"/>
      <c r="BG23" s="636">
        <v>401139</v>
      </c>
      <c r="BH23" s="637"/>
      <c r="BI23" s="637"/>
      <c r="BJ23" s="637"/>
      <c r="BK23" s="637"/>
      <c r="BL23" s="637"/>
      <c r="BM23" s="637"/>
      <c r="BN23" s="638"/>
      <c r="BO23" s="639">
        <v>7.4</v>
      </c>
      <c r="BP23" s="639"/>
      <c r="BQ23" s="639"/>
      <c r="BR23" s="639"/>
      <c r="BS23" s="640" t="s">
        <v>122</v>
      </c>
      <c r="BT23" s="640"/>
      <c r="BU23" s="640"/>
      <c r="BV23" s="640"/>
      <c r="BW23" s="640"/>
      <c r="BX23" s="640"/>
      <c r="BY23" s="640"/>
      <c r="BZ23" s="640"/>
      <c r="CA23" s="640"/>
      <c r="CB23" s="644"/>
      <c r="CD23" s="618" t="s">
        <v>211</v>
      </c>
      <c r="CE23" s="619"/>
      <c r="CF23" s="619"/>
      <c r="CG23" s="619"/>
      <c r="CH23" s="619"/>
      <c r="CI23" s="619"/>
      <c r="CJ23" s="619"/>
      <c r="CK23" s="619"/>
      <c r="CL23" s="619"/>
      <c r="CM23" s="619"/>
      <c r="CN23" s="619"/>
      <c r="CO23" s="619"/>
      <c r="CP23" s="619"/>
      <c r="CQ23" s="620"/>
      <c r="CR23" s="618" t="s">
        <v>272</v>
      </c>
      <c r="CS23" s="619"/>
      <c r="CT23" s="619"/>
      <c r="CU23" s="619"/>
      <c r="CV23" s="619"/>
      <c r="CW23" s="619"/>
      <c r="CX23" s="619"/>
      <c r="CY23" s="620"/>
      <c r="CZ23" s="618" t="s">
        <v>273</v>
      </c>
      <c r="DA23" s="619"/>
      <c r="DB23" s="619"/>
      <c r="DC23" s="620"/>
      <c r="DD23" s="618" t="s">
        <v>274</v>
      </c>
      <c r="DE23" s="619"/>
      <c r="DF23" s="619"/>
      <c r="DG23" s="619"/>
      <c r="DH23" s="619"/>
      <c r="DI23" s="619"/>
      <c r="DJ23" s="619"/>
      <c r="DK23" s="620"/>
      <c r="DL23" s="663" t="s">
        <v>275</v>
      </c>
      <c r="DM23" s="664"/>
      <c r="DN23" s="664"/>
      <c r="DO23" s="664"/>
      <c r="DP23" s="664"/>
      <c r="DQ23" s="664"/>
      <c r="DR23" s="664"/>
      <c r="DS23" s="664"/>
      <c r="DT23" s="664"/>
      <c r="DU23" s="664"/>
      <c r="DV23" s="665"/>
      <c r="DW23" s="618" t="s">
        <v>276</v>
      </c>
      <c r="DX23" s="619"/>
      <c r="DY23" s="619"/>
      <c r="DZ23" s="619"/>
      <c r="EA23" s="619"/>
      <c r="EB23" s="619"/>
      <c r="EC23" s="620"/>
    </row>
    <row r="24" spans="2:133" ht="11.25" customHeight="1" x14ac:dyDescent="0.2">
      <c r="B24" s="633" t="s">
        <v>277</v>
      </c>
      <c r="C24" s="634"/>
      <c r="D24" s="634"/>
      <c r="E24" s="634"/>
      <c r="F24" s="634"/>
      <c r="G24" s="634"/>
      <c r="H24" s="634"/>
      <c r="I24" s="634"/>
      <c r="J24" s="634"/>
      <c r="K24" s="634"/>
      <c r="L24" s="634"/>
      <c r="M24" s="634"/>
      <c r="N24" s="634"/>
      <c r="O24" s="634"/>
      <c r="P24" s="634"/>
      <c r="Q24" s="635"/>
      <c r="R24" s="636" t="s">
        <v>122</v>
      </c>
      <c r="S24" s="637"/>
      <c r="T24" s="637"/>
      <c r="U24" s="637"/>
      <c r="V24" s="637"/>
      <c r="W24" s="637"/>
      <c r="X24" s="637"/>
      <c r="Y24" s="638"/>
      <c r="Z24" s="639" t="s">
        <v>122</v>
      </c>
      <c r="AA24" s="639"/>
      <c r="AB24" s="639"/>
      <c r="AC24" s="639"/>
      <c r="AD24" s="640" t="s">
        <v>122</v>
      </c>
      <c r="AE24" s="640"/>
      <c r="AF24" s="640"/>
      <c r="AG24" s="640"/>
      <c r="AH24" s="640"/>
      <c r="AI24" s="640"/>
      <c r="AJ24" s="640"/>
      <c r="AK24" s="640"/>
      <c r="AL24" s="641" t="s">
        <v>122</v>
      </c>
      <c r="AM24" s="642"/>
      <c r="AN24" s="642"/>
      <c r="AO24" s="643"/>
      <c r="AP24" s="633" t="s">
        <v>278</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279</v>
      </c>
      <c r="CE24" s="623"/>
      <c r="CF24" s="623"/>
      <c r="CG24" s="623"/>
      <c r="CH24" s="623"/>
      <c r="CI24" s="623"/>
      <c r="CJ24" s="623"/>
      <c r="CK24" s="623"/>
      <c r="CL24" s="623"/>
      <c r="CM24" s="623"/>
      <c r="CN24" s="623"/>
      <c r="CO24" s="623"/>
      <c r="CP24" s="623"/>
      <c r="CQ24" s="624"/>
      <c r="CR24" s="625">
        <v>9506675</v>
      </c>
      <c r="CS24" s="626"/>
      <c r="CT24" s="626"/>
      <c r="CU24" s="626"/>
      <c r="CV24" s="626"/>
      <c r="CW24" s="626"/>
      <c r="CX24" s="626"/>
      <c r="CY24" s="627"/>
      <c r="CZ24" s="630">
        <v>50.2</v>
      </c>
      <c r="DA24" s="631"/>
      <c r="DB24" s="631"/>
      <c r="DC24" s="647"/>
      <c r="DD24" s="671">
        <v>6418597</v>
      </c>
      <c r="DE24" s="626"/>
      <c r="DF24" s="626"/>
      <c r="DG24" s="626"/>
      <c r="DH24" s="626"/>
      <c r="DI24" s="626"/>
      <c r="DJ24" s="626"/>
      <c r="DK24" s="627"/>
      <c r="DL24" s="671">
        <v>5728951</v>
      </c>
      <c r="DM24" s="626"/>
      <c r="DN24" s="626"/>
      <c r="DO24" s="626"/>
      <c r="DP24" s="626"/>
      <c r="DQ24" s="626"/>
      <c r="DR24" s="626"/>
      <c r="DS24" s="626"/>
      <c r="DT24" s="626"/>
      <c r="DU24" s="626"/>
      <c r="DV24" s="627"/>
      <c r="DW24" s="630">
        <v>53.4</v>
      </c>
      <c r="DX24" s="631"/>
      <c r="DY24" s="631"/>
      <c r="DZ24" s="631"/>
      <c r="EA24" s="631"/>
      <c r="EB24" s="631"/>
      <c r="EC24" s="632"/>
    </row>
    <row r="25" spans="2:133" ht="11.25" customHeight="1" x14ac:dyDescent="0.2">
      <c r="B25" s="633" t="s">
        <v>280</v>
      </c>
      <c r="C25" s="634"/>
      <c r="D25" s="634"/>
      <c r="E25" s="634"/>
      <c r="F25" s="634"/>
      <c r="G25" s="634"/>
      <c r="H25" s="634"/>
      <c r="I25" s="634"/>
      <c r="J25" s="634"/>
      <c r="K25" s="634"/>
      <c r="L25" s="634"/>
      <c r="M25" s="634"/>
      <c r="N25" s="634"/>
      <c r="O25" s="634"/>
      <c r="P25" s="634"/>
      <c r="Q25" s="635"/>
      <c r="R25" s="636">
        <v>11986975</v>
      </c>
      <c r="S25" s="637"/>
      <c r="T25" s="637"/>
      <c r="U25" s="637"/>
      <c r="V25" s="637"/>
      <c r="W25" s="637"/>
      <c r="X25" s="637"/>
      <c r="Y25" s="638"/>
      <c r="Z25" s="639">
        <v>61.9</v>
      </c>
      <c r="AA25" s="639"/>
      <c r="AB25" s="639"/>
      <c r="AC25" s="639"/>
      <c r="AD25" s="640">
        <v>10566546</v>
      </c>
      <c r="AE25" s="640"/>
      <c r="AF25" s="640"/>
      <c r="AG25" s="640"/>
      <c r="AH25" s="640"/>
      <c r="AI25" s="640"/>
      <c r="AJ25" s="640"/>
      <c r="AK25" s="640"/>
      <c r="AL25" s="641">
        <v>99.4</v>
      </c>
      <c r="AM25" s="642"/>
      <c r="AN25" s="642"/>
      <c r="AO25" s="643"/>
      <c r="AP25" s="633" t="s">
        <v>281</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282</v>
      </c>
      <c r="CE25" s="634"/>
      <c r="CF25" s="634"/>
      <c r="CG25" s="634"/>
      <c r="CH25" s="634"/>
      <c r="CI25" s="634"/>
      <c r="CJ25" s="634"/>
      <c r="CK25" s="634"/>
      <c r="CL25" s="634"/>
      <c r="CM25" s="634"/>
      <c r="CN25" s="634"/>
      <c r="CO25" s="634"/>
      <c r="CP25" s="634"/>
      <c r="CQ25" s="635"/>
      <c r="CR25" s="636">
        <v>2878132</v>
      </c>
      <c r="CS25" s="668"/>
      <c r="CT25" s="668"/>
      <c r="CU25" s="668"/>
      <c r="CV25" s="668"/>
      <c r="CW25" s="668"/>
      <c r="CX25" s="668"/>
      <c r="CY25" s="669"/>
      <c r="CZ25" s="641">
        <v>15.2</v>
      </c>
      <c r="DA25" s="666"/>
      <c r="DB25" s="666"/>
      <c r="DC25" s="670"/>
      <c r="DD25" s="645">
        <v>2756977</v>
      </c>
      <c r="DE25" s="668"/>
      <c r="DF25" s="668"/>
      <c r="DG25" s="668"/>
      <c r="DH25" s="668"/>
      <c r="DI25" s="668"/>
      <c r="DJ25" s="668"/>
      <c r="DK25" s="669"/>
      <c r="DL25" s="645">
        <v>2605560</v>
      </c>
      <c r="DM25" s="668"/>
      <c r="DN25" s="668"/>
      <c r="DO25" s="668"/>
      <c r="DP25" s="668"/>
      <c r="DQ25" s="668"/>
      <c r="DR25" s="668"/>
      <c r="DS25" s="668"/>
      <c r="DT25" s="668"/>
      <c r="DU25" s="668"/>
      <c r="DV25" s="669"/>
      <c r="DW25" s="641">
        <v>24.3</v>
      </c>
      <c r="DX25" s="666"/>
      <c r="DY25" s="666"/>
      <c r="DZ25" s="666"/>
      <c r="EA25" s="666"/>
      <c r="EB25" s="666"/>
      <c r="EC25" s="667"/>
    </row>
    <row r="26" spans="2:133" ht="11.25" customHeight="1" x14ac:dyDescent="0.2">
      <c r="B26" s="633" t="s">
        <v>283</v>
      </c>
      <c r="C26" s="634"/>
      <c r="D26" s="634"/>
      <c r="E26" s="634"/>
      <c r="F26" s="634"/>
      <c r="G26" s="634"/>
      <c r="H26" s="634"/>
      <c r="I26" s="634"/>
      <c r="J26" s="634"/>
      <c r="K26" s="634"/>
      <c r="L26" s="634"/>
      <c r="M26" s="634"/>
      <c r="N26" s="634"/>
      <c r="O26" s="634"/>
      <c r="P26" s="634"/>
      <c r="Q26" s="635"/>
      <c r="R26" s="636">
        <v>5072</v>
      </c>
      <c r="S26" s="637"/>
      <c r="T26" s="637"/>
      <c r="U26" s="637"/>
      <c r="V26" s="637"/>
      <c r="W26" s="637"/>
      <c r="X26" s="637"/>
      <c r="Y26" s="638"/>
      <c r="Z26" s="639">
        <v>0</v>
      </c>
      <c r="AA26" s="639"/>
      <c r="AB26" s="639"/>
      <c r="AC26" s="639"/>
      <c r="AD26" s="640">
        <v>5072</v>
      </c>
      <c r="AE26" s="640"/>
      <c r="AF26" s="640"/>
      <c r="AG26" s="640"/>
      <c r="AH26" s="640"/>
      <c r="AI26" s="640"/>
      <c r="AJ26" s="640"/>
      <c r="AK26" s="640"/>
      <c r="AL26" s="641">
        <v>0</v>
      </c>
      <c r="AM26" s="642"/>
      <c r="AN26" s="642"/>
      <c r="AO26" s="643"/>
      <c r="AP26" s="633" t="s">
        <v>284</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285</v>
      </c>
      <c r="CE26" s="634"/>
      <c r="CF26" s="634"/>
      <c r="CG26" s="634"/>
      <c r="CH26" s="634"/>
      <c r="CI26" s="634"/>
      <c r="CJ26" s="634"/>
      <c r="CK26" s="634"/>
      <c r="CL26" s="634"/>
      <c r="CM26" s="634"/>
      <c r="CN26" s="634"/>
      <c r="CO26" s="634"/>
      <c r="CP26" s="634"/>
      <c r="CQ26" s="635"/>
      <c r="CR26" s="636">
        <v>1860632</v>
      </c>
      <c r="CS26" s="637"/>
      <c r="CT26" s="637"/>
      <c r="CU26" s="637"/>
      <c r="CV26" s="637"/>
      <c r="CW26" s="637"/>
      <c r="CX26" s="637"/>
      <c r="CY26" s="638"/>
      <c r="CZ26" s="641">
        <v>9.8000000000000007</v>
      </c>
      <c r="DA26" s="666"/>
      <c r="DB26" s="666"/>
      <c r="DC26" s="670"/>
      <c r="DD26" s="645">
        <v>1803676</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6"/>
      <c r="DY26" s="666"/>
      <c r="DZ26" s="666"/>
      <c r="EA26" s="666"/>
      <c r="EB26" s="666"/>
      <c r="EC26" s="667"/>
    </row>
    <row r="27" spans="2:133" ht="11.25" customHeight="1" x14ac:dyDescent="0.2">
      <c r="B27" s="633" t="s">
        <v>286</v>
      </c>
      <c r="C27" s="634"/>
      <c r="D27" s="634"/>
      <c r="E27" s="634"/>
      <c r="F27" s="634"/>
      <c r="G27" s="634"/>
      <c r="H27" s="634"/>
      <c r="I27" s="634"/>
      <c r="J27" s="634"/>
      <c r="K27" s="634"/>
      <c r="L27" s="634"/>
      <c r="M27" s="634"/>
      <c r="N27" s="634"/>
      <c r="O27" s="634"/>
      <c r="P27" s="634"/>
      <c r="Q27" s="635"/>
      <c r="R27" s="636">
        <v>44037</v>
      </c>
      <c r="S27" s="637"/>
      <c r="T27" s="637"/>
      <c r="U27" s="637"/>
      <c r="V27" s="637"/>
      <c r="W27" s="637"/>
      <c r="X27" s="637"/>
      <c r="Y27" s="638"/>
      <c r="Z27" s="639">
        <v>0.2</v>
      </c>
      <c r="AA27" s="639"/>
      <c r="AB27" s="639"/>
      <c r="AC27" s="639"/>
      <c r="AD27" s="640" t="s">
        <v>122</v>
      </c>
      <c r="AE27" s="640"/>
      <c r="AF27" s="640"/>
      <c r="AG27" s="640"/>
      <c r="AH27" s="640"/>
      <c r="AI27" s="640"/>
      <c r="AJ27" s="640"/>
      <c r="AK27" s="640"/>
      <c r="AL27" s="641" t="s">
        <v>122</v>
      </c>
      <c r="AM27" s="642"/>
      <c r="AN27" s="642"/>
      <c r="AO27" s="643"/>
      <c r="AP27" s="633" t="s">
        <v>287</v>
      </c>
      <c r="AQ27" s="634"/>
      <c r="AR27" s="634"/>
      <c r="AS27" s="634"/>
      <c r="AT27" s="634"/>
      <c r="AU27" s="634"/>
      <c r="AV27" s="634"/>
      <c r="AW27" s="634"/>
      <c r="AX27" s="634"/>
      <c r="AY27" s="634"/>
      <c r="AZ27" s="634"/>
      <c r="BA27" s="634"/>
      <c r="BB27" s="634"/>
      <c r="BC27" s="634"/>
      <c r="BD27" s="634"/>
      <c r="BE27" s="634"/>
      <c r="BF27" s="635"/>
      <c r="BG27" s="636">
        <v>5431833</v>
      </c>
      <c r="BH27" s="637"/>
      <c r="BI27" s="637"/>
      <c r="BJ27" s="637"/>
      <c r="BK27" s="637"/>
      <c r="BL27" s="637"/>
      <c r="BM27" s="637"/>
      <c r="BN27" s="638"/>
      <c r="BO27" s="639">
        <v>100</v>
      </c>
      <c r="BP27" s="639"/>
      <c r="BQ27" s="639"/>
      <c r="BR27" s="639"/>
      <c r="BS27" s="640">
        <v>10606</v>
      </c>
      <c r="BT27" s="640"/>
      <c r="BU27" s="640"/>
      <c r="BV27" s="640"/>
      <c r="BW27" s="640"/>
      <c r="BX27" s="640"/>
      <c r="BY27" s="640"/>
      <c r="BZ27" s="640"/>
      <c r="CA27" s="640"/>
      <c r="CB27" s="644"/>
      <c r="CD27" s="633" t="s">
        <v>288</v>
      </c>
      <c r="CE27" s="634"/>
      <c r="CF27" s="634"/>
      <c r="CG27" s="634"/>
      <c r="CH27" s="634"/>
      <c r="CI27" s="634"/>
      <c r="CJ27" s="634"/>
      <c r="CK27" s="634"/>
      <c r="CL27" s="634"/>
      <c r="CM27" s="634"/>
      <c r="CN27" s="634"/>
      <c r="CO27" s="634"/>
      <c r="CP27" s="634"/>
      <c r="CQ27" s="635"/>
      <c r="CR27" s="636">
        <v>4508665</v>
      </c>
      <c r="CS27" s="668"/>
      <c r="CT27" s="668"/>
      <c r="CU27" s="668"/>
      <c r="CV27" s="668"/>
      <c r="CW27" s="668"/>
      <c r="CX27" s="668"/>
      <c r="CY27" s="669"/>
      <c r="CZ27" s="641">
        <v>23.8</v>
      </c>
      <c r="DA27" s="666"/>
      <c r="DB27" s="666"/>
      <c r="DC27" s="670"/>
      <c r="DD27" s="645">
        <v>1562039</v>
      </c>
      <c r="DE27" s="668"/>
      <c r="DF27" s="668"/>
      <c r="DG27" s="668"/>
      <c r="DH27" s="668"/>
      <c r="DI27" s="668"/>
      <c r="DJ27" s="668"/>
      <c r="DK27" s="669"/>
      <c r="DL27" s="645">
        <v>1023810</v>
      </c>
      <c r="DM27" s="668"/>
      <c r="DN27" s="668"/>
      <c r="DO27" s="668"/>
      <c r="DP27" s="668"/>
      <c r="DQ27" s="668"/>
      <c r="DR27" s="668"/>
      <c r="DS27" s="668"/>
      <c r="DT27" s="668"/>
      <c r="DU27" s="668"/>
      <c r="DV27" s="669"/>
      <c r="DW27" s="641">
        <v>9.5</v>
      </c>
      <c r="DX27" s="666"/>
      <c r="DY27" s="666"/>
      <c r="DZ27" s="666"/>
      <c r="EA27" s="666"/>
      <c r="EB27" s="666"/>
      <c r="EC27" s="667"/>
    </row>
    <row r="28" spans="2:133" ht="11.25" customHeight="1" x14ac:dyDescent="0.2">
      <c r="B28" s="633" t="s">
        <v>289</v>
      </c>
      <c r="C28" s="634"/>
      <c r="D28" s="634"/>
      <c r="E28" s="634"/>
      <c r="F28" s="634"/>
      <c r="G28" s="634"/>
      <c r="H28" s="634"/>
      <c r="I28" s="634"/>
      <c r="J28" s="634"/>
      <c r="K28" s="634"/>
      <c r="L28" s="634"/>
      <c r="M28" s="634"/>
      <c r="N28" s="634"/>
      <c r="O28" s="634"/>
      <c r="P28" s="634"/>
      <c r="Q28" s="635"/>
      <c r="R28" s="636">
        <v>43212</v>
      </c>
      <c r="S28" s="637"/>
      <c r="T28" s="637"/>
      <c r="U28" s="637"/>
      <c r="V28" s="637"/>
      <c r="W28" s="637"/>
      <c r="X28" s="637"/>
      <c r="Y28" s="638"/>
      <c r="Z28" s="639">
        <v>0.2</v>
      </c>
      <c r="AA28" s="639"/>
      <c r="AB28" s="639"/>
      <c r="AC28" s="639"/>
      <c r="AD28" s="640">
        <v>25307</v>
      </c>
      <c r="AE28" s="640"/>
      <c r="AF28" s="640"/>
      <c r="AG28" s="640"/>
      <c r="AH28" s="640"/>
      <c r="AI28" s="640"/>
      <c r="AJ28" s="640"/>
      <c r="AK28" s="640"/>
      <c r="AL28" s="641">
        <v>0.2</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290</v>
      </c>
      <c r="CE28" s="634"/>
      <c r="CF28" s="634"/>
      <c r="CG28" s="634"/>
      <c r="CH28" s="634"/>
      <c r="CI28" s="634"/>
      <c r="CJ28" s="634"/>
      <c r="CK28" s="634"/>
      <c r="CL28" s="634"/>
      <c r="CM28" s="634"/>
      <c r="CN28" s="634"/>
      <c r="CO28" s="634"/>
      <c r="CP28" s="634"/>
      <c r="CQ28" s="635"/>
      <c r="CR28" s="636">
        <v>2119878</v>
      </c>
      <c r="CS28" s="637"/>
      <c r="CT28" s="637"/>
      <c r="CU28" s="637"/>
      <c r="CV28" s="637"/>
      <c r="CW28" s="637"/>
      <c r="CX28" s="637"/>
      <c r="CY28" s="638"/>
      <c r="CZ28" s="641">
        <v>11.2</v>
      </c>
      <c r="DA28" s="666"/>
      <c r="DB28" s="666"/>
      <c r="DC28" s="670"/>
      <c r="DD28" s="645">
        <v>2099581</v>
      </c>
      <c r="DE28" s="637"/>
      <c r="DF28" s="637"/>
      <c r="DG28" s="637"/>
      <c r="DH28" s="637"/>
      <c r="DI28" s="637"/>
      <c r="DJ28" s="637"/>
      <c r="DK28" s="638"/>
      <c r="DL28" s="645">
        <v>2099581</v>
      </c>
      <c r="DM28" s="637"/>
      <c r="DN28" s="637"/>
      <c r="DO28" s="637"/>
      <c r="DP28" s="637"/>
      <c r="DQ28" s="637"/>
      <c r="DR28" s="637"/>
      <c r="DS28" s="637"/>
      <c r="DT28" s="637"/>
      <c r="DU28" s="637"/>
      <c r="DV28" s="638"/>
      <c r="DW28" s="641">
        <v>19.600000000000001</v>
      </c>
      <c r="DX28" s="666"/>
      <c r="DY28" s="666"/>
      <c r="DZ28" s="666"/>
      <c r="EA28" s="666"/>
      <c r="EB28" s="666"/>
      <c r="EC28" s="667"/>
    </row>
    <row r="29" spans="2:133" ht="11.25" customHeight="1" x14ac:dyDescent="0.2">
      <c r="B29" s="633" t="s">
        <v>291</v>
      </c>
      <c r="C29" s="634"/>
      <c r="D29" s="634"/>
      <c r="E29" s="634"/>
      <c r="F29" s="634"/>
      <c r="G29" s="634"/>
      <c r="H29" s="634"/>
      <c r="I29" s="634"/>
      <c r="J29" s="634"/>
      <c r="K29" s="634"/>
      <c r="L29" s="634"/>
      <c r="M29" s="634"/>
      <c r="N29" s="634"/>
      <c r="O29" s="634"/>
      <c r="P29" s="634"/>
      <c r="Q29" s="635"/>
      <c r="R29" s="636">
        <v>101215</v>
      </c>
      <c r="S29" s="637"/>
      <c r="T29" s="637"/>
      <c r="U29" s="637"/>
      <c r="V29" s="637"/>
      <c r="W29" s="637"/>
      <c r="X29" s="637"/>
      <c r="Y29" s="638"/>
      <c r="Z29" s="639">
        <v>0.5</v>
      </c>
      <c r="AA29" s="639"/>
      <c r="AB29" s="639"/>
      <c r="AC29" s="639"/>
      <c r="AD29" s="640" t="s">
        <v>122</v>
      </c>
      <c r="AE29" s="640"/>
      <c r="AF29" s="640"/>
      <c r="AG29" s="640"/>
      <c r="AH29" s="640"/>
      <c r="AI29" s="640"/>
      <c r="AJ29" s="640"/>
      <c r="AK29" s="640"/>
      <c r="AL29" s="641" t="s">
        <v>122</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292</v>
      </c>
      <c r="CE29" s="673"/>
      <c r="CF29" s="633" t="s">
        <v>66</v>
      </c>
      <c r="CG29" s="634"/>
      <c r="CH29" s="634"/>
      <c r="CI29" s="634"/>
      <c r="CJ29" s="634"/>
      <c r="CK29" s="634"/>
      <c r="CL29" s="634"/>
      <c r="CM29" s="634"/>
      <c r="CN29" s="634"/>
      <c r="CO29" s="634"/>
      <c r="CP29" s="634"/>
      <c r="CQ29" s="635"/>
      <c r="CR29" s="636">
        <v>2119878</v>
      </c>
      <c r="CS29" s="668"/>
      <c r="CT29" s="668"/>
      <c r="CU29" s="668"/>
      <c r="CV29" s="668"/>
      <c r="CW29" s="668"/>
      <c r="CX29" s="668"/>
      <c r="CY29" s="669"/>
      <c r="CZ29" s="641">
        <v>11.2</v>
      </c>
      <c r="DA29" s="666"/>
      <c r="DB29" s="666"/>
      <c r="DC29" s="670"/>
      <c r="DD29" s="645">
        <v>2099581</v>
      </c>
      <c r="DE29" s="668"/>
      <c r="DF29" s="668"/>
      <c r="DG29" s="668"/>
      <c r="DH29" s="668"/>
      <c r="DI29" s="668"/>
      <c r="DJ29" s="668"/>
      <c r="DK29" s="669"/>
      <c r="DL29" s="645">
        <v>2099581</v>
      </c>
      <c r="DM29" s="668"/>
      <c r="DN29" s="668"/>
      <c r="DO29" s="668"/>
      <c r="DP29" s="668"/>
      <c r="DQ29" s="668"/>
      <c r="DR29" s="668"/>
      <c r="DS29" s="668"/>
      <c r="DT29" s="668"/>
      <c r="DU29" s="668"/>
      <c r="DV29" s="669"/>
      <c r="DW29" s="641">
        <v>19.600000000000001</v>
      </c>
      <c r="DX29" s="666"/>
      <c r="DY29" s="666"/>
      <c r="DZ29" s="666"/>
      <c r="EA29" s="666"/>
      <c r="EB29" s="666"/>
      <c r="EC29" s="667"/>
    </row>
    <row r="30" spans="2:133" ht="11.25" customHeight="1" x14ac:dyDescent="0.2">
      <c r="B30" s="633" t="s">
        <v>293</v>
      </c>
      <c r="C30" s="634"/>
      <c r="D30" s="634"/>
      <c r="E30" s="634"/>
      <c r="F30" s="634"/>
      <c r="G30" s="634"/>
      <c r="H30" s="634"/>
      <c r="I30" s="634"/>
      <c r="J30" s="634"/>
      <c r="K30" s="634"/>
      <c r="L30" s="634"/>
      <c r="M30" s="634"/>
      <c r="N30" s="634"/>
      <c r="O30" s="634"/>
      <c r="P30" s="634"/>
      <c r="Q30" s="635"/>
      <c r="R30" s="636">
        <v>3332613</v>
      </c>
      <c r="S30" s="637"/>
      <c r="T30" s="637"/>
      <c r="U30" s="637"/>
      <c r="V30" s="637"/>
      <c r="W30" s="637"/>
      <c r="X30" s="637"/>
      <c r="Y30" s="638"/>
      <c r="Z30" s="639">
        <v>17.2</v>
      </c>
      <c r="AA30" s="639"/>
      <c r="AB30" s="639"/>
      <c r="AC30" s="639"/>
      <c r="AD30" s="640" t="s">
        <v>122</v>
      </c>
      <c r="AE30" s="640"/>
      <c r="AF30" s="640"/>
      <c r="AG30" s="640"/>
      <c r="AH30" s="640"/>
      <c r="AI30" s="640"/>
      <c r="AJ30" s="640"/>
      <c r="AK30" s="640"/>
      <c r="AL30" s="641" t="s">
        <v>122</v>
      </c>
      <c r="AM30" s="642"/>
      <c r="AN30" s="642"/>
      <c r="AO30" s="643"/>
      <c r="AP30" s="618" t="s">
        <v>211</v>
      </c>
      <c r="AQ30" s="619"/>
      <c r="AR30" s="619"/>
      <c r="AS30" s="619"/>
      <c r="AT30" s="619"/>
      <c r="AU30" s="619"/>
      <c r="AV30" s="619"/>
      <c r="AW30" s="619"/>
      <c r="AX30" s="619"/>
      <c r="AY30" s="619"/>
      <c r="AZ30" s="619"/>
      <c r="BA30" s="619"/>
      <c r="BB30" s="619"/>
      <c r="BC30" s="619"/>
      <c r="BD30" s="619"/>
      <c r="BE30" s="619"/>
      <c r="BF30" s="620"/>
      <c r="BG30" s="618" t="s">
        <v>294</v>
      </c>
      <c r="BH30" s="678"/>
      <c r="BI30" s="678"/>
      <c r="BJ30" s="678"/>
      <c r="BK30" s="678"/>
      <c r="BL30" s="678"/>
      <c r="BM30" s="678"/>
      <c r="BN30" s="678"/>
      <c r="BO30" s="678"/>
      <c r="BP30" s="678"/>
      <c r="BQ30" s="679"/>
      <c r="BR30" s="618" t="s">
        <v>295</v>
      </c>
      <c r="BS30" s="678"/>
      <c r="BT30" s="678"/>
      <c r="BU30" s="678"/>
      <c r="BV30" s="678"/>
      <c r="BW30" s="678"/>
      <c r="BX30" s="678"/>
      <c r="BY30" s="678"/>
      <c r="BZ30" s="678"/>
      <c r="CA30" s="678"/>
      <c r="CB30" s="679"/>
      <c r="CD30" s="674"/>
      <c r="CE30" s="675"/>
      <c r="CF30" s="633" t="s">
        <v>296</v>
      </c>
      <c r="CG30" s="634"/>
      <c r="CH30" s="634"/>
      <c r="CI30" s="634"/>
      <c r="CJ30" s="634"/>
      <c r="CK30" s="634"/>
      <c r="CL30" s="634"/>
      <c r="CM30" s="634"/>
      <c r="CN30" s="634"/>
      <c r="CO30" s="634"/>
      <c r="CP30" s="634"/>
      <c r="CQ30" s="635"/>
      <c r="CR30" s="636">
        <v>2055126</v>
      </c>
      <c r="CS30" s="637"/>
      <c r="CT30" s="637"/>
      <c r="CU30" s="637"/>
      <c r="CV30" s="637"/>
      <c r="CW30" s="637"/>
      <c r="CX30" s="637"/>
      <c r="CY30" s="638"/>
      <c r="CZ30" s="641">
        <v>10.9</v>
      </c>
      <c r="DA30" s="666"/>
      <c r="DB30" s="666"/>
      <c r="DC30" s="670"/>
      <c r="DD30" s="645">
        <v>2034829</v>
      </c>
      <c r="DE30" s="637"/>
      <c r="DF30" s="637"/>
      <c r="DG30" s="637"/>
      <c r="DH30" s="637"/>
      <c r="DI30" s="637"/>
      <c r="DJ30" s="637"/>
      <c r="DK30" s="638"/>
      <c r="DL30" s="645">
        <v>2034829</v>
      </c>
      <c r="DM30" s="637"/>
      <c r="DN30" s="637"/>
      <c r="DO30" s="637"/>
      <c r="DP30" s="637"/>
      <c r="DQ30" s="637"/>
      <c r="DR30" s="637"/>
      <c r="DS30" s="637"/>
      <c r="DT30" s="637"/>
      <c r="DU30" s="637"/>
      <c r="DV30" s="638"/>
      <c r="DW30" s="641">
        <v>19</v>
      </c>
      <c r="DX30" s="666"/>
      <c r="DY30" s="666"/>
      <c r="DZ30" s="666"/>
      <c r="EA30" s="666"/>
      <c r="EB30" s="666"/>
      <c r="EC30" s="667"/>
    </row>
    <row r="31" spans="2:133" ht="11.25" customHeight="1" x14ac:dyDescent="0.2">
      <c r="B31" s="649" t="s">
        <v>297</v>
      </c>
      <c r="C31" s="650"/>
      <c r="D31" s="650"/>
      <c r="E31" s="650"/>
      <c r="F31" s="650"/>
      <c r="G31" s="650"/>
      <c r="H31" s="650"/>
      <c r="I31" s="650"/>
      <c r="J31" s="650"/>
      <c r="K31" s="650"/>
      <c r="L31" s="650"/>
      <c r="M31" s="650"/>
      <c r="N31" s="650"/>
      <c r="O31" s="650"/>
      <c r="P31" s="650"/>
      <c r="Q31" s="651"/>
      <c r="R31" s="636" t="s">
        <v>122</v>
      </c>
      <c r="S31" s="637"/>
      <c r="T31" s="637"/>
      <c r="U31" s="637"/>
      <c r="V31" s="637"/>
      <c r="W31" s="637"/>
      <c r="X31" s="637"/>
      <c r="Y31" s="638"/>
      <c r="Z31" s="639" t="s">
        <v>122</v>
      </c>
      <c r="AA31" s="639"/>
      <c r="AB31" s="639"/>
      <c r="AC31" s="639"/>
      <c r="AD31" s="640" t="s">
        <v>122</v>
      </c>
      <c r="AE31" s="640"/>
      <c r="AF31" s="640"/>
      <c r="AG31" s="640"/>
      <c r="AH31" s="640"/>
      <c r="AI31" s="640"/>
      <c r="AJ31" s="640"/>
      <c r="AK31" s="640"/>
      <c r="AL31" s="641" t="s">
        <v>122</v>
      </c>
      <c r="AM31" s="642"/>
      <c r="AN31" s="642"/>
      <c r="AO31" s="643"/>
      <c r="AP31" s="682" t="s">
        <v>298</v>
      </c>
      <c r="AQ31" s="683"/>
      <c r="AR31" s="683"/>
      <c r="AS31" s="683"/>
      <c r="AT31" s="688" t="s">
        <v>299</v>
      </c>
      <c r="AU31" s="212"/>
      <c r="AV31" s="212"/>
      <c r="AW31" s="212"/>
      <c r="AX31" s="622" t="s">
        <v>177</v>
      </c>
      <c r="AY31" s="623"/>
      <c r="AZ31" s="623"/>
      <c r="BA31" s="623"/>
      <c r="BB31" s="623"/>
      <c r="BC31" s="623"/>
      <c r="BD31" s="623"/>
      <c r="BE31" s="623"/>
      <c r="BF31" s="624"/>
      <c r="BG31" s="692">
        <v>97.9</v>
      </c>
      <c r="BH31" s="680"/>
      <c r="BI31" s="680"/>
      <c r="BJ31" s="680"/>
      <c r="BK31" s="680"/>
      <c r="BL31" s="680"/>
      <c r="BM31" s="631">
        <v>91.5</v>
      </c>
      <c r="BN31" s="680"/>
      <c r="BO31" s="680"/>
      <c r="BP31" s="680"/>
      <c r="BQ31" s="681"/>
      <c r="BR31" s="692">
        <v>98.1</v>
      </c>
      <c r="BS31" s="680"/>
      <c r="BT31" s="680"/>
      <c r="BU31" s="680"/>
      <c r="BV31" s="680"/>
      <c r="BW31" s="680"/>
      <c r="BX31" s="631">
        <v>91.8</v>
      </c>
      <c r="BY31" s="680"/>
      <c r="BZ31" s="680"/>
      <c r="CA31" s="680"/>
      <c r="CB31" s="681"/>
      <c r="CD31" s="674"/>
      <c r="CE31" s="675"/>
      <c r="CF31" s="633" t="s">
        <v>300</v>
      </c>
      <c r="CG31" s="634"/>
      <c r="CH31" s="634"/>
      <c r="CI31" s="634"/>
      <c r="CJ31" s="634"/>
      <c r="CK31" s="634"/>
      <c r="CL31" s="634"/>
      <c r="CM31" s="634"/>
      <c r="CN31" s="634"/>
      <c r="CO31" s="634"/>
      <c r="CP31" s="634"/>
      <c r="CQ31" s="635"/>
      <c r="CR31" s="636">
        <v>64752</v>
      </c>
      <c r="CS31" s="668"/>
      <c r="CT31" s="668"/>
      <c r="CU31" s="668"/>
      <c r="CV31" s="668"/>
      <c r="CW31" s="668"/>
      <c r="CX31" s="668"/>
      <c r="CY31" s="669"/>
      <c r="CZ31" s="641">
        <v>0.3</v>
      </c>
      <c r="DA31" s="666"/>
      <c r="DB31" s="666"/>
      <c r="DC31" s="670"/>
      <c r="DD31" s="645">
        <v>64752</v>
      </c>
      <c r="DE31" s="668"/>
      <c r="DF31" s="668"/>
      <c r="DG31" s="668"/>
      <c r="DH31" s="668"/>
      <c r="DI31" s="668"/>
      <c r="DJ31" s="668"/>
      <c r="DK31" s="669"/>
      <c r="DL31" s="645">
        <v>64752</v>
      </c>
      <c r="DM31" s="668"/>
      <c r="DN31" s="668"/>
      <c r="DO31" s="668"/>
      <c r="DP31" s="668"/>
      <c r="DQ31" s="668"/>
      <c r="DR31" s="668"/>
      <c r="DS31" s="668"/>
      <c r="DT31" s="668"/>
      <c r="DU31" s="668"/>
      <c r="DV31" s="669"/>
      <c r="DW31" s="641">
        <v>0.6</v>
      </c>
      <c r="DX31" s="666"/>
      <c r="DY31" s="666"/>
      <c r="DZ31" s="666"/>
      <c r="EA31" s="666"/>
      <c r="EB31" s="666"/>
      <c r="EC31" s="667"/>
    </row>
    <row r="32" spans="2:133" ht="11.25" customHeight="1" x14ac:dyDescent="0.2">
      <c r="B32" s="633" t="s">
        <v>301</v>
      </c>
      <c r="C32" s="634"/>
      <c r="D32" s="634"/>
      <c r="E32" s="634"/>
      <c r="F32" s="634"/>
      <c r="G32" s="634"/>
      <c r="H32" s="634"/>
      <c r="I32" s="634"/>
      <c r="J32" s="634"/>
      <c r="K32" s="634"/>
      <c r="L32" s="634"/>
      <c r="M32" s="634"/>
      <c r="N32" s="634"/>
      <c r="O32" s="634"/>
      <c r="P32" s="634"/>
      <c r="Q32" s="635"/>
      <c r="R32" s="636">
        <v>1086426</v>
      </c>
      <c r="S32" s="637"/>
      <c r="T32" s="637"/>
      <c r="U32" s="637"/>
      <c r="V32" s="637"/>
      <c r="W32" s="637"/>
      <c r="X32" s="637"/>
      <c r="Y32" s="638"/>
      <c r="Z32" s="639">
        <v>5.6</v>
      </c>
      <c r="AA32" s="639"/>
      <c r="AB32" s="639"/>
      <c r="AC32" s="639"/>
      <c r="AD32" s="640" t="s">
        <v>122</v>
      </c>
      <c r="AE32" s="640"/>
      <c r="AF32" s="640"/>
      <c r="AG32" s="640"/>
      <c r="AH32" s="640"/>
      <c r="AI32" s="640"/>
      <c r="AJ32" s="640"/>
      <c r="AK32" s="640"/>
      <c r="AL32" s="641" t="s">
        <v>122</v>
      </c>
      <c r="AM32" s="642"/>
      <c r="AN32" s="642"/>
      <c r="AO32" s="643"/>
      <c r="AP32" s="684"/>
      <c r="AQ32" s="685"/>
      <c r="AR32" s="685"/>
      <c r="AS32" s="685"/>
      <c r="AT32" s="689"/>
      <c r="AU32" s="208" t="s">
        <v>302</v>
      </c>
      <c r="AX32" s="633" t="s">
        <v>303</v>
      </c>
      <c r="AY32" s="634"/>
      <c r="AZ32" s="634"/>
      <c r="BA32" s="634"/>
      <c r="BB32" s="634"/>
      <c r="BC32" s="634"/>
      <c r="BD32" s="634"/>
      <c r="BE32" s="634"/>
      <c r="BF32" s="635"/>
      <c r="BG32" s="693">
        <v>97.7</v>
      </c>
      <c r="BH32" s="668"/>
      <c r="BI32" s="668"/>
      <c r="BJ32" s="668"/>
      <c r="BK32" s="668"/>
      <c r="BL32" s="668"/>
      <c r="BM32" s="642">
        <v>93.9</v>
      </c>
      <c r="BN32" s="668"/>
      <c r="BO32" s="668"/>
      <c r="BP32" s="668"/>
      <c r="BQ32" s="691"/>
      <c r="BR32" s="693">
        <v>98</v>
      </c>
      <c r="BS32" s="668"/>
      <c r="BT32" s="668"/>
      <c r="BU32" s="668"/>
      <c r="BV32" s="668"/>
      <c r="BW32" s="668"/>
      <c r="BX32" s="642">
        <v>94.2</v>
      </c>
      <c r="BY32" s="668"/>
      <c r="BZ32" s="668"/>
      <c r="CA32" s="668"/>
      <c r="CB32" s="691"/>
      <c r="CD32" s="676"/>
      <c r="CE32" s="677"/>
      <c r="CF32" s="633" t="s">
        <v>304</v>
      </c>
      <c r="CG32" s="634"/>
      <c r="CH32" s="634"/>
      <c r="CI32" s="634"/>
      <c r="CJ32" s="634"/>
      <c r="CK32" s="634"/>
      <c r="CL32" s="634"/>
      <c r="CM32" s="634"/>
      <c r="CN32" s="634"/>
      <c r="CO32" s="634"/>
      <c r="CP32" s="634"/>
      <c r="CQ32" s="635"/>
      <c r="CR32" s="636" t="s">
        <v>122</v>
      </c>
      <c r="CS32" s="637"/>
      <c r="CT32" s="637"/>
      <c r="CU32" s="637"/>
      <c r="CV32" s="637"/>
      <c r="CW32" s="637"/>
      <c r="CX32" s="637"/>
      <c r="CY32" s="638"/>
      <c r="CZ32" s="641" t="s">
        <v>122</v>
      </c>
      <c r="DA32" s="666"/>
      <c r="DB32" s="666"/>
      <c r="DC32" s="670"/>
      <c r="DD32" s="645" t="s">
        <v>122</v>
      </c>
      <c r="DE32" s="637"/>
      <c r="DF32" s="637"/>
      <c r="DG32" s="637"/>
      <c r="DH32" s="637"/>
      <c r="DI32" s="637"/>
      <c r="DJ32" s="637"/>
      <c r="DK32" s="638"/>
      <c r="DL32" s="645" t="s">
        <v>122</v>
      </c>
      <c r="DM32" s="637"/>
      <c r="DN32" s="637"/>
      <c r="DO32" s="637"/>
      <c r="DP32" s="637"/>
      <c r="DQ32" s="637"/>
      <c r="DR32" s="637"/>
      <c r="DS32" s="637"/>
      <c r="DT32" s="637"/>
      <c r="DU32" s="637"/>
      <c r="DV32" s="638"/>
      <c r="DW32" s="641" t="s">
        <v>122</v>
      </c>
      <c r="DX32" s="666"/>
      <c r="DY32" s="666"/>
      <c r="DZ32" s="666"/>
      <c r="EA32" s="666"/>
      <c r="EB32" s="666"/>
      <c r="EC32" s="667"/>
    </row>
    <row r="33" spans="2:133" ht="11.25" customHeight="1" x14ac:dyDescent="0.2">
      <c r="B33" s="633" t="s">
        <v>305</v>
      </c>
      <c r="C33" s="634"/>
      <c r="D33" s="634"/>
      <c r="E33" s="634"/>
      <c r="F33" s="634"/>
      <c r="G33" s="634"/>
      <c r="H33" s="634"/>
      <c r="I33" s="634"/>
      <c r="J33" s="634"/>
      <c r="K33" s="634"/>
      <c r="L33" s="634"/>
      <c r="M33" s="634"/>
      <c r="N33" s="634"/>
      <c r="O33" s="634"/>
      <c r="P33" s="634"/>
      <c r="Q33" s="635"/>
      <c r="R33" s="636">
        <v>316230</v>
      </c>
      <c r="S33" s="637"/>
      <c r="T33" s="637"/>
      <c r="U33" s="637"/>
      <c r="V33" s="637"/>
      <c r="W33" s="637"/>
      <c r="X33" s="637"/>
      <c r="Y33" s="638"/>
      <c r="Z33" s="639">
        <v>1.6</v>
      </c>
      <c r="AA33" s="639"/>
      <c r="AB33" s="639"/>
      <c r="AC33" s="639"/>
      <c r="AD33" s="640">
        <v>31087</v>
      </c>
      <c r="AE33" s="640"/>
      <c r="AF33" s="640"/>
      <c r="AG33" s="640"/>
      <c r="AH33" s="640"/>
      <c r="AI33" s="640"/>
      <c r="AJ33" s="640"/>
      <c r="AK33" s="640"/>
      <c r="AL33" s="641">
        <v>0.3</v>
      </c>
      <c r="AM33" s="642"/>
      <c r="AN33" s="642"/>
      <c r="AO33" s="643"/>
      <c r="AP33" s="686"/>
      <c r="AQ33" s="687"/>
      <c r="AR33" s="687"/>
      <c r="AS33" s="687"/>
      <c r="AT33" s="690"/>
      <c r="AU33" s="213"/>
      <c r="AV33" s="213"/>
      <c r="AW33" s="213"/>
      <c r="AX33" s="657" t="s">
        <v>306</v>
      </c>
      <c r="AY33" s="658"/>
      <c r="AZ33" s="658"/>
      <c r="BA33" s="658"/>
      <c r="BB33" s="658"/>
      <c r="BC33" s="658"/>
      <c r="BD33" s="658"/>
      <c r="BE33" s="658"/>
      <c r="BF33" s="659"/>
      <c r="BG33" s="694">
        <v>97.9</v>
      </c>
      <c r="BH33" s="695"/>
      <c r="BI33" s="695"/>
      <c r="BJ33" s="695"/>
      <c r="BK33" s="695"/>
      <c r="BL33" s="695"/>
      <c r="BM33" s="696">
        <v>88.4</v>
      </c>
      <c r="BN33" s="695"/>
      <c r="BO33" s="695"/>
      <c r="BP33" s="695"/>
      <c r="BQ33" s="697"/>
      <c r="BR33" s="694">
        <v>97.9</v>
      </c>
      <c r="BS33" s="695"/>
      <c r="BT33" s="695"/>
      <c r="BU33" s="695"/>
      <c r="BV33" s="695"/>
      <c r="BW33" s="695"/>
      <c r="BX33" s="696">
        <v>88.7</v>
      </c>
      <c r="BY33" s="695"/>
      <c r="BZ33" s="695"/>
      <c r="CA33" s="695"/>
      <c r="CB33" s="697"/>
      <c r="CD33" s="633" t="s">
        <v>307</v>
      </c>
      <c r="CE33" s="634"/>
      <c r="CF33" s="634"/>
      <c r="CG33" s="634"/>
      <c r="CH33" s="634"/>
      <c r="CI33" s="634"/>
      <c r="CJ33" s="634"/>
      <c r="CK33" s="634"/>
      <c r="CL33" s="634"/>
      <c r="CM33" s="634"/>
      <c r="CN33" s="634"/>
      <c r="CO33" s="634"/>
      <c r="CP33" s="634"/>
      <c r="CQ33" s="635"/>
      <c r="CR33" s="636">
        <v>8703380</v>
      </c>
      <c r="CS33" s="668"/>
      <c r="CT33" s="668"/>
      <c r="CU33" s="668"/>
      <c r="CV33" s="668"/>
      <c r="CW33" s="668"/>
      <c r="CX33" s="668"/>
      <c r="CY33" s="669"/>
      <c r="CZ33" s="641">
        <v>46</v>
      </c>
      <c r="DA33" s="666"/>
      <c r="DB33" s="666"/>
      <c r="DC33" s="670"/>
      <c r="DD33" s="645">
        <v>7065761</v>
      </c>
      <c r="DE33" s="668"/>
      <c r="DF33" s="668"/>
      <c r="DG33" s="668"/>
      <c r="DH33" s="668"/>
      <c r="DI33" s="668"/>
      <c r="DJ33" s="668"/>
      <c r="DK33" s="669"/>
      <c r="DL33" s="645">
        <v>5039762</v>
      </c>
      <c r="DM33" s="668"/>
      <c r="DN33" s="668"/>
      <c r="DO33" s="668"/>
      <c r="DP33" s="668"/>
      <c r="DQ33" s="668"/>
      <c r="DR33" s="668"/>
      <c r="DS33" s="668"/>
      <c r="DT33" s="668"/>
      <c r="DU33" s="668"/>
      <c r="DV33" s="669"/>
      <c r="DW33" s="641">
        <v>47</v>
      </c>
      <c r="DX33" s="666"/>
      <c r="DY33" s="666"/>
      <c r="DZ33" s="666"/>
      <c r="EA33" s="666"/>
      <c r="EB33" s="666"/>
      <c r="EC33" s="667"/>
    </row>
    <row r="34" spans="2:133" ht="11.25" customHeight="1" x14ac:dyDescent="0.2">
      <c r="B34" s="633" t="s">
        <v>308</v>
      </c>
      <c r="C34" s="634"/>
      <c r="D34" s="634"/>
      <c r="E34" s="634"/>
      <c r="F34" s="634"/>
      <c r="G34" s="634"/>
      <c r="H34" s="634"/>
      <c r="I34" s="634"/>
      <c r="J34" s="634"/>
      <c r="K34" s="634"/>
      <c r="L34" s="634"/>
      <c r="M34" s="634"/>
      <c r="N34" s="634"/>
      <c r="O34" s="634"/>
      <c r="P34" s="634"/>
      <c r="Q34" s="635"/>
      <c r="R34" s="636">
        <v>943370</v>
      </c>
      <c r="S34" s="637"/>
      <c r="T34" s="637"/>
      <c r="U34" s="637"/>
      <c r="V34" s="637"/>
      <c r="W34" s="637"/>
      <c r="X34" s="637"/>
      <c r="Y34" s="638"/>
      <c r="Z34" s="639">
        <v>4.9000000000000004</v>
      </c>
      <c r="AA34" s="639"/>
      <c r="AB34" s="639"/>
      <c r="AC34" s="639"/>
      <c r="AD34" s="640" t="s">
        <v>122</v>
      </c>
      <c r="AE34" s="640"/>
      <c r="AF34" s="640"/>
      <c r="AG34" s="640"/>
      <c r="AH34" s="640"/>
      <c r="AI34" s="640"/>
      <c r="AJ34" s="640"/>
      <c r="AK34" s="640"/>
      <c r="AL34" s="641" t="s">
        <v>122</v>
      </c>
      <c r="AM34" s="642"/>
      <c r="AN34" s="642"/>
      <c r="AO34" s="643"/>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3" t="s">
        <v>309</v>
      </c>
      <c r="CE34" s="634"/>
      <c r="CF34" s="634"/>
      <c r="CG34" s="634"/>
      <c r="CH34" s="634"/>
      <c r="CI34" s="634"/>
      <c r="CJ34" s="634"/>
      <c r="CK34" s="634"/>
      <c r="CL34" s="634"/>
      <c r="CM34" s="634"/>
      <c r="CN34" s="634"/>
      <c r="CO34" s="634"/>
      <c r="CP34" s="634"/>
      <c r="CQ34" s="635"/>
      <c r="CR34" s="636">
        <v>2874786</v>
      </c>
      <c r="CS34" s="637"/>
      <c r="CT34" s="637"/>
      <c r="CU34" s="637"/>
      <c r="CV34" s="637"/>
      <c r="CW34" s="637"/>
      <c r="CX34" s="637"/>
      <c r="CY34" s="638"/>
      <c r="CZ34" s="641">
        <v>15.2</v>
      </c>
      <c r="DA34" s="666"/>
      <c r="DB34" s="666"/>
      <c r="DC34" s="670"/>
      <c r="DD34" s="645">
        <v>2264421</v>
      </c>
      <c r="DE34" s="637"/>
      <c r="DF34" s="637"/>
      <c r="DG34" s="637"/>
      <c r="DH34" s="637"/>
      <c r="DI34" s="637"/>
      <c r="DJ34" s="637"/>
      <c r="DK34" s="638"/>
      <c r="DL34" s="645">
        <v>1418944</v>
      </c>
      <c r="DM34" s="637"/>
      <c r="DN34" s="637"/>
      <c r="DO34" s="637"/>
      <c r="DP34" s="637"/>
      <c r="DQ34" s="637"/>
      <c r="DR34" s="637"/>
      <c r="DS34" s="637"/>
      <c r="DT34" s="637"/>
      <c r="DU34" s="637"/>
      <c r="DV34" s="638"/>
      <c r="DW34" s="641">
        <v>13.2</v>
      </c>
      <c r="DX34" s="666"/>
      <c r="DY34" s="666"/>
      <c r="DZ34" s="666"/>
      <c r="EA34" s="666"/>
      <c r="EB34" s="666"/>
      <c r="EC34" s="667"/>
    </row>
    <row r="35" spans="2:133" ht="11.25" customHeight="1" x14ac:dyDescent="0.2">
      <c r="B35" s="633" t="s">
        <v>310</v>
      </c>
      <c r="C35" s="634"/>
      <c r="D35" s="634"/>
      <c r="E35" s="634"/>
      <c r="F35" s="634"/>
      <c r="G35" s="634"/>
      <c r="H35" s="634"/>
      <c r="I35" s="634"/>
      <c r="J35" s="634"/>
      <c r="K35" s="634"/>
      <c r="L35" s="634"/>
      <c r="M35" s="634"/>
      <c r="N35" s="634"/>
      <c r="O35" s="634"/>
      <c r="P35" s="634"/>
      <c r="Q35" s="635"/>
      <c r="R35" s="636">
        <v>426118</v>
      </c>
      <c r="S35" s="637"/>
      <c r="T35" s="637"/>
      <c r="U35" s="637"/>
      <c r="V35" s="637"/>
      <c r="W35" s="637"/>
      <c r="X35" s="637"/>
      <c r="Y35" s="638"/>
      <c r="Z35" s="639">
        <v>2.2000000000000002</v>
      </c>
      <c r="AA35" s="639"/>
      <c r="AB35" s="639"/>
      <c r="AC35" s="639"/>
      <c r="AD35" s="640" t="s">
        <v>122</v>
      </c>
      <c r="AE35" s="640"/>
      <c r="AF35" s="640"/>
      <c r="AG35" s="640"/>
      <c r="AH35" s="640"/>
      <c r="AI35" s="640"/>
      <c r="AJ35" s="640"/>
      <c r="AK35" s="640"/>
      <c r="AL35" s="641" t="s">
        <v>122</v>
      </c>
      <c r="AM35" s="642"/>
      <c r="AN35" s="642"/>
      <c r="AO35" s="643"/>
      <c r="AP35" s="218"/>
      <c r="AQ35" s="618" t="s">
        <v>311</v>
      </c>
      <c r="AR35" s="619"/>
      <c r="AS35" s="619"/>
      <c r="AT35" s="619"/>
      <c r="AU35" s="619"/>
      <c r="AV35" s="619"/>
      <c r="AW35" s="619"/>
      <c r="AX35" s="619"/>
      <c r="AY35" s="619"/>
      <c r="AZ35" s="619"/>
      <c r="BA35" s="619"/>
      <c r="BB35" s="619"/>
      <c r="BC35" s="619"/>
      <c r="BD35" s="619"/>
      <c r="BE35" s="619"/>
      <c r="BF35" s="620"/>
      <c r="BG35" s="618" t="s">
        <v>312</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313</v>
      </c>
      <c r="CE35" s="634"/>
      <c r="CF35" s="634"/>
      <c r="CG35" s="634"/>
      <c r="CH35" s="634"/>
      <c r="CI35" s="634"/>
      <c r="CJ35" s="634"/>
      <c r="CK35" s="634"/>
      <c r="CL35" s="634"/>
      <c r="CM35" s="634"/>
      <c r="CN35" s="634"/>
      <c r="CO35" s="634"/>
      <c r="CP35" s="634"/>
      <c r="CQ35" s="635"/>
      <c r="CR35" s="636">
        <v>129897</v>
      </c>
      <c r="CS35" s="668"/>
      <c r="CT35" s="668"/>
      <c r="CU35" s="668"/>
      <c r="CV35" s="668"/>
      <c r="CW35" s="668"/>
      <c r="CX35" s="668"/>
      <c r="CY35" s="669"/>
      <c r="CZ35" s="641">
        <v>0.7</v>
      </c>
      <c r="DA35" s="666"/>
      <c r="DB35" s="666"/>
      <c r="DC35" s="670"/>
      <c r="DD35" s="645">
        <v>75572</v>
      </c>
      <c r="DE35" s="668"/>
      <c r="DF35" s="668"/>
      <c r="DG35" s="668"/>
      <c r="DH35" s="668"/>
      <c r="DI35" s="668"/>
      <c r="DJ35" s="668"/>
      <c r="DK35" s="669"/>
      <c r="DL35" s="645">
        <v>75572</v>
      </c>
      <c r="DM35" s="668"/>
      <c r="DN35" s="668"/>
      <c r="DO35" s="668"/>
      <c r="DP35" s="668"/>
      <c r="DQ35" s="668"/>
      <c r="DR35" s="668"/>
      <c r="DS35" s="668"/>
      <c r="DT35" s="668"/>
      <c r="DU35" s="668"/>
      <c r="DV35" s="669"/>
      <c r="DW35" s="641">
        <v>0.7</v>
      </c>
      <c r="DX35" s="666"/>
      <c r="DY35" s="666"/>
      <c r="DZ35" s="666"/>
      <c r="EA35" s="666"/>
      <c r="EB35" s="666"/>
      <c r="EC35" s="667"/>
    </row>
    <row r="36" spans="2:133" ht="11.25" customHeight="1" x14ac:dyDescent="0.2">
      <c r="B36" s="633" t="s">
        <v>314</v>
      </c>
      <c r="C36" s="634"/>
      <c r="D36" s="634"/>
      <c r="E36" s="634"/>
      <c r="F36" s="634"/>
      <c r="G36" s="634"/>
      <c r="H36" s="634"/>
      <c r="I36" s="634"/>
      <c r="J36" s="634"/>
      <c r="K36" s="634"/>
      <c r="L36" s="634"/>
      <c r="M36" s="634"/>
      <c r="N36" s="634"/>
      <c r="O36" s="634"/>
      <c r="P36" s="634"/>
      <c r="Q36" s="635"/>
      <c r="R36" s="636">
        <v>398075</v>
      </c>
      <c r="S36" s="637"/>
      <c r="T36" s="637"/>
      <c r="U36" s="637"/>
      <c r="V36" s="637"/>
      <c r="W36" s="637"/>
      <c r="X36" s="637"/>
      <c r="Y36" s="638"/>
      <c r="Z36" s="639">
        <v>2.1</v>
      </c>
      <c r="AA36" s="639"/>
      <c r="AB36" s="639"/>
      <c r="AC36" s="639"/>
      <c r="AD36" s="640" t="s">
        <v>122</v>
      </c>
      <c r="AE36" s="640"/>
      <c r="AF36" s="640"/>
      <c r="AG36" s="640"/>
      <c r="AH36" s="640"/>
      <c r="AI36" s="640"/>
      <c r="AJ36" s="640"/>
      <c r="AK36" s="640"/>
      <c r="AL36" s="641" t="s">
        <v>122</v>
      </c>
      <c r="AM36" s="642"/>
      <c r="AN36" s="642"/>
      <c r="AO36" s="643"/>
      <c r="AP36" s="218"/>
      <c r="AQ36" s="702" t="s">
        <v>315</v>
      </c>
      <c r="AR36" s="703"/>
      <c r="AS36" s="703"/>
      <c r="AT36" s="703"/>
      <c r="AU36" s="703"/>
      <c r="AV36" s="703"/>
      <c r="AW36" s="703"/>
      <c r="AX36" s="703"/>
      <c r="AY36" s="704"/>
      <c r="AZ36" s="625">
        <v>3417564</v>
      </c>
      <c r="BA36" s="626"/>
      <c r="BB36" s="626"/>
      <c r="BC36" s="626"/>
      <c r="BD36" s="626"/>
      <c r="BE36" s="626"/>
      <c r="BF36" s="698"/>
      <c r="BG36" s="622" t="s">
        <v>316</v>
      </c>
      <c r="BH36" s="623"/>
      <c r="BI36" s="623"/>
      <c r="BJ36" s="623"/>
      <c r="BK36" s="623"/>
      <c r="BL36" s="623"/>
      <c r="BM36" s="623"/>
      <c r="BN36" s="623"/>
      <c r="BO36" s="623"/>
      <c r="BP36" s="623"/>
      <c r="BQ36" s="623"/>
      <c r="BR36" s="623"/>
      <c r="BS36" s="623"/>
      <c r="BT36" s="623"/>
      <c r="BU36" s="624"/>
      <c r="BV36" s="625">
        <v>1298</v>
      </c>
      <c r="BW36" s="626"/>
      <c r="BX36" s="626"/>
      <c r="BY36" s="626"/>
      <c r="BZ36" s="626"/>
      <c r="CA36" s="626"/>
      <c r="CB36" s="698"/>
      <c r="CD36" s="633" t="s">
        <v>317</v>
      </c>
      <c r="CE36" s="634"/>
      <c r="CF36" s="634"/>
      <c r="CG36" s="634"/>
      <c r="CH36" s="634"/>
      <c r="CI36" s="634"/>
      <c r="CJ36" s="634"/>
      <c r="CK36" s="634"/>
      <c r="CL36" s="634"/>
      <c r="CM36" s="634"/>
      <c r="CN36" s="634"/>
      <c r="CO36" s="634"/>
      <c r="CP36" s="634"/>
      <c r="CQ36" s="635"/>
      <c r="CR36" s="636">
        <v>2807516</v>
      </c>
      <c r="CS36" s="637"/>
      <c r="CT36" s="637"/>
      <c r="CU36" s="637"/>
      <c r="CV36" s="637"/>
      <c r="CW36" s="637"/>
      <c r="CX36" s="637"/>
      <c r="CY36" s="638"/>
      <c r="CZ36" s="641">
        <v>14.8</v>
      </c>
      <c r="DA36" s="666"/>
      <c r="DB36" s="666"/>
      <c r="DC36" s="670"/>
      <c r="DD36" s="645">
        <v>2669864</v>
      </c>
      <c r="DE36" s="637"/>
      <c r="DF36" s="637"/>
      <c r="DG36" s="637"/>
      <c r="DH36" s="637"/>
      <c r="DI36" s="637"/>
      <c r="DJ36" s="637"/>
      <c r="DK36" s="638"/>
      <c r="DL36" s="645">
        <v>1856581</v>
      </c>
      <c r="DM36" s="637"/>
      <c r="DN36" s="637"/>
      <c r="DO36" s="637"/>
      <c r="DP36" s="637"/>
      <c r="DQ36" s="637"/>
      <c r="DR36" s="637"/>
      <c r="DS36" s="637"/>
      <c r="DT36" s="637"/>
      <c r="DU36" s="637"/>
      <c r="DV36" s="638"/>
      <c r="DW36" s="641">
        <v>17.3</v>
      </c>
      <c r="DX36" s="666"/>
      <c r="DY36" s="666"/>
      <c r="DZ36" s="666"/>
      <c r="EA36" s="666"/>
      <c r="EB36" s="666"/>
      <c r="EC36" s="667"/>
    </row>
    <row r="37" spans="2:133" ht="11.25" customHeight="1" x14ac:dyDescent="0.2">
      <c r="B37" s="633" t="s">
        <v>318</v>
      </c>
      <c r="C37" s="634"/>
      <c r="D37" s="634"/>
      <c r="E37" s="634"/>
      <c r="F37" s="634"/>
      <c r="G37" s="634"/>
      <c r="H37" s="634"/>
      <c r="I37" s="634"/>
      <c r="J37" s="634"/>
      <c r="K37" s="634"/>
      <c r="L37" s="634"/>
      <c r="M37" s="634"/>
      <c r="N37" s="634"/>
      <c r="O37" s="634"/>
      <c r="P37" s="634"/>
      <c r="Q37" s="635"/>
      <c r="R37" s="636">
        <v>131414</v>
      </c>
      <c r="S37" s="637"/>
      <c r="T37" s="637"/>
      <c r="U37" s="637"/>
      <c r="V37" s="637"/>
      <c r="W37" s="637"/>
      <c r="X37" s="637"/>
      <c r="Y37" s="638"/>
      <c r="Z37" s="639">
        <v>0.7</v>
      </c>
      <c r="AA37" s="639"/>
      <c r="AB37" s="639"/>
      <c r="AC37" s="639"/>
      <c r="AD37" s="640">
        <v>26</v>
      </c>
      <c r="AE37" s="640"/>
      <c r="AF37" s="640"/>
      <c r="AG37" s="640"/>
      <c r="AH37" s="640"/>
      <c r="AI37" s="640"/>
      <c r="AJ37" s="640"/>
      <c r="AK37" s="640"/>
      <c r="AL37" s="641">
        <v>0</v>
      </c>
      <c r="AM37" s="642"/>
      <c r="AN37" s="642"/>
      <c r="AO37" s="643"/>
      <c r="AQ37" s="699" t="s">
        <v>319</v>
      </c>
      <c r="AR37" s="700"/>
      <c r="AS37" s="700"/>
      <c r="AT37" s="700"/>
      <c r="AU37" s="700"/>
      <c r="AV37" s="700"/>
      <c r="AW37" s="700"/>
      <c r="AX37" s="700"/>
      <c r="AY37" s="701"/>
      <c r="AZ37" s="636">
        <v>685670</v>
      </c>
      <c r="BA37" s="637"/>
      <c r="BB37" s="637"/>
      <c r="BC37" s="637"/>
      <c r="BD37" s="668"/>
      <c r="BE37" s="668"/>
      <c r="BF37" s="691"/>
      <c r="BG37" s="633" t="s">
        <v>320</v>
      </c>
      <c r="BH37" s="634"/>
      <c r="BI37" s="634"/>
      <c r="BJ37" s="634"/>
      <c r="BK37" s="634"/>
      <c r="BL37" s="634"/>
      <c r="BM37" s="634"/>
      <c r="BN37" s="634"/>
      <c r="BO37" s="634"/>
      <c r="BP37" s="634"/>
      <c r="BQ37" s="634"/>
      <c r="BR37" s="634"/>
      <c r="BS37" s="634"/>
      <c r="BT37" s="634"/>
      <c r="BU37" s="635"/>
      <c r="BV37" s="636">
        <v>-78263</v>
      </c>
      <c r="BW37" s="637"/>
      <c r="BX37" s="637"/>
      <c r="BY37" s="637"/>
      <c r="BZ37" s="637"/>
      <c r="CA37" s="637"/>
      <c r="CB37" s="646"/>
      <c r="CD37" s="633" t="s">
        <v>321</v>
      </c>
      <c r="CE37" s="634"/>
      <c r="CF37" s="634"/>
      <c r="CG37" s="634"/>
      <c r="CH37" s="634"/>
      <c r="CI37" s="634"/>
      <c r="CJ37" s="634"/>
      <c r="CK37" s="634"/>
      <c r="CL37" s="634"/>
      <c r="CM37" s="634"/>
      <c r="CN37" s="634"/>
      <c r="CO37" s="634"/>
      <c r="CP37" s="634"/>
      <c r="CQ37" s="635"/>
      <c r="CR37" s="636">
        <v>4051</v>
      </c>
      <c r="CS37" s="668"/>
      <c r="CT37" s="668"/>
      <c r="CU37" s="668"/>
      <c r="CV37" s="668"/>
      <c r="CW37" s="668"/>
      <c r="CX37" s="668"/>
      <c r="CY37" s="669"/>
      <c r="CZ37" s="641">
        <v>0</v>
      </c>
      <c r="DA37" s="666"/>
      <c r="DB37" s="666"/>
      <c r="DC37" s="670"/>
      <c r="DD37" s="645">
        <v>4051</v>
      </c>
      <c r="DE37" s="668"/>
      <c r="DF37" s="668"/>
      <c r="DG37" s="668"/>
      <c r="DH37" s="668"/>
      <c r="DI37" s="668"/>
      <c r="DJ37" s="668"/>
      <c r="DK37" s="669"/>
      <c r="DL37" s="645">
        <v>4051</v>
      </c>
      <c r="DM37" s="668"/>
      <c r="DN37" s="668"/>
      <c r="DO37" s="668"/>
      <c r="DP37" s="668"/>
      <c r="DQ37" s="668"/>
      <c r="DR37" s="668"/>
      <c r="DS37" s="668"/>
      <c r="DT37" s="668"/>
      <c r="DU37" s="668"/>
      <c r="DV37" s="669"/>
      <c r="DW37" s="641">
        <v>0</v>
      </c>
      <c r="DX37" s="666"/>
      <c r="DY37" s="666"/>
      <c r="DZ37" s="666"/>
      <c r="EA37" s="666"/>
      <c r="EB37" s="666"/>
      <c r="EC37" s="667"/>
    </row>
    <row r="38" spans="2:133" ht="11.25" customHeight="1" x14ac:dyDescent="0.2">
      <c r="B38" s="633" t="s">
        <v>322</v>
      </c>
      <c r="C38" s="634"/>
      <c r="D38" s="634"/>
      <c r="E38" s="634"/>
      <c r="F38" s="634"/>
      <c r="G38" s="634"/>
      <c r="H38" s="634"/>
      <c r="I38" s="634"/>
      <c r="J38" s="634"/>
      <c r="K38" s="634"/>
      <c r="L38" s="634"/>
      <c r="M38" s="634"/>
      <c r="N38" s="634"/>
      <c r="O38" s="634"/>
      <c r="P38" s="634"/>
      <c r="Q38" s="635"/>
      <c r="R38" s="636">
        <v>537616</v>
      </c>
      <c r="S38" s="637"/>
      <c r="T38" s="637"/>
      <c r="U38" s="637"/>
      <c r="V38" s="637"/>
      <c r="W38" s="637"/>
      <c r="X38" s="637"/>
      <c r="Y38" s="638"/>
      <c r="Z38" s="639">
        <v>2.8</v>
      </c>
      <c r="AA38" s="639"/>
      <c r="AB38" s="639"/>
      <c r="AC38" s="639"/>
      <c r="AD38" s="640" t="s">
        <v>122</v>
      </c>
      <c r="AE38" s="640"/>
      <c r="AF38" s="640"/>
      <c r="AG38" s="640"/>
      <c r="AH38" s="640"/>
      <c r="AI38" s="640"/>
      <c r="AJ38" s="640"/>
      <c r="AK38" s="640"/>
      <c r="AL38" s="641" t="s">
        <v>122</v>
      </c>
      <c r="AM38" s="642"/>
      <c r="AN38" s="642"/>
      <c r="AO38" s="643"/>
      <c r="AQ38" s="699" t="s">
        <v>323</v>
      </c>
      <c r="AR38" s="700"/>
      <c r="AS38" s="700"/>
      <c r="AT38" s="700"/>
      <c r="AU38" s="700"/>
      <c r="AV38" s="700"/>
      <c r="AW38" s="700"/>
      <c r="AX38" s="700"/>
      <c r="AY38" s="701"/>
      <c r="AZ38" s="636">
        <v>431162</v>
      </c>
      <c r="BA38" s="637"/>
      <c r="BB38" s="637"/>
      <c r="BC38" s="637"/>
      <c r="BD38" s="668"/>
      <c r="BE38" s="668"/>
      <c r="BF38" s="691"/>
      <c r="BG38" s="633" t="s">
        <v>324</v>
      </c>
      <c r="BH38" s="634"/>
      <c r="BI38" s="634"/>
      <c r="BJ38" s="634"/>
      <c r="BK38" s="634"/>
      <c r="BL38" s="634"/>
      <c r="BM38" s="634"/>
      <c r="BN38" s="634"/>
      <c r="BO38" s="634"/>
      <c r="BP38" s="634"/>
      <c r="BQ38" s="634"/>
      <c r="BR38" s="634"/>
      <c r="BS38" s="634"/>
      <c r="BT38" s="634"/>
      <c r="BU38" s="635"/>
      <c r="BV38" s="636">
        <v>6767</v>
      </c>
      <c r="BW38" s="637"/>
      <c r="BX38" s="637"/>
      <c r="BY38" s="637"/>
      <c r="BZ38" s="637"/>
      <c r="CA38" s="637"/>
      <c r="CB38" s="646"/>
      <c r="CD38" s="633" t="s">
        <v>325</v>
      </c>
      <c r="CE38" s="634"/>
      <c r="CF38" s="634"/>
      <c r="CG38" s="634"/>
      <c r="CH38" s="634"/>
      <c r="CI38" s="634"/>
      <c r="CJ38" s="634"/>
      <c r="CK38" s="634"/>
      <c r="CL38" s="634"/>
      <c r="CM38" s="634"/>
      <c r="CN38" s="634"/>
      <c r="CO38" s="634"/>
      <c r="CP38" s="634"/>
      <c r="CQ38" s="635"/>
      <c r="CR38" s="636">
        <v>2126192</v>
      </c>
      <c r="CS38" s="637"/>
      <c r="CT38" s="637"/>
      <c r="CU38" s="637"/>
      <c r="CV38" s="637"/>
      <c r="CW38" s="637"/>
      <c r="CX38" s="637"/>
      <c r="CY38" s="638"/>
      <c r="CZ38" s="641">
        <v>11.2</v>
      </c>
      <c r="DA38" s="666"/>
      <c r="DB38" s="666"/>
      <c r="DC38" s="670"/>
      <c r="DD38" s="645">
        <v>1759099</v>
      </c>
      <c r="DE38" s="637"/>
      <c r="DF38" s="637"/>
      <c r="DG38" s="637"/>
      <c r="DH38" s="637"/>
      <c r="DI38" s="637"/>
      <c r="DJ38" s="637"/>
      <c r="DK38" s="638"/>
      <c r="DL38" s="645">
        <v>1688665</v>
      </c>
      <c r="DM38" s="637"/>
      <c r="DN38" s="637"/>
      <c r="DO38" s="637"/>
      <c r="DP38" s="637"/>
      <c r="DQ38" s="637"/>
      <c r="DR38" s="637"/>
      <c r="DS38" s="637"/>
      <c r="DT38" s="637"/>
      <c r="DU38" s="637"/>
      <c r="DV38" s="638"/>
      <c r="DW38" s="641">
        <v>15.7</v>
      </c>
      <c r="DX38" s="666"/>
      <c r="DY38" s="666"/>
      <c r="DZ38" s="666"/>
      <c r="EA38" s="666"/>
      <c r="EB38" s="666"/>
      <c r="EC38" s="667"/>
    </row>
    <row r="39" spans="2:133" ht="11.25" customHeight="1" x14ac:dyDescent="0.2">
      <c r="B39" s="633" t="s">
        <v>326</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327</v>
      </c>
      <c r="AR39" s="700"/>
      <c r="AS39" s="700"/>
      <c r="AT39" s="700"/>
      <c r="AU39" s="700"/>
      <c r="AV39" s="700"/>
      <c r="AW39" s="700"/>
      <c r="AX39" s="700"/>
      <c r="AY39" s="701"/>
      <c r="AZ39" s="636">
        <v>174540</v>
      </c>
      <c r="BA39" s="637"/>
      <c r="BB39" s="637"/>
      <c r="BC39" s="637"/>
      <c r="BD39" s="668"/>
      <c r="BE39" s="668"/>
      <c r="BF39" s="691"/>
      <c r="BG39" s="633" t="s">
        <v>328</v>
      </c>
      <c r="BH39" s="634"/>
      <c r="BI39" s="634"/>
      <c r="BJ39" s="634"/>
      <c r="BK39" s="634"/>
      <c r="BL39" s="634"/>
      <c r="BM39" s="634"/>
      <c r="BN39" s="634"/>
      <c r="BO39" s="634"/>
      <c r="BP39" s="634"/>
      <c r="BQ39" s="634"/>
      <c r="BR39" s="634"/>
      <c r="BS39" s="634"/>
      <c r="BT39" s="634"/>
      <c r="BU39" s="635"/>
      <c r="BV39" s="636">
        <v>10668</v>
      </c>
      <c r="BW39" s="637"/>
      <c r="BX39" s="637"/>
      <c r="BY39" s="637"/>
      <c r="BZ39" s="637"/>
      <c r="CA39" s="637"/>
      <c r="CB39" s="646"/>
      <c r="CD39" s="633" t="s">
        <v>329</v>
      </c>
      <c r="CE39" s="634"/>
      <c r="CF39" s="634"/>
      <c r="CG39" s="634"/>
      <c r="CH39" s="634"/>
      <c r="CI39" s="634"/>
      <c r="CJ39" s="634"/>
      <c r="CK39" s="634"/>
      <c r="CL39" s="634"/>
      <c r="CM39" s="634"/>
      <c r="CN39" s="634"/>
      <c r="CO39" s="634"/>
      <c r="CP39" s="634"/>
      <c r="CQ39" s="635"/>
      <c r="CR39" s="636">
        <v>752589</v>
      </c>
      <c r="CS39" s="668"/>
      <c r="CT39" s="668"/>
      <c r="CU39" s="668"/>
      <c r="CV39" s="668"/>
      <c r="CW39" s="668"/>
      <c r="CX39" s="668"/>
      <c r="CY39" s="669"/>
      <c r="CZ39" s="641">
        <v>4</v>
      </c>
      <c r="DA39" s="666"/>
      <c r="DB39" s="666"/>
      <c r="DC39" s="670"/>
      <c r="DD39" s="645">
        <v>296805</v>
      </c>
      <c r="DE39" s="668"/>
      <c r="DF39" s="668"/>
      <c r="DG39" s="668"/>
      <c r="DH39" s="668"/>
      <c r="DI39" s="668"/>
      <c r="DJ39" s="668"/>
      <c r="DK39" s="669"/>
      <c r="DL39" s="645" t="s">
        <v>122</v>
      </c>
      <c r="DM39" s="668"/>
      <c r="DN39" s="668"/>
      <c r="DO39" s="668"/>
      <c r="DP39" s="668"/>
      <c r="DQ39" s="668"/>
      <c r="DR39" s="668"/>
      <c r="DS39" s="668"/>
      <c r="DT39" s="668"/>
      <c r="DU39" s="668"/>
      <c r="DV39" s="669"/>
      <c r="DW39" s="641" t="s">
        <v>122</v>
      </c>
      <c r="DX39" s="666"/>
      <c r="DY39" s="666"/>
      <c r="DZ39" s="666"/>
      <c r="EA39" s="666"/>
      <c r="EB39" s="666"/>
      <c r="EC39" s="667"/>
    </row>
    <row r="40" spans="2:133" ht="11.25" customHeight="1" x14ac:dyDescent="0.2">
      <c r="B40" s="633" t="s">
        <v>330</v>
      </c>
      <c r="C40" s="634"/>
      <c r="D40" s="634"/>
      <c r="E40" s="634"/>
      <c r="F40" s="634"/>
      <c r="G40" s="634"/>
      <c r="H40" s="634"/>
      <c r="I40" s="634"/>
      <c r="J40" s="634"/>
      <c r="K40" s="634"/>
      <c r="L40" s="634"/>
      <c r="M40" s="634"/>
      <c r="N40" s="634"/>
      <c r="O40" s="634"/>
      <c r="P40" s="634"/>
      <c r="Q40" s="635"/>
      <c r="R40" s="636">
        <v>94916</v>
      </c>
      <c r="S40" s="637"/>
      <c r="T40" s="637"/>
      <c r="U40" s="637"/>
      <c r="V40" s="637"/>
      <c r="W40" s="637"/>
      <c r="X40" s="637"/>
      <c r="Y40" s="638"/>
      <c r="Z40" s="639">
        <v>0.5</v>
      </c>
      <c r="AA40" s="639"/>
      <c r="AB40" s="639"/>
      <c r="AC40" s="639"/>
      <c r="AD40" s="640" t="s">
        <v>122</v>
      </c>
      <c r="AE40" s="640"/>
      <c r="AF40" s="640"/>
      <c r="AG40" s="640"/>
      <c r="AH40" s="640"/>
      <c r="AI40" s="640"/>
      <c r="AJ40" s="640"/>
      <c r="AK40" s="640"/>
      <c r="AL40" s="641" t="s">
        <v>122</v>
      </c>
      <c r="AM40" s="642"/>
      <c r="AN40" s="642"/>
      <c r="AO40" s="643"/>
      <c r="AQ40" s="699" t="s">
        <v>331</v>
      </c>
      <c r="AR40" s="700"/>
      <c r="AS40" s="700"/>
      <c r="AT40" s="700"/>
      <c r="AU40" s="700"/>
      <c r="AV40" s="700"/>
      <c r="AW40" s="700"/>
      <c r="AX40" s="700"/>
      <c r="AY40" s="701"/>
      <c r="AZ40" s="636">
        <v>40766</v>
      </c>
      <c r="BA40" s="637"/>
      <c r="BB40" s="637"/>
      <c r="BC40" s="637"/>
      <c r="BD40" s="668"/>
      <c r="BE40" s="668"/>
      <c r="BF40" s="691"/>
      <c r="BG40" s="684" t="s">
        <v>332</v>
      </c>
      <c r="BH40" s="685"/>
      <c r="BI40" s="685"/>
      <c r="BJ40" s="685"/>
      <c r="BK40" s="685"/>
      <c r="BL40" s="214"/>
      <c r="BM40" s="634" t="s">
        <v>333</v>
      </c>
      <c r="BN40" s="634"/>
      <c r="BO40" s="634"/>
      <c r="BP40" s="634"/>
      <c r="BQ40" s="634"/>
      <c r="BR40" s="634"/>
      <c r="BS40" s="634"/>
      <c r="BT40" s="634"/>
      <c r="BU40" s="635"/>
      <c r="BV40" s="636">
        <v>119</v>
      </c>
      <c r="BW40" s="637"/>
      <c r="BX40" s="637"/>
      <c r="BY40" s="637"/>
      <c r="BZ40" s="637"/>
      <c r="CA40" s="637"/>
      <c r="CB40" s="646"/>
      <c r="CD40" s="633" t="s">
        <v>334</v>
      </c>
      <c r="CE40" s="634"/>
      <c r="CF40" s="634"/>
      <c r="CG40" s="634"/>
      <c r="CH40" s="634"/>
      <c r="CI40" s="634"/>
      <c r="CJ40" s="634"/>
      <c r="CK40" s="634"/>
      <c r="CL40" s="634"/>
      <c r="CM40" s="634"/>
      <c r="CN40" s="634"/>
      <c r="CO40" s="634"/>
      <c r="CP40" s="634"/>
      <c r="CQ40" s="635"/>
      <c r="CR40" s="636">
        <v>12400</v>
      </c>
      <c r="CS40" s="637"/>
      <c r="CT40" s="637"/>
      <c r="CU40" s="637"/>
      <c r="CV40" s="637"/>
      <c r="CW40" s="637"/>
      <c r="CX40" s="637"/>
      <c r="CY40" s="638"/>
      <c r="CZ40" s="641">
        <v>0.1</v>
      </c>
      <c r="DA40" s="666"/>
      <c r="DB40" s="666"/>
      <c r="DC40" s="670"/>
      <c r="DD40" s="645" t="s">
        <v>122</v>
      </c>
      <c r="DE40" s="637"/>
      <c r="DF40" s="637"/>
      <c r="DG40" s="637"/>
      <c r="DH40" s="637"/>
      <c r="DI40" s="637"/>
      <c r="DJ40" s="637"/>
      <c r="DK40" s="638"/>
      <c r="DL40" s="645" t="s">
        <v>122</v>
      </c>
      <c r="DM40" s="637"/>
      <c r="DN40" s="637"/>
      <c r="DO40" s="637"/>
      <c r="DP40" s="637"/>
      <c r="DQ40" s="637"/>
      <c r="DR40" s="637"/>
      <c r="DS40" s="637"/>
      <c r="DT40" s="637"/>
      <c r="DU40" s="637"/>
      <c r="DV40" s="638"/>
      <c r="DW40" s="641" t="s">
        <v>122</v>
      </c>
      <c r="DX40" s="666"/>
      <c r="DY40" s="666"/>
      <c r="DZ40" s="666"/>
      <c r="EA40" s="666"/>
      <c r="EB40" s="666"/>
      <c r="EC40" s="667"/>
    </row>
    <row r="41" spans="2:133" ht="11.25" customHeight="1" x14ac:dyDescent="0.2">
      <c r="B41" s="657" t="s">
        <v>335</v>
      </c>
      <c r="C41" s="658"/>
      <c r="D41" s="658"/>
      <c r="E41" s="658"/>
      <c r="F41" s="658"/>
      <c r="G41" s="658"/>
      <c r="H41" s="658"/>
      <c r="I41" s="658"/>
      <c r="J41" s="658"/>
      <c r="K41" s="658"/>
      <c r="L41" s="658"/>
      <c r="M41" s="658"/>
      <c r="N41" s="658"/>
      <c r="O41" s="658"/>
      <c r="P41" s="658"/>
      <c r="Q41" s="659"/>
      <c r="R41" s="708">
        <v>19352373</v>
      </c>
      <c r="S41" s="709"/>
      <c r="T41" s="709"/>
      <c r="U41" s="709"/>
      <c r="V41" s="709"/>
      <c r="W41" s="709"/>
      <c r="X41" s="709"/>
      <c r="Y41" s="713"/>
      <c r="Z41" s="714">
        <v>100</v>
      </c>
      <c r="AA41" s="714"/>
      <c r="AB41" s="714"/>
      <c r="AC41" s="714"/>
      <c r="AD41" s="715">
        <v>10628038</v>
      </c>
      <c r="AE41" s="715"/>
      <c r="AF41" s="715"/>
      <c r="AG41" s="715"/>
      <c r="AH41" s="715"/>
      <c r="AI41" s="715"/>
      <c r="AJ41" s="715"/>
      <c r="AK41" s="715"/>
      <c r="AL41" s="716">
        <v>100</v>
      </c>
      <c r="AM41" s="696"/>
      <c r="AN41" s="696"/>
      <c r="AO41" s="717"/>
      <c r="AQ41" s="699" t="s">
        <v>336</v>
      </c>
      <c r="AR41" s="700"/>
      <c r="AS41" s="700"/>
      <c r="AT41" s="700"/>
      <c r="AU41" s="700"/>
      <c r="AV41" s="700"/>
      <c r="AW41" s="700"/>
      <c r="AX41" s="700"/>
      <c r="AY41" s="701"/>
      <c r="AZ41" s="636">
        <v>427925</v>
      </c>
      <c r="BA41" s="637"/>
      <c r="BB41" s="637"/>
      <c r="BC41" s="637"/>
      <c r="BD41" s="668"/>
      <c r="BE41" s="668"/>
      <c r="BF41" s="691"/>
      <c r="BG41" s="684"/>
      <c r="BH41" s="685"/>
      <c r="BI41" s="685"/>
      <c r="BJ41" s="685"/>
      <c r="BK41" s="685"/>
      <c r="BL41" s="214"/>
      <c r="BM41" s="634" t="s">
        <v>337</v>
      </c>
      <c r="BN41" s="634"/>
      <c r="BO41" s="634"/>
      <c r="BP41" s="634"/>
      <c r="BQ41" s="634"/>
      <c r="BR41" s="634"/>
      <c r="BS41" s="634"/>
      <c r="BT41" s="634"/>
      <c r="BU41" s="635"/>
      <c r="BV41" s="636" t="s">
        <v>122</v>
      </c>
      <c r="BW41" s="637"/>
      <c r="BX41" s="637"/>
      <c r="BY41" s="637"/>
      <c r="BZ41" s="637"/>
      <c r="CA41" s="637"/>
      <c r="CB41" s="646"/>
      <c r="CD41" s="633" t="s">
        <v>338</v>
      </c>
      <c r="CE41" s="634"/>
      <c r="CF41" s="634"/>
      <c r="CG41" s="634"/>
      <c r="CH41" s="634"/>
      <c r="CI41" s="634"/>
      <c r="CJ41" s="634"/>
      <c r="CK41" s="634"/>
      <c r="CL41" s="634"/>
      <c r="CM41" s="634"/>
      <c r="CN41" s="634"/>
      <c r="CO41" s="634"/>
      <c r="CP41" s="634"/>
      <c r="CQ41" s="635"/>
      <c r="CR41" s="636" t="s">
        <v>122</v>
      </c>
      <c r="CS41" s="668"/>
      <c r="CT41" s="668"/>
      <c r="CU41" s="668"/>
      <c r="CV41" s="668"/>
      <c r="CW41" s="668"/>
      <c r="CX41" s="668"/>
      <c r="CY41" s="669"/>
      <c r="CZ41" s="641" t="s">
        <v>122</v>
      </c>
      <c r="DA41" s="666"/>
      <c r="DB41" s="666"/>
      <c r="DC41" s="670"/>
      <c r="DD41" s="645" t="s">
        <v>122</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339</v>
      </c>
      <c r="AR42" s="706"/>
      <c r="AS42" s="706"/>
      <c r="AT42" s="706"/>
      <c r="AU42" s="706"/>
      <c r="AV42" s="706"/>
      <c r="AW42" s="706"/>
      <c r="AX42" s="706"/>
      <c r="AY42" s="707"/>
      <c r="AZ42" s="708">
        <v>1657501</v>
      </c>
      <c r="BA42" s="709"/>
      <c r="BB42" s="709"/>
      <c r="BC42" s="709"/>
      <c r="BD42" s="695"/>
      <c r="BE42" s="695"/>
      <c r="BF42" s="697"/>
      <c r="BG42" s="686"/>
      <c r="BH42" s="687"/>
      <c r="BI42" s="687"/>
      <c r="BJ42" s="687"/>
      <c r="BK42" s="687"/>
      <c r="BL42" s="215"/>
      <c r="BM42" s="658" t="s">
        <v>340</v>
      </c>
      <c r="BN42" s="658"/>
      <c r="BO42" s="658"/>
      <c r="BP42" s="658"/>
      <c r="BQ42" s="658"/>
      <c r="BR42" s="658"/>
      <c r="BS42" s="658"/>
      <c r="BT42" s="658"/>
      <c r="BU42" s="659"/>
      <c r="BV42" s="708">
        <v>354</v>
      </c>
      <c r="BW42" s="709"/>
      <c r="BX42" s="709"/>
      <c r="BY42" s="709"/>
      <c r="BZ42" s="709"/>
      <c r="CA42" s="709"/>
      <c r="CB42" s="718"/>
      <c r="CD42" s="633" t="s">
        <v>341</v>
      </c>
      <c r="CE42" s="634"/>
      <c r="CF42" s="634"/>
      <c r="CG42" s="634"/>
      <c r="CH42" s="634"/>
      <c r="CI42" s="634"/>
      <c r="CJ42" s="634"/>
      <c r="CK42" s="634"/>
      <c r="CL42" s="634"/>
      <c r="CM42" s="634"/>
      <c r="CN42" s="634"/>
      <c r="CO42" s="634"/>
      <c r="CP42" s="634"/>
      <c r="CQ42" s="635"/>
      <c r="CR42" s="636">
        <v>716149</v>
      </c>
      <c r="CS42" s="668"/>
      <c r="CT42" s="668"/>
      <c r="CU42" s="668"/>
      <c r="CV42" s="668"/>
      <c r="CW42" s="668"/>
      <c r="CX42" s="668"/>
      <c r="CY42" s="669"/>
      <c r="CZ42" s="641">
        <v>3.8</v>
      </c>
      <c r="DA42" s="666"/>
      <c r="DB42" s="666"/>
      <c r="DC42" s="670"/>
      <c r="DD42" s="645">
        <v>143557</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342</v>
      </c>
      <c r="CD43" s="633" t="s">
        <v>343</v>
      </c>
      <c r="CE43" s="634"/>
      <c r="CF43" s="634"/>
      <c r="CG43" s="634"/>
      <c r="CH43" s="634"/>
      <c r="CI43" s="634"/>
      <c r="CJ43" s="634"/>
      <c r="CK43" s="634"/>
      <c r="CL43" s="634"/>
      <c r="CM43" s="634"/>
      <c r="CN43" s="634"/>
      <c r="CO43" s="634"/>
      <c r="CP43" s="634"/>
      <c r="CQ43" s="635"/>
      <c r="CR43" s="636">
        <v>17522</v>
      </c>
      <c r="CS43" s="668"/>
      <c r="CT43" s="668"/>
      <c r="CU43" s="668"/>
      <c r="CV43" s="668"/>
      <c r="CW43" s="668"/>
      <c r="CX43" s="668"/>
      <c r="CY43" s="669"/>
      <c r="CZ43" s="641">
        <v>0.1</v>
      </c>
      <c r="DA43" s="666"/>
      <c r="DB43" s="666"/>
      <c r="DC43" s="670"/>
      <c r="DD43" s="645">
        <v>17522</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344</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292</v>
      </c>
      <c r="CE44" s="673"/>
      <c r="CF44" s="633" t="s">
        <v>345</v>
      </c>
      <c r="CG44" s="634"/>
      <c r="CH44" s="634"/>
      <c r="CI44" s="634"/>
      <c r="CJ44" s="634"/>
      <c r="CK44" s="634"/>
      <c r="CL44" s="634"/>
      <c r="CM44" s="634"/>
      <c r="CN44" s="634"/>
      <c r="CO44" s="634"/>
      <c r="CP44" s="634"/>
      <c r="CQ44" s="635"/>
      <c r="CR44" s="636">
        <v>708255</v>
      </c>
      <c r="CS44" s="637"/>
      <c r="CT44" s="637"/>
      <c r="CU44" s="637"/>
      <c r="CV44" s="637"/>
      <c r="CW44" s="637"/>
      <c r="CX44" s="637"/>
      <c r="CY44" s="638"/>
      <c r="CZ44" s="641">
        <v>3.7</v>
      </c>
      <c r="DA44" s="642"/>
      <c r="DB44" s="642"/>
      <c r="DC44" s="648"/>
      <c r="DD44" s="645">
        <v>135663</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346</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347</v>
      </c>
      <c r="CG45" s="634"/>
      <c r="CH45" s="634"/>
      <c r="CI45" s="634"/>
      <c r="CJ45" s="634"/>
      <c r="CK45" s="634"/>
      <c r="CL45" s="634"/>
      <c r="CM45" s="634"/>
      <c r="CN45" s="634"/>
      <c r="CO45" s="634"/>
      <c r="CP45" s="634"/>
      <c r="CQ45" s="635"/>
      <c r="CR45" s="636">
        <v>155666</v>
      </c>
      <c r="CS45" s="668"/>
      <c r="CT45" s="668"/>
      <c r="CU45" s="668"/>
      <c r="CV45" s="668"/>
      <c r="CW45" s="668"/>
      <c r="CX45" s="668"/>
      <c r="CY45" s="669"/>
      <c r="CZ45" s="641">
        <v>0.8</v>
      </c>
      <c r="DA45" s="666"/>
      <c r="DB45" s="666"/>
      <c r="DC45" s="670"/>
      <c r="DD45" s="645">
        <v>17946</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348</v>
      </c>
      <c r="CG46" s="634"/>
      <c r="CH46" s="634"/>
      <c r="CI46" s="634"/>
      <c r="CJ46" s="634"/>
      <c r="CK46" s="634"/>
      <c r="CL46" s="634"/>
      <c r="CM46" s="634"/>
      <c r="CN46" s="634"/>
      <c r="CO46" s="634"/>
      <c r="CP46" s="634"/>
      <c r="CQ46" s="635"/>
      <c r="CR46" s="636">
        <v>454359</v>
      </c>
      <c r="CS46" s="637"/>
      <c r="CT46" s="637"/>
      <c r="CU46" s="637"/>
      <c r="CV46" s="637"/>
      <c r="CW46" s="637"/>
      <c r="CX46" s="637"/>
      <c r="CY46" s="638"/>
      <c r="CZ46" s="641">
        <v>2.4</v>
      </c>
      <c r="DA46" s="642"/>
      <c r="DB46" s="642"/>
      <c r="DC46" s="648"/>
      <c r="DD46" s="645">
        <v>104287</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349</v>
      </c>
      <c r="CG47" s="634"/>
      <c r="CH47" s="634"/>
      <c r="CI47" s="634"/>
      <c r="CJ47" s="634"/>
      <c r="CK47" s="634"/>
      <c r="CL47" s="634"/>
      <c r="CM47" s="634"/>
      <c r="CN47" s="634"/>
      <c r="CO47" s="634"/>
      <c r="CP47" s="634"/>
      <c r="CQ47" s="635"/>
      <c r="CR47" s="636">
        <v>7894</v>
      </c>
      <c r="CS47" s="668"/>
      <c r="CT47" s="668"/>
      <c r="CU47" s="668"/>
      <c r="CV47" s="668"/>
      <c r="CW47" s="668"/>
      <c r="CX47" s="668"/>
      <c r="CY47" s="669"/>
      <c r="CZ47" s="641">
        <v>0</v>
      </c>
      <c r="DA47" s="666"/>
      <c r="DB47" s="666"/>
      <c r="DC47" s="670"/>
      <c r="DD47" s="645">
        <v>7894</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350</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351</v>
      </c>
      <c r="CE49" s="658"/>
      <c r="CF49" s="658"/>
      <c r="CG49" s="658"/>
      <c r="CH49" s="658"/>
      <c r="CI49" s="658"/>
      <c r="CJ49" s="658"/>
      <c r="CK49" s="658"/>
      <c r="CL49" s="658"/>
      <c r="CM49" s="658"/>
      <c r="CN49" s="658"/>
      <c r="CO49" s="658"/>
      <c r="CP49" s="658"/>
      <c r="CQ49" s="659"/>
      <c r="CR49" s="708">
        <v>18926204</v>
      </c>
      <c r="CS49" s="695"/>
      <c r="CT49" s="695"/>
      <c r="CU49" s="695"/>
      <c r="CV49" s="695"/>
      <c r="CW49" s="695"/>
      <c r="CX49" s="695"/>
      <c r="CY49" s="724"/>
      <c r="CZ49" s="716">
        <v>100</v>
      </c>
      <c r="DA49" s="725"/>
      <c r="DB49" s="725"/>
      <c r="DC49" s="726"/>
      <c r="DD49" s="727">
        <v>13627915</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jyVzl1+UVtLR+Jl66hYt3djuX7RoSsq22f+BIfH47I7E77j8wN6sY7pP5kaRToy3FvjQuVt4EHA9ILIjund0BQ==" saltValue="Ps5e+jL3JUv71sdkvhiy+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352</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353</v>
      </c>
      <c r="DK2" s="736"/>
      <c r="DL2" s="736"/>
      <c r="DM2" s="736"/>
      <c r="DN2" s="736"/>
      <c r="DO2" s="737"/>
      <c r="DP2" s="222"/>
      <c r="DQ2" s="735" t="s">
        <v>354</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738" t="s">
        <v>355</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356</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9"/>
    </row>
    <row r="5" spans="1:131" s="230" customFormat="1" ht="26.25" customHeight="1" x14ac:dyDescent="0.2">
      <c r="A5" s="740" t="s">
        <v>357</v>
      </c>
      <c r="B5" s="741"/>
      <c r="C5" s="741"/>
      <c r="D5" s="741"/>
      <c r="E5" s="741"/>
      <c r="F5" s="741"/>
      <c r="G5" s="741"/>
      <c r="H5" s="741"/>
      <c r="I5" s="741"/>
      <c r="J5" s="741"/>
      <c r="K5" s="741"/>
      <c r="L5" s="741"/>
      <c r="M5" s="741"/>
      <c r="N5" s="741"/>
      <c r="O5" s="741"/>
      <c r="P5" s="742"/>
      <c r="Q5" s="746" t="s">
        <v>358</v>
      </c>
      <c r="R5" s="747"/>
      <c r="S5" s="747"/>
      <c r="T5" s="747"/>
      <c r="U5" s="748"/>
      <c r="V5" s="746" t="s">
        <v>359</v>
      </c>
      <c r="W5" s="747"/>
      <c r="X5" s="747"/>
      <c r="Y5" s="747"/>
      <c r="Z5" s="748"/>
      <c r="AA5" s="746" t="s">
        <v>360</v>
      </c>
      <c r="AB5" s="747"/>
      <c r="AC5" s="747"/>
      <c r="AD5" s="747"/>
      <c r="AE5" s="747"/>
      <c r="AF5" s="752" t="s">
        <v>361</v>
      </c>
      <c r="AG5" s="747"/>
      <c r="AH5" s="747"/>
      <c r="AI5" s="747"/>
      <c r="AJ5" s="753"/>
      <c r="AK5" s="747" t="s">
        <v>362</v>
      </c>
      <c r="AL5" s="747"/>
      <c r="AM5" s="747"/>
      <c r="AN5" s="747"/>
      <c r="AO5" s="748"/>
      <c r="AP5" s="746" t="s">
        <v>363</v>
      </c>
      <c r="AQ5" s="747"/>
      <c r="AR5" s="747"/>
      <c r="AS5" s="747"/>
      <c r="AT5" s="748"/>
      <c r="AU5" s="746" t="s">
        <v>364</v>
      </c>
      <c r="AV5" s="747"/>
      <c r="AW5" s="747"/>
      <c r="AX5" s="747"/>
      <c r="AY5" s="753"/>
      <c r="AZ5" s="226"/>
      <c r="BA5" s="226"/>
      <c r="BB5" s="226"/>
      <c r="BC5" s="226"/>
      <c r="BD5" s="226"/>
      <c r="BE5" s="227"/>
      <c r="BF5" s="227"/>
      <c r="BG5" s="227"/>
      <c r="BH5" s="227"/>
      <c r="BI5" s="227"/>
      <c r="BJ5" s="227"/>
      <c r="BK5" s="227"/>
      <c r="BL5" s="227"/>
      <c r="BM5" s="227"/>
      <c r="BN5" s="227"/>
      <c r="BO5" s="227"/>
      <c r="BP5" s="227"/>
      <c r="BQ5" s="740" t="s">
        <v>365</v>
      </c>
      <c r="BR5" s="741"/>
      <c r="BS5" s="741"/>
      <c r="BT5" s="741"/>
      <c r="BU5" s="741"/>
      <c r="BV5" s="741"/>
      <c r="BW5" s="741"/>
      <c r="BX5" s="741"/>
      <c r="BY5" s="741"/>
      <c r="BZ5" s="741"/>
      <c r="CA5" s="741"/>
      <c r="CB5" s="741"/>
      <c r="CC5" s="741"/>
      <c r="CD5" s="741"/>
      <c r="CE5" s="741"/>
      <c r="CF5" s="741"/>
      <c r="CG5" s="742"/>
      <c r="CH5" s="746" t="s">
        <v>366</v>
      </c>
      <c r="CI5" s="747"/>
      <c r="CJ5" s="747"/>
      <c r="CK5" s="747"/>
      <c r="CL5" s="748"/>
      <c r="CM5" s="746" t="s">
        <v>367</v>
      </c>
      <c r="CN5" s="747"/>
      <c r="CO5" s="747"/>
      <c r="CP5" s="747"/>
      <c r="CQ5" s="748"/>
      <c r="CR5" s="746" t="s">
        <v>368</v>
      </c>
      <c r="CS5" s="747"/>
      <c r="CT5" s="747"/>
      <c r="CU5" s="747"/>
      <c r="CV5" s="748"/>
      <c r="CW5" s="746" t="s">
        <v>369</v>
      </c>
      <c r="CX5" s="747"/>
      <c r="CY5" s="747"/>
      <c r="CZ5" s="747"/>
      <c r="DA5" s="748"/>
      <c r="DB5" s="746" t="s">
        <v>370</v>
      </c>
      <c r="DC5" s="747"/>
      <c r="DD5" s="747"/>
      <c r="DE5" s="747"/>
      <c r="DF5" s="748"/>
      <c r="DG5" s="776" t="s">
        <v>371</v>
      </c>
      <c r="DH5" s="777"/>
      <c r="DI5" s="777"/>
      <c r="DJ5" s="777"/>
      <c r="DK5" s="778"/>
      <c r="DL5" s="776" t="s">
        <v>372</v>
      </c>
      <c r="DM5" s="777"/>
      <c r="DN5" s="777"/>
      <c r="DO5" s="777"/>
      <c r="DP5" s="778"/>
      <c r="DQ5" s="746" t="s">
        <v>373</v>
      </c>
      <c r="DR5" s="747"/>
      <c r="DS5" s="747"/>
      <c r="DT5" s="747"/>
      <c r="DU5" s="748"/>
      <c r="DV5" s="746" t="s">
        <v>364</v>
      </c>
      <c r="DW5" s="747"/>
      <c r="DX5" s="747"/>
      <c r="DY5" s="747"/>
      <c r="DZ5" s="753"/>
      <c r="EA5" s="229"/>
    </row>
    <row r="6" spans="1:131" s="230"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9"/>
    </row>
    <row r="7" spans="1:131" s="230" customFormat="1" ht="26.25" customHeight="1" thickTop="1" x14ac:dyDescent="0.2">
      <c r="A7" s="231">
        <v>1</v>
      </c>
      <c r="B7" s="762" t="s">
        <v>374</v>
      </c>
      <c r="C7" s="763"/>
      <c r="D7" s="763"/>
      <c r="E7" s="763"/>
      <c r="F7" s="763"/>
      <c r="G7" s="763"/>
      <c r="H7" s="763"/>
      <c r="I7" s="763"/>
      <c r="J7" s="763"/>
      <c r="K7" s="763"/>
      <c r="L7" s="763"/>
      <c r="M7" s="763"/>
      <c r="N7" s="763"/>
      <c r="O7" s="763"/>
      <c r="P7" s="764"/>
      <c r="Q7" s="765">
        <v>19368</v>
      </c>
      <c r="R7" s="766"/>
      <c r="S7" s="766"/>
      <c r="T7" s="766"/>
      <c r="U7" s="766"/>
      <c r="V7" s="766">
        <v>18942</v>
      </c>
      <c r="W7" s="766"/>
      <c r="X7" s="766"/>
      <c r="Y7" s="766"/>
      <c r="Z7" s="766"/>
      <c r="AA7" s="766">
        <v>426</v>
      </c>
      <c r="AB7" s="766"/>
      <c r="AC7" s="766"/>
      <c r="AD7" s="766"/>
      <c r="AE7" s="767"/>
      <c r="AF7" s="768">
        <v>271</v>
      </c>
      <c r="AG7" s="769"/>
      <c r="AH7" s="769"/>
      <c r="AI7" s="769"/>
      <c r="AJ7" s="770"/>
      <c r="AK7" s="771">
        <v>426</v>
      </c>
      <c r="AL7" s="772"/>
      <c r="AM7" s="772"/>
      <c r="AN7" s="772"/>
      <c r="AO7" s="772"/>
      <c r="AP7" s="772">
        <v>15709</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1">
        <v>1</v>
      </c>
      <c r="BR7" s="232"/>
      <c r="BS7" s="759" t="s">
        <v>553</v>
      </c>
      <c r="BT7" s="760"/>
      <c r="BU7" s="760"/>
      <c r="BV7" s="760"/>
      <c r="BW7" s="760"/>
      <c r="BX7" s="760"/>
      <c r="BY7" s="760"/>
      <c r="BZ7" s="760"/>
      <c r="CA7" s="760"/>
      <c r="CB7" s="760"/>
      <c r="CC7" s="760"/>
      <c r="CD7" s="760"/>
      <c r="CE7" s="760"/>
      <c r="CF7" s="760"/>
      <c r="CG7" s="775"/>
      <c r="CH7" s="756">
        <v>8</v>
      </c>
      <c r="CI7" s="757"/>
      <c r="CJ7" s="757"/>
      <c r="CK7" s="757"/>
      <c r="CL7" s="758"/>
      <c r="CM7" s="756">
        <v>230</v>
      </c>
      <c r="CN7" s="757"/>
      <c r="CO7" s="757"/>
      <c r="CP7" s="757"/>
      <c r="CQ7" s="758"/>
      <c r="CR7" s="756">
        <v>104</v>
      </c>
      <c r="CS7" s="757"/>
      <c r="CT7" s="757"/>
      <c r="CU7" s="757"/>
      <c r="CV7" s="758"/>
      <c r="CW7" s="756">
        <v>5</v>
      </c>
      <c r="CX7" s="757"/>
      <c r="CY7" s="757"/>
      <c r="CZ7" s="757"/>
      <c r="DA7" s="758"/>
      <c r="DB7" s="756" t="s">
        <v>552</v>
      </c>
      <c r="DC7" s="757"/>
      <c r="DD7" s="757"/>
      <c r="DE7" s="757"/>
      <c r="DF7" s="758"/>
      <c r="DG7" s="756" t="s">
        <v>552</v>
      </c>
      <c r="DH7" s="757"/>
      <c r="DI7" s="757"/>
      <c r="DJ7" s="757"/>
      <c r="DK7" s="758"/>
      <c r="DL7" s="756" t="s">
        <v>552</v>
      </c>
      <c r="DM7" s="757"/>
      <c r="DN7" s="757"/>
      <c r="DO7" s="757"/>
      <c r="DP7" s="758"/>
      <c r="DQ7" s="756" t="s">
        <v>552</v>
      </c>
      <c r="DR7" s="757"/>
      <c r="DS7" s="757"/>
      <c r="DT7" s="757"/>
      <c r="DU7" s="758"/>
      <c r="DV7" s="759"/>
      <c r="DW7" s="760"/>
      <c r="DX7" s="760"/>
      <c r="DY7" s="760"/>
      <c r="DZ7" s="761"/>
      <c r="EA7" s="229"/>
    </row>
    <row r="8" spans="1:131" s="230" customFormat="1" ht="26.25" customHeight="1" x14ac:dyDescent="0.2">
      <c r="A8" s="233">
        <v>2</v>
      </c>
      <c r="B8" s="793" t="s">
        <v>375</v>
      </c>
      <c r="C8" s="794"/>
      <c r="D8" s="794"/>
      <c r="E8" s="794"/>
      <c r="F8" s="794"/>
      <c r="G8" s="794"/>
      <c r="H8" s="794"/>
      <c r="I8" s="794"/>
      <c r="J8" s="794"/>
      <c r="K8" s="794"/>
      <c r="L8" s="794"/>
      <c r="M8" s="794"/>
      <c r="N8" s="794"/>
      <c r="O8" s="794"/>
      <c r="P8" s="795"/>
      <c r="Q8" s="796">
        <v>263</v>
      </c>
      <c r="R8" s="797"/>
      <c r="S8" s="797"/>
      <c r="T8" s="797"/>
      <c r="U8" s="797"/>
      <c r="V8" s="797">
        <v>263</v>
      </c>
      <c r="W8" s="797"/>
      <c r="X8" s="797"/>
      <c r="Y8" s="797"/>
      <c r="Z8" s="797"/>
      <c r="AA8" s="797" t="s">
        <v>552</v>
      </c>
      <c r="AB8" s="797"/>
      <c r="AC8" s="797"/>
      <c r="AD8" s="797"/>
      <c r="AE8" s="798"/>
      <c r="AF8" s="799" t="s">
        <v>122</v>
      </c>
      <c r="AG8" s="800"/>
      <c r="AH8" s="800"/>
      <c r="AI8" s="800"/>
      <c r="AJ8" s="801"/>
      <c r="AK8" s="782">
        <v>243</v>
      </c>
      <c r="AL8" s="783"/>
      <c r="AM8" s="783"/>
      <c r="AN8" s="783"/>
      <c r="AO8" s="783"/>
      <c r="AP8" s="783">
        <v>4125</v>
      </c>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3">
        <v>2</v>
      </c>
      <c r="BR8" s="234"/>
      <c r="BS8" s="786"/>
      <c r="BT8" s="787"/>
      <c r="BU8" s="787"/>
      <c r="BV8" s="787"/>
      <c r="BW8" s="787"/>
      <c r="BX8" s="787"/>
      <c r="BY8" s="787"/>
      <c r="BZ8" s="787"/>
      <c r="CA8" s="787"/>
      <c r="CB8" s="787"/>
      <c r="CC8" s="787"/>
      <c r="CD8" s="787"/>
      <c r="CE8" s="787"/>
      <c r="CF8" s="787"/>
      <c r="CG8" s="788"/>
      <c r="CH8" s="789"/>
      <c r="CI8" s="790"/>
      <c r="CJ8" s="790"/>
      <c r="CK8" s="790"/>
      <c r="CL8" s="791"/>
      <c r="CM8" s="789"/>
      <c r="CN8" s="790"/>
      <c r="CO8" s="790"/>
      <c r="CP8" s="790"/>
      <c r="CQ8" s="791"/>
      <c r="CR8" s="789"/>
      <c r="CS8" s="790"/>
      <c r="CT8" s="790"/>
      <c r="CU8" s="790"/>
      <c r="CV8" s="791"/>
      <c r="CW8" s="789"/>
      <c r="CX8" s="790"/>
      <c r="CY8" s="790"/>
      <c r="CZ8" s="790"/>
      <c r="DA8" s="791"/>
      <c r="DB8" s="789"/>
      <c r="DC8" s="790"/>
      <c r="DD8" s="790"/>
      <c r="DE8" s="790"/>
      <c r="DF8" s="791"/>
      <c r="DG8" s="789"/>
      <c r="DH8" s="790"/>
      <c r="DI8" s="790"/>
      <c r="DJ8" s="790"/>
      <c r="DK8" s="791"/>
      <c r="DL8" s="789"/>
      <c r="DM8" s="790"/>
      <c r="DN8" s="790"/>
      <c r="DO8" s="790"/>
      <c r="DP8" s="791"/>
      <c r="DQ8" s="789"/>
      <c r="DR8" s="790"/>
      <c r="DS8" s="790"/>
      <c r="DT8" s="790"/>
      <c r="DU8" s="791"/>
      <c r="DV8" s="786"/>
      <c r="DW8" s="787"/>
      <c r="DX8" s="787"/>
      <c r="DY8" s="787"/>
      <c r="DZ8" s="792"/>
      <c r="EA8" s="229"/>
    </row>
    <row r="9" spans="1:131" s="230" customFormat="1" ht="26.25" customHeight="1" x14ac:dyDescent="0.2">
      <c r="A9" s="233">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3">
        <v>3</v>
      </c>
      <c r="BR9" s="234"/>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29"/>
    </row>
    <row r="10" spans="1:131" s="230" customFormat="1" ht="26.25" customHeight="1" x14ac:dyDescent="0.2">
      <c r="A10" s="233">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3">
        <v>4</v>
      </c>
      <c r="BR10" s="234"/>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9"/>
    </row>
    <row r="11" spans="1:131" s="230" customFormat="1" ht="26.25" customHeight="1" x14ac:dyDescent="0.2">
      <c r="A11" s="233">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3">
        <v>5</v>
      </c>
      <c r="BR11" s="234"/>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9"/>
    </row>
    <row r="12" spans="1:131" s="230" customFormat="1" ht="26.25" customHeight="1" x14ac:dyDescent="0.2">
      <c r="A12" s="233">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3">
        <v>6</v>
      </c>
      <c r="BR12" s="234"/>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9"/>
    </row>
    <row r="13" spans="1:131" s="230" customFormat="1" ht="26.25" customHeight="1" x14ac:dyDescent="0.2">
      <c r="A13" s="233">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3">
        <v>7</v>
      </c>
      <c r="BR13" s="234"/>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9"/>
    </row>
    <row r="14" spans="1:131" s="230" customFormat="1" ht="26.25" customHeight="1" x14ac:dyDescent="0.2">
      <c r="A14" s="233">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3">
        <v>8</v>
      </c>
      <c r="BR14" s="234"/>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9"/>
    </row>
    <row r="15" spans="1:131" s="230" customFormat="1" ht="26.25" customHeight="1" x14ac:dyDescent="0.2">
      <c r="A15" s="233">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3">
        <v>9</v>
      </c>
      <c r="BR15" s="234"/>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9"/>
    </row>
    <row r="16" spans="1:131" s="230" customFormat="1" ht="26.25" customHeight="1" x14ac:dyDescent="0.2">
      <c r="A16" s="233">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3">
        <v>10</v>
      </c>
      <c r="BR16" s="234"/>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9"/>
    </row>
    <row r="17" spans="1:131" s="230" customFormat="1" ht="26.25" customHeight="1" x14ac:dyDescent="0.2">
      <c r="A17" s="233">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3">
        <v>11</v>
      </c>
      <c r="BR17" s="234"/>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9"/>
    </row>
    <row r="18" spans="1:131" s="230" customFormat="1" ht="26.25" customHeight="1" x14ac:dyDescent="0.2">
      <c r="A18" s="233">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3">
        <v>12</v>
      </c>
      <c r="BR18" s="234"/>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9"/>
    </row>
    <row r="19" spans="1:131" s="230" customFormat="1" ht="26.25" customHeight="1" x14ac:dyDescent="0.2">
      <c r="A19" s="233">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3">
        <v>13</v>
      </c>
      <c r="BR19" s="234"/>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9"/>
    </row>
    <row r="20" spans="1:131" s="230" customFormat="1" ht="26.25" customHeight="1" x14ac:dyDescent="0.2">
      <c r="A20" s="233">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3">
        <v>14</v>
      </c>
      <c r="BR20" s="234"/>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9"/>
    </row>
    <row r="21" spans="1:131" s="230" customFormat="1" ht="26.25" customHeight="1" thickBot="1" x14ac:dyDescent="0.25">
      <c r="A21" s="233">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3">
        <v>15</v>
      </c>
      <c r="BR21" s="234"/>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9"/>
    </row>
    <row r="22" spans="1:131" s="230" customFormat="1" ht="26.25" customHeight="1" x14ac:dyDescent="0.2">
      <c r="A22" s="233">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376</v>
      </c>
      <c r="BA22" s="819"/>
      <c r="BB22" s="819"/>
      <c r="BC22" s="819"/>
      <c r="BD22" s="820"/>
      <c r="BE22" s="227"/>
      <c r="BF22" s="227"/>
      <c r="BG22" s="227"/>
      <c r="BH22" s="227"/>
      <c r="BI22" s="227"/>
      <c r="BJ22" s="227"/>
      <c r="BK22" s="227"/>
      <c r="BL22" s="227"/>
      <c r="BM22" s="227"/>
      <c r="BN22" s="227"/>
      <c r="BO22" s="227"/>
      <c r="BP22" s="227"/>
      <c r="BQ22" s="233">
        <v>16</v>
      </c>
      <c r="BR22" s="234"/>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9"/>
    </row>
    <row r="23" spans="1:131" s="230" customFormat="1" ht="26.25" customHeight="1" thickBot="1" x14ac:dyDescent="0.25">
      <c r="A23" s="235" t="s">
        <v>377</v>
      </c>
      <c r="B23" s="802" t="s">
        <v>378</v>
      </c>
      <c r="C23" s="803"/>
      <c r="D23" s="803"/>
      <c r="E23" s="803"/>
      <c r="F23" s="803"/>
      <c r="G23" s="803"/>
      <c r="H23" s="803"/>
      <c r="I23" s="803"/>
      <c r="J23" s="803"/>
      <c r="K23" s="803"/>
      <c r="L23" s="803"/>
      <c r="M23" s="803"/>
      <c r="N23" s="803"/>
      <c r="O23" s="803"/>
      <c r="P23" s="804"/>
      <c r="Q23" s="805">
        <v>19389</v>
      </c>
      <c r="R23" s="806"/>
      <c r="S23" s="806"/>
      <c r="T23" s="806"/>
      <c r="U23" s="806"/>
      <c r="V23" s="806">
        <v>18963</v>
      </c>
      <c r="W23" s="806"/>
      <c r="X23" s="806"/>
      <c r="Y23" s="806"/>
      <c r="Z23" s="806"/>
      <c r="AA23" s="806">
        <v>426</v>
      </c>
      <c r="AB23" s="806"/>
      <c r="AC23" s="806"/>
      <c r="AD23" s="806"/>
      <c r="AE23" s="807"/>
      <c r="AF23" s="808">
        <v>271</v>
      </c>
      <c r="AG23" s="806"/>
      <c r="AH23" s="806"/>
      <c r="AI23" s="806"/>
      <c r="AJ23" s="809"/>
      <c r="AK23" s="810"/>
      <c r="AL23" s="811"/>
      <c r="AM23" s="811"/>
      <c r="AN23" s="811"/>
      <c r="AO23" s="811"/>
      <c r="AP23" s="806">
        <v>19834</v>
      </c>
      <c r="AQ23" s="806"/>
      <c r="AR23" s="806"/>
      <c r="AS23" s="806"/>
      <c r="AT23" s="806"/>
      <c r="AU23" s="822"/>
      <c r="AV23" s="822"/>
      <c r="AW23" s="822"/>
      <c r="AX23" s="822"/>
      <c r="AY23" s="823"/>
      <c r="AZ23" s="824" t="s">
        <v>122</v>
      </c>
      <c r="BA23" s="825"/>
      <c r="BB23" s="825"/>
      <c r="BC23" s="825"/>
      <c r="BD23" s="826"/>
      <c r="BE23" s="227"/>
      <c r="BF23" s="227"/>
      <c r="BG23" s="227"/>
      <c r="BH23" s="227"/>
      <c r="BI23" s="227"/>
      <c r="BJ23" s="227"/>
      <c r="BK23" s="227"/>
      <c r="BL23" s="227"/>
      <c r="BM23" s="227"/>
      <c r="BN23" s="227"/>
      <c r="BO23" s="227"/>
      <c r="BP23" s="227"/>
      <c r="BQ23" s="233">
        <v>17</v>
      </c>
      <c r="BR23" s="234"/>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9"/>
    </row>
    <row r="24" spans="1:131" s="230" customFormat="1" ht="26.25" customHeight="1" x14ac:dyDescent="0.2">
      <c r="A24" s="821" t="s">
        <v>379</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3">
        <v>18</v>
      </c>
      <c r="BR24" s="234"/>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9"/>
    </row>
    <row r="25" spans="1:131" ht="26.25" customHeight="1" thickBot="1" x14ac:dyDescent="0.25">
      <c r="A25" s="738" t="s">
        <v>380</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6"/>
      <c r="BP25" s="236"/>
      <c r="BQ25" s="233">
        <v>19</v>
      </c>
      <c r="BR25" s="234"/>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357</v>
      </c>
      <c r="B26" s="741"/>
      <c r="C26" s="741"/>
      <c r="D26" s="741"/>
      <c r="E26" s="741"/>
      <c r="F26" s="741"/>
      <c r="G26" s="741"/>
      <c r="H26" s="741"/>
      <c r="I26" s="741"/>
      <c r="J26" s="741"/>
      <c r="K26" s="741"/>
      <c r="L26" s="741"/>
      <c r="M26" s="741"/>
      <c r="N26" s="741"/>
      <c r="O26" s="741"/>
      <c r="P26" s="742"/>
      <c r="Q26" s="746" t="s">
        <v>381</v>
      </c>
      <c r="R26" s="747"/>
      <c r="S26" s="747"/>
      <c r="T26" s="747"/>
      <c r="U26" s="748"/>
      <c r="V26" s="746" t="s">
        <v>382</v>
      </c>
      <c r="W26" s="747"/>
      <c r="X26" s="747"/>
      <c r="Y26" s="747"/>
      <c r="Z26" s="748"/>
      <c r="AA26" s="746" t="s">
        <v>383</v>
      </c>
      <c r="AB26" s="747"/>
      <c r="AC26" s="747"/>
      <c r="AD26" s="747"/>
      <c r="AE26" s="747"/>
      <c r="AF26" s="827" t="s">
        <v>384</v>
      </c>
      <c r="AG26" s="828"/>
      <c r="AH26" s="828"/>
      <c r="AI26" s="828"/>
      <c r="AJ26" s="829"/>
      <c r="AK26" s="747" t="s">
        <v>385</v>
      </c>
      <c r="AL26" s="747"/>
      <c r="AM26" s="747"/>
      <c r="AN26" s="747"/>
      <c r="AO26" s="748"/>
      <c r="AP26" s="746" t="s">
        <v>386</v>
      </c>
      <c r="AQ26" s="747"/>
      <c r="AR26" s="747"/>
      <c r="AS26" s="747"/>
      <c r="AT26" s="748"/>
      <c r="AU26" s="746" t="s">
        <v>387</v>
      </c>
      <c r="AV26" s="747"/>
      <c r="AW26" s="747"/>
      <c r="AX26" s="747"/>
      <c r="AY26" s="748"/>
      <c r="AZ26" s="746" t="s">
        <v>388</v>
      </c>
      <c r="BA26" s="747"/>
      <c r="BB26" s="747"/>
      <c r="BC26" s="747"/>
      <c r="BD26" s="748"/>
      <c r="BE26" s="746" t="s">
        <v>364</v>
      </c>
      <c r="BF26" s="747"/>
      <c r="BG26" s="747"/>
      <c r="BH26" s="747"/>
      <c r="BI26" s="753"/>
      <c r="BJ26" s="226"/>
      <c r="BK26" s="226"/>
      <c r="BL26" s="226"/>
      <c r="BM26" s="226"/>
      <c r="BN26" s="226"/>
      <c r="BO26" s="236"/>
      <c r="BP26" s="236"/>
      <c r="BQ26" s="233">
        <v>20</v>
      </c>
      <c r="BR26" s="234"/>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6"/>
      <c r="BP27" s="236"/>
      <c r="BQ27" s="233">
        <v>21</v>
      </c>
      <c r="BR27" s="234"/>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7">
        <v>1</v>
      </c>
      <c r="B28" s="762" t="s">
        <v>389</v>
      </c>
      <c r="C28" s="763"/>
      <c r="D28" s="763"/>
      <c r="E28" s="763"/>
      <c r="F28" s="763"/>
      <c r="G28" s="763"/>
      <c r="H28" s="763"/>
      <c r="I28" s="763"/>
      <c r="J28" s="763"/>
      <c r="K28" s="763"/>
      <c r="L28" s="763"/>
      <c r="M28" s="763"/>
      <c r="N28" s="763"/>
      <c r="O28" s="763"/>
      <c r="P28" s="764"/>
      <c r="Q28" s="835">
        <v>5626</v>
      </c>
      <c r="R28" s="836"/>
      <c r="S28" s="836"/>
      <c r="T28" s="836"/>
      <c r="U28" s="836"/>
      <c r="V28" s="836">
        <v>5625</v>
      </c>
      <c r="W28" s="836"/>
      <c r="X28" s="836"/>
      <c r="Y28" s="836"/>
      <c r="Z28" s="836"/>
      <c r="AA28" s="836">
        <v>1</v>
      </c>
      <c r="AB28" s="836"/>
      <c r="AC28" s="836"/>
      <c r="AD28" s="836"/>
      <c r="AE28" s="837"/>
      <c r="AF28" s="838">
        <v>1</v>
      </c>
      <c r="AG28" s="836"/>
      <c r="AH28" s="836"/>
      <c r="AI28" s="836"/>
      <c r="AJ28" s="839"/>
      <c r="AK28" s="840">
        <v>444</v>
      </c>
      <c r="AL28" s="841"/>
      <c r="AM28" s="841"/>
      <c r="AN28" s="841"/>
      <c r="AO28" s="841"/>
      <c r="AP28" s="841">
        <v>10</v>
      </c>
      <c r="AQ28" s="841"/>
      <c r="AR28" s="841"/>
      <c r="AS28" s="841"/>
      <c r="AT28" s="841"/>
      <c r="AU28" s="841"/>
      <c r="AV28" s="841"/>
      <c r="AW28" s="841"/>
      <c r="AX28" s="841"/>
      <c r="AY28" s="841"/>
      <c r="AZ28" s="842"/>
      <c r="BA28" s="842"/>
      <c r="BB28" s="842"/>
      <c r="BC28" s="842"/>
      <c r="BD28" s="842"/>
      <c r="BE28" s="833"/>
      <c r="BF28" s="833"/>
      <c r="BG28" s="833"/>
      <c r="BH28" s="833"/>
      <c r="BI28" s="834"/>
      <c r="BJ28" s="226"/>
      <c r="BK28" s="226"/>
      <c r="BL28" s="226"/>
      <c r="BM28" s="226"/>
      <c r="BN28" s="226"/>
      <c r="BO28" s="236"/>
      <c r="BP28" s="236"/>
      <c r="BQ28" s="233">
        <v>22</v>
      </c>
      <c r="BR28" s="234"/>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7">
        <v>2</v>
      </c>
      <c r="B29" s="793" t="s">
        <v>390</v>
      </c>
      <c r="C29" s="794"/>
      <c r="D29" s="794"/>
      <c r="E29" s="794"/>
      <c r="F29" s="794"/>
      <c r="G29" s="794"/>
      <c r="H29" s="794"/>
      <c r="I29" s="794"/>
      <c r="J29" s="794"/>
      <c r="K29" s="794"/>
      <c r="L29" s="794"/>
      <c r="M29" s="794"/>
      <c r="N29" s="794"/>
      <c r="O29" s="794"/>
      <c r="P29" s="795"/>
      <c r="Q29" s="796">
        <v>5791</v>
      </c>
      <c r="R29" s="797"/>
      <c r="S29" s="797"/>
      <c r="T29" s="797"/>
      <c r="U29" s="797"/>
      <c r="V29" s="797">
        <v>5779</v>
      </c>
      <c r="W29" s="797"/>
      <c r="X29" s="797"/>
      <c r="Y29" s="797"/>
      <c r="Z29" s="797"/>
      <c r="AA29" s="797">
        <v>12</v>
      </c>
      <c r="AB29" s="797"/>
      <c r="AC29" s="797"/>
      <c r="AD29" s="797"/>
      <c r="AE29" s="798"/>
      <c r="AF29" s="799">
        <v>12</v>
      </c>
      <c r="AG29" s="800"/>
      <c r="AH29" s="800"/>
      <c r="AI29" s="800"/>
      <c r="AJ29" s="801"/>
      <c r="AK29" s="847">
        <v>1011</v>
      </c>
      <c r="AL29" s="843"/>
      <c r="AM29" s="843"/>
      <c r="AN29" s="843"/>
      <c r="AO29" s="843"/>
      <c r="AP29" s="843" t="s">
        <v>552</v>
      </c>
      <c r="AQ29" s="843"/>
      <c r="AR29" s="843"/>
      <c r="AS29" s="843"/>
      <c r="AT29" s="843"/>
      <c r="AU29" s="843"/>
      <c r="AV29" s="843"/>
      <c r="AW29" s="843"/>
      <c r="AX29" s="843"/>
      <c r="AY29" s="843"/>
      <c r="AZ29" s="844"/>
      <c r="BA29" s="844"/>
      <c r="BB29" s="844"/>
      <c r="BC29" s="844"/>
      <c r="BD29" s="844"/>
      <c r="BE29" s="845"/>
      <c r="BF29" s="845"/>
      <c r="BG29" s="845"/>
      <c r="BH29" s="845"/>
      <c r="BI29" s="846"/>
      <c r="BJ29" s="226"/>
      <c r="BK29" s="226"/>
      <c r="BL29" s="226"/>
      <c r="BM29" s="226"/>
      <c r="BN29" s="226"/>
      <c r="BO29" s="236"/>
      <c r="BP29" s="236"/>
      <c r="BQ29" s="233">
        <v>23</v>
      </c>
      <c r="BR29" s="234"/>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7">
        <v>3</v>
      </c>
      <c r="B30" s="793" t="s">
        <v>391</v>
      </c>
      <c r="C30" s="794"/>
      <c r="D30" s="794"/>
      <c r="E30" s="794"/>
      <c r="F30" s="794"/>
      <c r="G30" s="794"/>
      <c r="H30" s="794"/>
      <c r="I30" s="794"/>
      <c r="J30" s="794"/>
      <c r="K30" s="794"/>
      <c r="L30" s="794"/>
      <c r="M30" s="794"/>
      <c r="N30" s="794"/>
      <c r="O30" s="794"/>
      <c r="P30" s="795"/>
      <c r="Q30" s="796">
        <v>893</v>
      </c>
      <c r="R30" s="797"/>
      <c r="S30" s="797"/>
      <c r="T30" s="797"/>
      <c r="U30" s="797"/>
      <c r="V30" s="797">
        <v>853</v>
      </c>
      <c r="W30" s="797"/>
      <c r="X30" s="797"/>
      <c r="Y30" s="797"/>
      <c r="Z30" s="797"/>
      <c r="AA30" s="797">
        <v>41</v>
      </c>
      <c r="AB30" s="797"/>
      <c r="AC30" s="797"/>
      <c r="AD30" s="797"/>
      <c r="AE30" s="798"/>
      <c r="AF30" s="799">
        <v>41</v>
      </c>
      <c r="AG30" s="800"/>
      <c r="AH30" s="800"/>
      <c r="AI30" s="800"/>
      <c r="AJ30" s="801"/>
      <c r="AK30" s="847">
        <v>161</v>
      </c>
      <c r="AL30" s="843"/>
      <c r="AM30" s="843"/>
      <c r="AN30" s="843"/>
      <c r="AO30" s="843"/>
      <c r="AP30" s="843" t="s">
        <v>552</v>
      </c>
      <c r="AQ30" s="843"/>
      <c r="AR30" s="843"/>
      <c r="AS30" s="843"/>
      <c r="AT30" s="843"/>
      <c r="AU30" s="843"/>
      <c r="AV30" s="843"/>
      <c r="AW30" s="843"/>
      <c r="AX30" s="843"/>
      <c r="AY30" s="843"/>
      <c r="AZ30" s="844"/>
      <c r="BA30" s="844"/>
      <c r="BB30" s="844"/>
      <c r="BC30" s="844"/>
      <c r="BD30" s="844"/>
      <c r="BE30" s="845"/>
      <c r="BF30" s="845"/>
      <c r="BG30" s="845"/>
      <c r="BH30" s="845"/>
      <c r="BI30" s="846"/>
      <c r="BJ30" s="226"/>
      <c r="BK30" s="226"/>
      <c r="BL30" s="226"/>
      <c r="BM30" s="226"/>
      <c r="BN30" s="226"/>
      <c r="BO30" s="236"/>
      <c r="BP30" s="236"/>
      <c r="BQ30" s="233">
        <v>24</v>
      </c>
      <c r="BR30" s="234"/>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7">
        <v>4</v>
      </c>
      <c r="B31" s="793" t="s">
        <v>392</v>
      </c>
      <c r="C31" s="794"/>
      <c r="D31" s="794"/>
      <c r="E31" s="794"/>
      <c r="F31" s="794"/>
      <c r="G31" s="794"/>
      <c r="H31" s="794"/>
      <c r="I31" s="794"/>
      <c r="J31" s="794"/>
      <c r="K31" s="794"/>
      <c r="L31" s="794"/>
      <c r="M31" s="794"/>
      <c r="N31" s="794"/>
      <c r="O31" s="794"/>
      <c r="P31" s="795"/>
      <c r="Q31" s="796">
        <v>2495</v>
      </c>
      <c r="R31" s="797"/>
      <c r="S31" s="797"/>
      <c r="T31" s="797"/>
      <c r="U31" s="797"/>
      <c r="V31" s="797">
        <v>2704</v>
      </c>
      <c r="W31" s="797"/>
      <c r="X31" s="797"/>
      <c r="Y31" s="797"/>
      <c r="Z31" s="797"/>
      <c r="AA31" s="797">
        <v>-209</v>
      </c>
      <c r="AB31" s="797"/>
      <c r="AC31" s="797"/>
      <c r="AD31" s="797"/>
      <c r="AE31" s="798"/>
      <c r="AF31" s="799">
        <v>1202</v>
      </c>
      <c r="AG31" s="800"/>
      <c r="AH31" s="800"/>
      <c r="AI31" s="800"/>
      <c r="AJ31" s="801"/>
      <c r="AK31" s="847">
        <v>459</v>
      </c>
      <c r="AL31" s="843"/>
      <c r="AM31" s="843"/>
      <c r="AN31" s="843"/>
      <c r="AO31" s="843"/>
      <c r="AP31" s="843">
        <v>2043</v>
      </c>
      <c r="AQ31" s="843"/>
      <c r="AR31" s="843"/>
      <c r="AS31" s="843"/>
      <c r="AT31" s="843"/>
      <c r="AU31" s="843">
        <v>1242</v>
      </c>
      <c r="AV31" s="843"/>
      <c r="AW31" s="843"/>
      <c r="AX31" s="843"/>
      <c r="AY31" s="843"/>
      <c r="AZ31" s="844" t="s">
        <v>552</v>
      </c>
      <c r="BA31" s="844"/>
      <c r="BB31" s="844"/>
      <c r="BC31" s="844"/>
      <c r="BD31" s="844"/>
      <c r="BE31" s="845" t="s">
        <v>393</v>
      </c>
      <c r="BF31" s="845"/>
      <c r="BG31" s="845"/>
      <c r="BH31" s="845"/>
      <c r="BI31" s="846"/>
      <c r="BJ31" s="226"/>
      <c r="BK31" s="226"/>
      <c r="BL31" s="226"/>
      <c r="BM31" s="226"/>
      <c r="BN31" s="226"/>
      <c r="BO31" s="236"/>
      <c r="BP31" s="236"/>
      <c r="BQ31" s="233">
        <v>25</v>
      </c>
      <c r="BR31" s="234"/>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7">
        <v>5</v>
      </c>
      <c r="B32" s="793" t="s">
        <v>394</v>
      </c>
      <c r="C32" s="794"/>
      <c r="D32" s="794"/>
      <c r="E32" s="794"/>
      <c r="F32" s="794"/>
      <c r="G32" s="794"/>
      <c r="H32" s="794"/>
      <c r="I32" s="794"/>
      <c r="J32" s="794"/>
      <c r="K32" s="794"/>
      <c r="L32" s="794"/>
      <c r="M32" s="794"/>
      <c r="N32" s="794"/>
      <c r="O32" s="794"/>
      <c r="P32" s="795"/>
      <c r="Q32" s="796">
        <v>1349</v>
      </c>
      <c r="R32" s="797"/>
      <c r="S32" s="797"/>
      <c r="T32" s="797"/>
      <c r="U32" s="797"/>
      <c r="V32" s="797">
        <v>1289</v>
      </c>
      <c r="W32" s="797"/>
      <c r="X32" s="797"/>
      <c r="Y32" s="797"/>
      <c r="Z32" s="797"/>
      <c r="AA32" s="797">
        <v>60</v>
      </c>
      <c r="AB32" s="797"/>
      <c r="AC32" s="797"/>
      <c r="AD32" s="797"/>
      <c r="AE32" s="798"/>
      <c r="AF32" s="799">
        <v>88</v>
      </c>
      <c r="AG32" s="800"/>
      <c r="AH32" s="800"/>
      <c r="AI32" s="800"/>
      <c r="AJ32" s="801"/>
      <c r="AK32" s="847">
        <v>175</v>
      </c>
      <c r="AL32" s="843"/>
      <c r="AM32" s="843"/>
      <c r="AN32" s="843"/>
      <c r="AO32" s="843"/>
      <c r="AP32" s="843">
        <v>3366</v>
      </c>
      <c r="AQ32" s="843"/>
      <c r="AR32" s="843"/>
      <c r="AS32" s="843"/>
      <c r="AT32" s="843"/>
      <c r="AU32" s="843" t="s">
        <v>552</v>
      </c>
      <c r="AV32" s="843"/>
      <c r="AW32" s="843"/>
      <c r="AX32" s="843"/>
      <c r="AY32" s="843"/>
      <c r="AZ32" s="844" t="s">
        <v>552</v>
      </c>
      <c r="BA32" s="844"/>
      <c r="BB32" s="844"/>
      <c r="BC32" s="844"/>
      <c r="BD32" s="844"/>
      <c r="BE32" s="845" t="s">
        <v>393</v>
      </c>
      <c r="BF32" s="845"/>
      <c r="BG32" s="845"/>
      <c r="BH32" s="845"/>
      <c r="BI32" s="846"/>
      <c r="BJ32" s="226"/>
      <c r="BK32" s="226"/>
      <c r="BL32" s="226"/>
      <c r="BM32" s="226"/>
      <c r="BN32" s="226"/>
      <c r="BO32" s="236"/>
      <c r="BP32" s="236"/>
      <c r="BQ32" s="233">
        <v>26</v>
      </c>
      <c r="BR32" s="234"/>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7">
        <v>6</v>
      </c>
      <c r="B33" s="793" t="s">
        <v>395</v>
      </c>
      <c r="C33" s="794"/>
      <c r="D33" s="794"/>
      <c r="E33" s="794"/>
      <c r="F33" s="794"/>
      <c r="G33" s="794"/>
      <c r="H33" s="794"/>
      <c r="I33" s="794"/>
      <c r="J33" s="794"/>
      <c r="K33" s="794"/>
      <c r="L33" s="794"/>
      <c r="M33" s="794"/>
      <c r="N33" s="794"/>
      <c r="O33" s="794"/>
      <c r="P33" s="795"/>
      <c r="Q33" s="796">
        <v>675</v>
      </c>
      <c r="R33" s="797"/>
      <c r="S33" s="797"/>
      <c r="T33" s="797"/>
      <c r="U33" s="797"/>
      <c r="V33" s="797">
        <v>663</v>
      </c>
      <c r="W33" s="797"/>
      <c r="X33" s="797"/>
      <c r="Y33" s="797"/>
      <c r="Z33" s="797"/>
      <c r="AA33" s="797">
        <v>13</v>
      </c>
      <c r="AB33" s="797"/>
      <c r="AC33" s="797"/>
      <c r="AD33" s="797"/>
      <c r="AE33" s="798"/>
      <c r="AF33" s="799">
        <v>82</v>
      </c>
      <c r="AG33" s="800"/>
      <c r="AH33" s="800"/>
      <c r="AI33" s="800"/>
      <c r="AJ33" s="801"/>
      <c r="AK33" s="847">
        <v>686</v>
      </c>
      <c r="AL33" s="843"/>
      <c r="AM33" s="843"/>
      <c r="AN33" s="843"/>
      <c r="AO33" s="843"/>
      <c r="AP33" s="843">
        <v>3046</v>
      </c>
      <c r="AQ33" s="843"/>
      <c r="AR33" s="843"/>
      <c r="AS33" s="843"/>
      <c r="AT33" s="843"/>
      <c r="AU33" s="843">
        <v>2869</v>
      </c>
      <c r="AV33" s="843"/>
      <c r="AW33" s="843"/>
      <c r="AX33" s="843"/>
      <c r="AY33" s="843"/>
      <c r="AZ33" s="844" t="s">
        <v>552</v>
      </c>
      <c r="BA33" s="844"/>
      <c r="BB33" s="844"/>
      <c r="BC33" s="844"/>
      <c r="BD33" s="844"/>
      <c r="BE33" s="845" t="s">
        <v>393</v>
      </c>
      <c r="BF33" s="845"/>
      <c r="BG33" s="845"/>
      <c r="BH33" s="845"/>
      <c r="BI33" s="846"/>
      <c r="BJ33" s="226"/>
      <c r="BK33" s="226"/>
      <c r="BL33" s="226"/>
      <c r="BM33" s="226"/>
      <c r="BN33" s="226"/>
      <c r="BO33" s="236"/>
      <c r="BP33" s="236"/>
      <c r="BQ33" s="233">
        <v>27</v>
      </c>
      <c r="BR33" s="234"/>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7">
        <v>7</v>
      </c>
      <c r="B34" s="793" t="s">
        <v>396</v>
      </c>
      <c r="C34" s="794"/>
      <c r="D34" s="794"/>
      <c r="E34" s="794"/>
      <c r="F34" s="794"/>
      <c r="G34" s="794"/>
      <c r="H34" s="794"/>
      <c r="I34" s="794"/>
      <c r="J34" s="794"/>
      <c r="K34" s="794"/>
      <c r="L34" s="794"/>
      <c r="M34" s="794"/>
      <c r="N34" s="794"/>
      <c r="O34" s="794"/>
      <c r="P34" s="795"/>
      <c r="Q34" s="796">
        <v>352</v>
      </c>
      <c r="R34" s="797"/>
      <c r="S34" s="797"/>
      <c r="T34" s="797"/>
      <c r="U34" s="797"/>
      <c r="V34" s="797">
        <v>315</v>
      </c>
      <c r="W34" s="797"/>
      <c r="X34" s="797"/>
      <c r="Y34" s="797"/>
      <c r="Z34" s="797"/>
      <c r="AA34" s="797">
        <v>37</v>
      </c>
      <c r="AB34" s="797"/>
      <c r="AC34" s="797"/>
      <c r="AD34" s="797"/>
      <c r="AE34" s="798"/>
      <c r="AF34" s="799" t="s">
        <v>122</v>
      </c>
      <c r="AG34" s="800"/>
      <c r="AH34" s="800"/>
      <c r="AI34" s="800"/>
      <c r="AJ34" s="801"/>
      <c r="AK34" s="847">
        <v>64</v>
      </c>
      <c r="AL34" s="843"/>
      <c r="AM34" s="843"/>
      <c r="AN34" s="843"/>
      <c r="AO34" s="843"/>
      <c r="AP34" s="843">
        <v>1339</v>
      </c>
      <c r="AQ34" s="843"/>
      <c r="AR34" s="843"/>
      <c r="AS34" s="843"/>
      <c r="AT34" s="843"/>
      <c r="AU34" s="843">
        <v>510</v>
      </c>
      <c r="AV34" s="843"/>
      <c r="AW34" s="843"/>
      <c r="AX34" s="843"/>
      <c r="AY34" s="843"/>
      <c r="AZ34" s="844" t="s">
        <v>552</v>
      </c>
      <c r="BA34" s="844"/>
      <c r="BB34" s="844"/>
      <c r="BC34" s="844"/>
      <c r="BD34" s="844"/>
      <c r="BE34" s="845" t="s">
        <v>397</v>
      </c>
      <c r="BF34" s="845"/>
      <c r="BG34" s="845"/>
      <c r="BH34" s="845"/>
      <c r="BI34" s="846"/>
      <c r="BJ34" s="226"/>
      <c r="BK34" s="226"/>
      <c r="BL34" s="226"/>
      <c r="BM34" s="226"/>
      <c r="BN34" s="226"/>
      <c r="BO34" s="236"/>
      <c r="BP34" s="236"/>
      <c r="BQ34" s="233">
        <v>28</v>
      </c>
      <c r="BR34" s="234"/>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7">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6"/>
      <c r="BP35" s="236"/>
      <c r="BQ35" s="233">
        <v>29</v>
      </c>
      <c r="BR35" s="234"/>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7">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6"/>
      <c r="BP36" s="236"/>
      <c r="BQ36" s="233">
        <v>30</v>
      </c>
      <c r="BR36" s="234"/>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7">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6"/>
      <c r="BP37" s="236"/>
      <c r="BQ37" s="233">
        <v>31</v>
      </c>
      <c r="BR37" s="234"/>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7">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6"/>
      <c r="BP38" s="236"/>
      <c r="BQ38" s="233">
        <v>32</v>
      </c>
      <c r="BR38" s="234"/>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7">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6"/>
      <c r="BP39" s="236"/>
      <c r="BQ39" s="233">
        <v>33</v>
      </c>
      <c r="BR39" s="234"/>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3">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6"/>
      <c r="BP40" s="236"/>
      <c r="BQ40" s="233">
        <v>34</v>
      </c>
      <c r="BR40" s="234"/>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3">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6"/>
      <c r="BP41" s="236"/>
      <c r="BQ41" s="233">
        <v>35</v>
      </c>
      <c r="BR41" s="234"/>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3">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6"/>
      <c r="BP42" s="236"/>
      <c r="BQ42" s="233">
        <v>36</v>
      </c>
      <c r="BR42" s="234"/>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3">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6"/>
      <c r="BP43" s="236"/>
      <c r="BQ43" s="233">
        <v>37</v>
      </c>
      <c r="BR43" s="234"/>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3">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6"/>
      <c r="BP44" s="236"/>
      <c r="BQ44" s="233">
        <v>38</v>
      </c>
      <c r="BR44" s="234"/>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3">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6"/>
      <c r="BP45" s="236"/>
      <c r="BQ45" s="233">
        <v>39</v>
      </c>
      <c r="BR45" s="234"/>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3">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6"/>
      <c r="BP46" s="236"/>
      <c r="BQ46" s="233">
        <v>40</v>
      </c>
      <c r="BR46" s="234"/>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3">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6"/>
      <c r="BP47" s="236"/>
      <c r="BQ47" s="233">
        <v>41</v>
      </c>
      <c r="BR47" s="234"/>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3">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6"/>
      <c r="BP48" s="236"/>
      <c r="BQ48" s="233">
        <v>42</v>
      </c>
      <c r="BR48" s="234"/>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3">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6"/>
      <c r="BP49" s="236"/>
      <c r="BQ49" s="233">
        <v>43</v>
      </c>
      <c r="BR49" s="234"/>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3">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6"/>
      <c r="BP50" s="236"/>
      <c r="BQ50" s="233">
        <v>44</v>
      </c>
      <c r="BR50" s="234"/>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3">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6"/>
      <c r="BP51" s="236"/>
      <c r="BQ51" s="233">
        <v>45</v>
      </c>
      <c r="BR51" s="234"/>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3">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6"/>
      <c r="BP52" s="236"/>
      <c r="BQ52" s="233">
        <v>46</v>
      </c>
      <c r="BR52" s="234"/>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3">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6"/>
      <c r="BP53" s="236"/>
      <c r="BQ53" s="233">
        <v>47</v>
      </c>
      <c r="BR53" s="234"/>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3">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6"/>
      <c r="BP54" s="236"/>
      <c r="BQ54" s="233">
        <v>48</v>
      </c>
      <c r="BR54" s="234"/>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3">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6"/>
      <c r="BP55" s="236"/>
      <c r="BQ55" s="233">
        <v>49</v>
      </c>
      <c r="BR55" s="234"/>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3">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6"/>
      <c r="BP56" s="236"/>
      <c r="BQ56" s="233">
        <v>50</v>
      </c>
      <c r="BR56" s="234"/>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3">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6"/>
      <c r="BP57" s="236"/>
      <c r="BQ57" s="233">
        <v>51</v>
      </c>
      <c r="BR57" s="234"/>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3">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6"/>
      <c r="BP58" s="236"/>
      <c r="BQ58" s="233">
        <v>52</v>
      </c>
      <c r="BR58" s="234"/>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3">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6"/>
      <c r="BP59" s="236"/>
      <c r="BQ59" s="233">
        <v>53</v>
      </c>
      <c r="BR59" s="234"/>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3">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6"/>
      <c r="BP60" s="236"/>
      <c r="BQ60" s="233">
        <v>54</v>
      </c>
      <c r="BR60" s="234"/>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3">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6"/>
      <c r="BP61" s="236"/>
      <c r="BQ61" s="233">
        <v>55</v>
      </c>
      <c r="BR61" s="234"/>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3">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398</v>
      </c>
      <c r="BK62" s="819"/>
      <c r="BL62" s="819"/>
      <c r="BM62" s="819"/>
      <c r="BN62" s="820"/>
      <c r="BO62" s="236"/>
      <c r="BP62" s="236"/>
      <c r="BQ62" s="233">
        <v>56</v>
      </c>
      <c r="BR62" s="234"/>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5" t="s">
        <v>377</v>
      </c>
      <c r="B63" s="802" t="s">
        <v>399</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1425</v>
      </c>
      <c r="AG63" s="857"/>
      <c r="AH63" s="857"/>
      <c r="AI63" s="857"/>
      <c r="AJ63" s="858"/>
      <c r="AK63" s="859"/>
      <c r="AL63" s="854"/>
      <c r="AM63" s="854"/>
      <c r="AN63" s="854"/>
      <c r="AO63" s="854"/>
      <c r="AP63" s="857">
        <v>9804</v>
      </c>
      <c r="AQ63" s="857"/>
      <c r="AR63" s="857"/>
      <c r="AS63" s="857"/>
      <c r="AT63" s="857"/>
      <c r="AU63" s="857">
        <v>4621</v>
      </c>
      <c r="AV63" s="857"/>
      <c r="AW63" s="857"/>
      <c r="AX63" s="857"/>
      <c r="AY63" s="857"/>
      <c r="AZ63" s="861"/>
      <c r="BA63" s="861"/>
      <c r="BB63" s="861"/>
      <c r="BC63" s="861"/>
      <c r="BD63" s="861"/>
      <c r="BE63" s="862"/>
      <c r="BF63" s="862"/>
      <c r="BG63" s="862"/>
      <c r="BH63" s="862"/>
      <c r="BI63" s="863"/>
      <c r="BJ63" s="864" t="s">
        <v>122</v>
      </c>
      <c r="BK63" s="865"/>
      <c r="BL63" s="865"/>
      <c r="BM63" s="865"/>
      <c r="BN63" s="866"/>
      <c r="BO63" s="236"/>
      <c r="BP63" s="236"/>
      <c r="BQ63" s="233">
        <v>57</v>
      </c>
      <c r="BR63" s="234"/>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400</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401</v>
      </c>
      <c r="B66" s="741"/>
      <c r="C66" s="741"/>
      <c r="D66" s="741"/>
      <c r="E66" s="741"/>
      <c r="F66" s="741"/>
      <c r="G66" s="741"/>
      <c r="H66" s="741"/>
      <c r="I66" s="741"/>
      <c r="J66" s="741"/>
      <c r="K66" s="741"/>
      <c r="L66" s="741"/>
      <c r="M66" s="741"/>
      <c r="N66" s="741"/>
      <c r="O66" s="741"/>
      <c r="P66" s="742"/>
      <c r="Q66" s="746" t="s">
        <v>381</v>
      </c>
      <c r="R66" s="747"/>
      <c r="S66" s="747"/>
      <c r="T66" s="747"/>
      <c r="U66" s="748"/>
      <c r="V66" s="746" t="s">
        <v>382</v>
      </c>
      <c r="W66" s="747"/>
      <c r="X66" s="747"/>
      <c r="Y66" s="747"/>
      <c r="Z66" s="748"/>
      <c r="AA66" s="746" t="s">
        <v>383</v>
      </c>
      <c r="AB66" s="747"/>
      <c r="AC66" s="747"/>
      <c r="AD66" s="747"/>
      <c r="AE66" s="748"/>
      <c r="AF66" s="867" t="s">
        <v>384</v>
      </c>
      <c r="AG66" s="828"/>
      <c r="AH66" s="828"/>
      <c r="AI66" s="828"/>
      <c r="AJ66" s="868"/>
      <c r="AK66" s="746" t="s">
        <v>385</v>
      </c>
      <c r="AL66" s="741"/>
      <c r="AM66" s="741"/>
      <c r="AN66" s="741"/>
      <c r="AO66" s="742"/>
      <c r="AP66" s="746" t="s">
        <v>386</v>
      </c>
      <c r="AQ66" s="747"/>
      <c r="AR66" s="747"/>
      <c r="AS66" s="747"/>
      <c r="AT66" s="748"/>
      <c r="AU66" s="746" t="s">
        <v>402</v>
      </c>
      <c r="AV66" s="747"/>
      <c r="AW66" s="747"/>
      <c r="AX66" s="747"/>
      <c r="AY66" s="748"/>
      <c r="AZ66" s="746" t="s">
        <v>364</v>
      </c>
      <c r="BA66" s="747"/>
      <c r="BB66" s="747"/>
      <c r="BC66" s="747"/>
      <c r="BD66" s="753"/>
      <c r="BE66" s="236"/>
      <c r="BF66" s="236"/>
      <c r="BG66" s="236"/>
      <c r="BH66" s="236"/>
      <c r="BI66" s="236"/>
      <c r="BJ66" s="236"/>
      <c r="BK66" s="236"/>
      <c r="BL66" s="236"/>
      <c r="BM66" s="236"/>
      <c r="BN66" s="236"/>
      <c r="BO66" s="236"/>
      <c r="BP66" s="236"/>
      <c r="BQ66" s="233">
        <v>60</v>
      </c>
      <c r="BR66" s="238"/>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6"/>
      <c r="BF67" s="236"/>
      <c r="BG67" s="236"/>
      <c r="BH67" s="236"/>
      <c r="BI67" s="236"/>
      <c r="BJ67" s="236"/>
      <c r="BK67" s="236"/>
      <c r="BL67" s="236"/>
      <c r="BM67" s="236"/>
      <c r="BN67" s="236"/>
      <c r="BO67" s="236"/>
      <c r="BP67" s="236"/>
      <c r="BQ67" s="233">
        <v>61</v>
      </c>
      <c r="BR67" s="238"/>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1">
        <v>1</v>
      </c>
      <c r="B68" s="882" t="s">
        <v>554</v>
      </c>
      <c r="C68" s="883"/>
      <c r="D68" s="883"/>
      <c r="E68" s="883"/>
      <c r="F68" s="883"/>
      <c r="G68" s="883"/>
      <c r="H68" s="883"/>
      <c r="I68" s="883"/>
      <c r="J68" s="883"/>
      <c r="K68" s="883"/>
      <c r="L68" s="883"/>
      <c r="M68" s="883"/>
      <c r="N68" s="883"/>
      <c r="O68" s="883"/>
      <c r="P68" s="884"/>
      <c r="Q68" s="885">
        <v>4407</v>
      </c>
      <c r="R68" s="879"/>
      <c r="S68" s="879"/>
      <c r="T68" s="879"/>
      <c r="U68" s="879"/>
      <c r="V68" s="879">
        <v>4087</v>
      </c>
      <c r="W68" s="879"/>
      <c r="X68" s="879"/>
      <c r="Y68" s="879"/>
      <c r="Z68" s="879"/>
      <c r="AA68" s="879">
        <v>320</v>
      </c>
      <c r="AB68" s="879"/>
      <c r="AC68" s="879"/>
      <c r="AD68" s="879"/>
      <c r="AE68" s="879"/>
      <c r="AF68" s="879">
        <v>320</v>
      </c>
      <c r="AG68" s="879"/>
      <c r="AH68" s="879"/>
      <c r="AI68" s="879"/>
      <c r="AJ68" s="879"/>
      <c r="AK68" s="879">
        <v>507</v>
      </c>
      <c r="AL68" s="879"/>
      <c r="AM68" s="879"/>
      <c r="AN68" s="879"/>
      <c r="AO68" s="879"/>
      <c r="AP68" s="879" t="s">
        <v>552</v>
      </c>
      <c r="AQ68" s="879"/>
      <c r="AR68" s="879"/>
      <c r="AS68" s="879"/>
      <c r="AT68" s="879"/>
      <c r="AU68" s="879" t="s">
        <v>552</v>
      </c>
      <c r="AV68" s="879"/>
      <c r="AW68" s="879"/>
      <c r="AX68" s="879"/>
      <c r="AY68" s="879"/>
      <c r="AZ68" s="880"/>
      <c r="BA68" s="880"/>
      <c r="BB68" s="880"/>
      <c r="BC68" s="880"/>
      <c r="BD68" s="881"/>
      <c r="BE68" s="236"/>
      <c r="BF68" s="236"/>
      <c r="BG68" s="236"/>
      <c r="BH68" s="236"/>
      <c r="BI68" s="236"/>
      <c r="BJ68" s="236"/>
      <c r="BK68" s="236"/>
      <c r="BL68" s="236"/>
      <c r="BM68" s="236"/>
      <c r="BN68" s="236"/>
      <c r="BO68" s="236"/>
      <c r="BP68" s="236"/>
      <c r="BQ68" s="233">
        <v>62</v>
      </c>
      <c r="BR68" s="238"/>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3">
        <v>2</v>
      </c>
      <c r="B69" s="886" t="s">
        <v>555</v>
      </c>
      <c r="C69" s="887"/>
      <c r="D69" s="887"/>
      <c r="E69" s="887"/>
      <c r="F69" s="887"/>
      <c r="G69" s="887"/>
      <c r="H69" s="887"/>
      <c r="I69" s="887"/>
      <c r="J69" s="887"/>
      <c r="K69" s="887"/>
      <c r="L69" s="887"/>
      <c r="M69" s="887"/>
      <c r="N69" s="887"/>
      <c r="O69" s="887"/>
      <c r="P69" s="888"/>
      <c r="Q69" s="889">
        <v>1092963</v>
      </c>
      <c r="R69" s="843"/>
      <c r="S69" s="843"/>
      <c r="T69" s="843"/>
      <c r="U69" s="843"/>
      <c r="V69" s="843">
        <v>1080088</v>
      </c>
      <c r="W69" s="843"/>
      <c r="X69" s="843"/>
      <c r="Y69" s="843"/>
      <c r="Z69" s="843"/>
      <c r="AA69" s="843">
        <v>12875</v>
      </c>
      <c r="AB69" s="843"/>
      <c r="AC69" s="843"/>
      <c r="AD69" s="843"/>
      <c r="AE69" s="843"/>
      <c r="AF69" s="843">
        <v>12875</v>
      </c>
      <c r="AG69" s="843"/>
      <c r="AH69" s="843"/>
      <c r="AI69" s="843"/>
      <c r="AJ69" s="843"/>
      <c r="AK69" s="843">
        <v>8791</v>
      </c>
      <c r="AL69" s="843"/>
      <c r="AM69" s="843"/>
      <c r="AN69" s="843"/>
      <c r="AO69" s="843"/>
      <c r="AP69" s="843" t="s">
        <v>552</v>
      </c>
      <c r="AQ69" s="843"/>
      <c r="AR69" s="843"/>
      <c r="AS69" s="843"/>
      <c r="AT69" s="843"/>
      <c r="AU69" s="843" t="s">
        <v>552</v>
      </c>
      <c r="AV69" s="843"/>
      <c r="AW69" s="843"/>
      <c r="AX69" s="843"/>
      <c r="AY69" s="843"/>
      <c r="AZ69" s="845"/>
      <c r="BA69" s="845"/>
      <c r="BB69" s="845"/>
      <c r="BC69" s="845"/>
      <c r="BD69" s="846"/>
      <c r="BE69" s="236"/>
      <c r="BF69" s="236"/>
      <c r="BG69" s="236"/>
      <c r="BH69" s="236"/>
      <c r="BI69" s="236"/>
      <c r="BJ69" s="236"/>
      <c r="BK69" s="236"/>
      <c r="BL69" s="236"/>
      <c r="BM69" s="236"/>
      <c r="BN69" s="236"/>
      <c r="BO69" s="236"/>
      <c r="BP69" s="236"/>
      <c r="BQ69" s="233">
        <v>63</v>
      </c>
      <c r="BR69" s="238"/>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3">
        <v>3</v>
      </c>
      <c r="B70" s="886"/>
      <c r="C70" s="887"/>
      <c r="D70" s="887"/>
      <c r="E70" s="887"/>
      <c r="F70" s="887"/>
      <c r="G70" s="887"/>
      <c r="H70" s="887"/>
      <c r="I70" s="887"/>
      <c r="J70" s="887"/>
      <c r="K70" s="887"/>
      <c r="L70" s="887"/>
      <c r="M70" s="887"/>
      <c r="N70" s="887"/>
      <c r="O70" s="887"/>
      <c r="P70" s="888"/>
      <c r="Q70" s="889"/>
      <c r="R70" s="843"/>
      <c r="S70" s="843"/>
      <c r="T70" s="843"/>
      <c r="U70" s="843"/>
      <c r="V70" s="843"/>
      <c r="W70" s="843"/>
      <c r="X70" s="843"/>
      <c r="Y70" s="843"/>
      <c r="Z70" s="843"/>
      <c r="AA70" s="843"/>
      <c r="AB70" s="843"/>
      <c r="AC70" s="843"/>
      <c r="AD70" s="843"/>
      <c r="AE70" s="843"/>
      <c r="AF70" s="843"/>
      <c r="AG70" s="843"/>
      <c r="AH70" s="843"/>
      <c r="AI70" s="843"/>
      <c r="AJ70" s="843"/>
      <c r="AK70" s="843"/>
      <c r="AL70" s="843"/>
      <c r="AM70" s="843"/>
      <c r="AN70" s="843"/>
      <c r="AO70" s="843"/>
      <c r="AP70" s="843"/>
      <c r="AQ70" s="843"/>
      <c r="AR70" s="843"/>
      <c r="AS70" s="843"/>
      <c r="AT70" s="843"/>
      <c r="AU70" s="843"/>
      <c r="AV70" s="843"/>
      <c r="AW70" s="843"/>
      <c r="AX70" s="843"/>
      <c r="AY70" s="843"/>
      <c r="AZ70" s="845"/>
      <c r="BA70" s="845"/>
      <c r="BB70" s="845"/>
      <c r="BC70" s="845"/>
      <c r="BD70" s="846"/>
      <c r="BE70" s="236"/>
      <c r="BF70" s="236"/>
      <c r="BG70" s="236"/>
      <c r="BH70" s="236"/>
      <c r="BI70" s="236"/>
      <c r="BJ70" s="236"/>
      <c r="BK70" s="236"/>
      <c r="BL70" s="236"/>
      <c r="BM70" s="236"/>
      <c r="BN70" s="236"/>
      <c r="BO70" s="236"/>
      <c r="BP70" s="236"/>
      <c r="BQ70" s="233">
        <v>64</v>
      </c>
      <c r="BR70" s="238"/>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3">
        <v>4</v>
      </c>
      <c r="B71" s="886"/>
      <c r="C71" s="887"/>
      <c r="D71" s="887"/>
      <c r="E71" s="887"/>
      <c r="F71" s="887"/>
      <c r="G71" s="887"/>
      <c r="H71" s="887"/>
      <c r="I71" s="887"/>
      <c r="J71" s="887"/>
      <c r="K71" s="887"/>
      <c r="L71" s="887"/>
      <c r="M71" s="887"/>
      <c r="N71" s="887"/>
      <c r="O71" s="887"/>
      <c r="P71" s="888"/>
      <c r="Q71" s="889"/>
      <c r="R71" s="843"/>
      <c r="S71" s="843"/>
      <c r="T71" s="843"/>
      <c r="U71" s="843"/>
      <c r="V71" s="843"/>
      <c r="W71" s="843"/>
      <c r="X71" s="843"/>
      <c r="Y71" s="843"/>
      <c r="Z71" s="843"/>
      <c r="AA71" s="843"/>
      <c r="AB71" s="843"/>
      <c r="AC71" s="843"/>
      <c r="AD71" s="843"/>
      <c r="AE71" s="843"/>
      <c r="AF71" s="843"/>
      <c r="AG71" s="843"/>
      <c r="AH71" s="843"/>
      <c r="AI71" s="843"/>
      <c r="AJ71" s="843"/>
      <c r="AK71" s="843"/>
      <c r="AL71" s="843"/>
      <c r="AM71" s="843"/>
      <c r="AN71" s="843"/>
      <c r="AO71" s="843"/>
      <c r="AP71" s="843"/>
      <c r="AQ71" s="843"/>
      <c r="AR71" s="843"/>
      <c r="AS71" s="843"/>
      <c r="AT71" s="843"/>
      <c r="AU71" s="843"/>
      <c r="AV71" s="843"/>
      <c r="AW71" s="843"/>
      <c r="AX71" s="843"/>
      <c r="AY71" s="843"/>
      <c r="AZ71" s="845"/>
      <c r="BA71" s="845"/>
      <c r="BB71" s="845"/>
      <c r="BC71" s="845"/>
      <c r="BD71" s="846"/>
      <c r="BE71" s="236"/>
      <c r="BF71" s="236"/>
      <c r="BG71" s="236"/>
      <c r="BH71" s="236"/>
      <c r="BI71" s="236"/>
      <c r="BJ71" s="236"/>
      <c r="BK71" s="236"/>
      <c r="BL71" s="236"/>
      <c r="BM71" s="236"/>
      <c r="BN71" s="236"/>
      <c r="BO71" s="236"/>
      <c r="BP71" s="236"/>
      <c r="BQ71" s="233">
        <v>65</v>
      </c>
      <c r="BR71" s="238"/>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3">
        <v>5</v>
      </c>
      <c r="B72" s="886"/>
      <c r="C72" s="887"/>
      <c r="D72" s="887"/>
      <c r="E72" s="887"/>
      <c r="F72" s="887"/>
      <c r="G72" s="887"/>
      <c r="H72" s="887"/>
      <c r="I72" s="887"/>
      <c r="J72" s="887"/>
      <c r="K72" s="887"/>
      <c r="L72" s="887"/>
      <c r="M72" s="887"/>
      <c r="N72" s="887"/>
      <c r="O72" s="887"/>
      <c r="P72" s="888"/>
      <c r="Q72" s="889"/>
      <c r="R72" s="843"/>
      <c r="S72" s="843"/>
      <c r="T72" s="843"/>
      <c r="U72" s="843"/>
      <c r="V72" s="843"/>
      <c r="W72" s="843"/>
      <c r="X72" s="843"/>
      <c r="Y72" s="843"/>
      <c r="Z72" s="843"/>
      <c r="AA72" s="843"/>
      <c r="AB72" s="843"/>
      <c r="AC72" s="843"/>
      <c r="AD72" s="843"/>
      <c r="AE72" s="843"/>
      <c r="AF72" s="843"/>
      <c r="AG72" s="843"/>
      <c r="AH72" s="843"/>
      <c r="AI72" s="843"/>
      <c r="AJ72" s="843"/>
      <c r="AK72" s="843"/>
      <c r="AL72" s="843"/>
      <c r="AM72" s="843"/>
      <c r="AN72" s="843"/>
      <c r="AO72" s="843"/>
      <c r="AP72" s="843"/>
      <c r="AQ72" s="843"/>
      <c r="AR72" s="843"/>
      <c r="AS72" s="843"/>
      <c r="AT72" s="843"/>
      <c r="AU72" s="843"/>
      <c r="AV72" s="843"/>
      <c r="AW72" s="843"/>
      <c r="AX72" s="843"/>
      <c r="AY72" s="843"/>
      <c r="AZ72" s="845"/>
      <c r="BA72" s="845"/>
      <c r="BB72" s="845"/>
      <c r="BC72" s="845"/>
      <c r="BD72" s="846"/>
      <c r="BE72" s="236"/>
      <c r="BF72" s="236"/>
      <c r="BG72" s="236"/>
      <c r="BH72" s="236"/>
      <c r="BI72" s="236"/>
      <c r="BJ72" s="236"/>
      <c r="BK72" s="236"/>
      <c r="BL72" s="236"/>
      <c r="BM72" s="236"/>
      <c r="BN72" s="236"/>
      <c r="BO72" s="236"/>
      <c r="BP72" s="236"/>
      <c r="BQ72" s="233">
        <v>66</v>
      </c>
      <c r="BR72" s="238"/>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3">
        <v>6</v>
      </c>
      <c r="B73" s="886"/>
      <c r="C73" s="887"/>
      <c r="D73" s="887"/>
      <c r="E73" s="887"/>
      <c r="F73" s="887"/>
      <c r="G73" s="887"/>
      <c r="H73" s="887"/>
      <c r="I73" s="887"/>
      <c r="J73" s="887"/>
      <c r="K73" s="887"/>
      <c r="L73" s="887"/>
      <c r="M73" s="887"/>
      <c r="N73" s="887"/>
      <c r="O73" s="887"/>
      <c r="P73" s="888"/>
      <c r="Q73" s="889"/>
      <c r="R73" s="843"/>
      <c r="S73" s="843"/>
      <c r="T73" s="843"/>
      <c r="U73" s="843"/>
      <c r="V73" s="843"/>
      <c r="W73" s="843"/>
      <c r="X73" s="843"/>
      <c r="Y73" s="843"/>
      <c r="Z73" s="843"/>
      <c r="AA73" s="843"/>
      <c r="AB73" s="843"/>
      <c r="AC73" s="843"/>
      <c r="AD73" s="843"/>
      <c r="AE73" s="843"/>
      <c r="AF73" s="843"/>
      <c r="AG73" s="843"/>
      <c r="AH73" s="843"/>
      <c r="AI73" s="843"/>
      <c r="AJ73" s="843"/>
      <c r="AK73" s="843"/>
      <c r="AL73" s="843"/>
      <c r="AM73" s="843"/>
      <c r="AN73" s="843"/>
      <c r="AO73" s="843"/>
      <c r="AP73" s="843"/>
      <c r="AQ73" s="843"/>
      <c r="AR73" s="843"/>
      <c r="AS73" s="843"/>
      <c r="AT73" s="843"/>
      <c r="AU73" s="843"/>
      <c r="AV73" s="843"/>
      <c r="AW73" s="843"/>
      <c r="AX73" s="843"/>
      <c r="AY73" s="843"/>
      <c r="AZ73" s="845"/>
      <c r="BA73" s="845"/>
      <c r="BB73" s="845"/>
      <c r="BC73" s="845"/>
      <c r="BD73" s="846"/>
      <c r="BE73" s="236"/>
      <c r="BF73" s="236"/>
      <c r="BG73" s="236"/>
      <c r="BH73" s="236"/>
      <c r="BI73" s="236"/>
      <c r="BJ73" s="236"/>
      <c r="BK73" s="236"/>
      <c r="BL73" s="236"/>
      <c r="BM73" s="236"/>
      <c r="BN73" s="236"/>
      <c r="BO73" s="236"/>
      <c r="BP73" s="236"/>
      <c r="BQ73" s="233">
        <v>67</v>
      </c>
      <c r="BR73" s="238"/>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3">
        <v>7</v>
      </c>
      <c r="B74" s="886"/>
      <c r="C74" s="887"/>
      <c r="D74" s="887"/>
      <c r="E74" s="887"/>
      <c r="F74" s="887"/>
      <c r="G74" s="887"/>
      <c r="H74" s="887"/>
      <c r="I74" s="887"/>
      <c r="J74" s="887"/>
      <c r="K74" s="887"/>
      <c r="L74" s="887"/>
      <c r="M74" s="887"/>
      <c r="N74" s="887"/>
      <c r="O74" s="887"/>
      <c r="P74" s="888"/>
      <c r="Q74" s="889"/>
      <c r="R74" s="843"/>
      <c r="S74" s="843"/>
      <c r="T74" s="843"/>
      <c r="U74" s="843"/>
      <c r="V74" s="843"/>
      <c r="W74" s="843"/>
      <c r="X74" s="843"/>
      <c r="Y74" s="843"/>
      <c r="Z74" s="843"/>
      <c r="AA74" s="843"/>
      <c r="AB74" s="843"/>
      <c r="AC74" s="843"/>
      <c r="AD74" s="843"/>
      <c r="AE74" s="843"/>
      <c r="AF74" s="843"/>
      <c r="AG74" s="843"/>
      <c r="AH74" s="843"/>
      <c r="AI74" s="843"/>
      <c r="AJ74" s="843"/>
      <c r="AK74" s="843"/>
      <c r="AL74" s="843"/>
      <c r="AM74" s="843"/>
      <c r="AN74" s="843"/>
      <c r="AO74" s="843"/>
      <c r="AP74" s="843"/>
      <c r="AQ74" s="843"/>
      <c r="AR74" s="843"/>
      <c r="AS74" s="843"/>
      <c r="AT74" s="843"/>
      <c r="AU74" s="843"/>
      <c r="AV74" s="843"/>
      <c r="AW74" s="843"/>
      <c r="AX74" s="843"/>
      <c r="AY74" s="843"/>
      <c r="AZ74" s="845"/>
      <c r="BA74" s="845"/>
      <c r="BB74" s="845"/>
      <c r="BC74" s="845"/>
      <c r="BD74" s="846"/>
      <c r="BE74" s="236"/>
      <c r="BF74" s="236"/>
      <c r="BG74" s="236"/>
      <c r="BH74" s="236"/>
      <c r="BI74" s="236"/>
      <c r="BJ74" s="236"/>
      <c r="BK74" s="236"/>
      <c r="BL74" s="236"/>
      <c r="BM74" s="236"/>
      <c r="BN74" s="236"/>
      <c r="BO74" s="236"/>
      <c r="BP74" s="236"/>
      <c r="BQ74" s="233">
        <v>68</v>
      </c>
      <c r="BR74" s="238"/>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3">
        <v>8</v>
      </c>
      <c r="B75" s="886"/>
      <c r="C75" s="887"/>
      <c r="D75" s="887"/>
      <c r="E75" s="887"/>
      <c r="F75" s="887"/>
      <c r="G75" s="887"/>
      <c r="H75" s="887"/>
      <c r="I75" s="887"/>
      <c r="J75" s="887"/>
      <c r="K75" s="887"/>
      <c r="L75" s="887"/>
      <c r="M75" s="887"/>
      <c r="N75" s="887"/>
      <c r="O75" s="887"/>
      <c r="P75" s="888"/>
      <c r="Q75" s="890"/>
      <c r="R75" s="891"/>
      <c r="S75" s="891"/>
      <c r="T75" s="891"/>
      <c r="U75" s="847"/>
      <c r="V75" s="892"/>
      <c r="W75" s="891"/>
      <c r="X75" s="891"/>
      <c r="Y75" s="891"/>
      <c r="Z75" s="847"/>
      <c r="AA75" s="892"/>
      <c r="AB75" s="891"/>
      <c r="AC75" s="891"/>
      <c r="AD75" s="891"/>
      <c r="AE75" s="847"/>
      <c r="AF75" s="892"/>
      <c r="AG75" s="891"/>
      <c r="AH75" s="891"/>
      <c r="AI75" s="891"/>
      <c r="AJ75" s="847"/>
      <c r="AK75" s="892"/>
      <c r="AL75" s="891"/>
      <c r="AM75" s="891"/>
      <c r="AN75" s="891"/>
      <c r="AO75" s="847"/>
      <c r="AP75" s="892"/>
      <c r="AQ75" s="891"/>
      <c r="AR75" s="891"/>
      <c r="AS75" s="891"/>
      <c r="AT75" s="847"/>
      <c r="AU75" s="892"/>
      <c r="AV75" s="891"/>
      <c r="AW75" s="891"/>
      <c r="AX75" s="891"/>
      <c r="AY75" s="847"/>
      <c r="AZ75" s="845"/>
      <c r="BA75" s="845"/>
      <c r="BB75" s="845"/>
      <c r="BC75" s="845"/>
      <c r="BD75" s="846"/>
      <c r="BE75" s="236"/>
      <c r="BF75" s="236"/>
      <c r="BG75" s="236"/>
      <c r="BH75" s="236"/>
      <c r="BI75" s="236"/>
      <c r="BJ75" s="236"/>
      <c r="BK75" s="236"/>
      <c r="BL75" s="236"/>
      <c r="BM75" s="236"/>
      <c r="BN75" s="236"/>
      <c r="BO75" s="236"/>
      <c r="BP75" s="236"/>
      <c r="BQ75" s="233">
        <v>69</v>
      </c>
      <c r="BR75" s="238"/>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3">
        <v>9</v>
      </c>
      <c r="B76" s="886"/>
      <c r="C76" s="887"/>
      <c r="D76" s="887"/>
      <c r="E76" s="887"/>
      <c r="F76" s="887"/>
      <c r="G76" s="887"/>
      <c r="H76" s="887"/>
      <c r="I76" s="887"/>
      <c r="J76" s="887"/>
      <c r="K76" s="887"/>
      <c r="L76" s="887"/>
      <c r="M76" s="887"/>
      <c r="N76" s="887"/>
      <c r="O76" s="887"/>
      <c r="P76" s="888"/>
      <c r="Q76" s="890"/>
      <c r="R76" s="891"/>
      <c r="S76" s="891"/>
      <c r="T76" s="891"/>
      <c r="U76" s="847"/>
      <c r="V76" s="892"/>
      <c r="W76" s="891"/>
      <c r="X76" s="891"/>
      <c r="Y76" s="891"/>
      <c r="Z76" s="847"/>
      <c r="AA76" s="892"/>
      <c r="AB76" s="891"/>
      <c r="AC76" s="891"/>
      <c r="AD76" s="891"/>
      <c r="AE76" s="847"/>
      <c r="AF76" s="892"/>
      <c r="AG76" s="891"/>
      <c r="AH76" s="891"/>
      <c r="AI76" s="891"/>
      <c r="AJ76" s="847"/>
      <c r="AK76" s="892"/>
      <c r="AL76" s="891"/>
      <c r="AM76" s="891"/>
      <c r="AN76" s="891"/>
      <c r="AO76" s="847"/>
      <c r="AP76" s="892"/>
      <c r="AQ76" s="891"/>
      <c r="AR76" s="891"/>
      <c r="AS76" s="891"/>
      <c r="AT76" s="847"/>
      <c r="AU76" s="892"/>
      <c r="AV76" s="891"/>
      <c r="AW76" s="891"/>
      <c r="AX76" s="891"/>
      <c r="AY76" s="847"/>
      <c r="AZ76" s="845"/>
      <c r="BA76" s="845"/>
      <c r="BB76" s="845"/>
      <c r="BC76" s="845"/>
      <c r="BD76" s="846"/>
      <c r="BE76" s="236"/>
      <c r="BF76" s="236"/>
      <c r="BG76" s="236"/>
      <c r="BH76" s="236"/>
      <c r="BI76" s="236"/>
      <c r="BJ76" s="236"/>
      <c r="BK76" s="236"/>
      <c r="BL76" s="236"/>
      <c r="BM76" s="236"/>
      <c r="BN76" s="236"/>
      <c r="BO76" s="236"/>
      <c r="BP76" s="236"/>
      <c r="BQ76" s="233">
        <v>70</v>
      </c>
      <c r="BR76" s="238"/>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3">
        <v>10</v>
      </c>
      <c r="B77" s="886"/>
      <c r="C77" s="887"/>
      <c r="D77" s="887"/>
      <c r="E77" s="887"/>
      <c r="F77" s="887"/>
      <c r="G77" s="887"/>
      <c r="H77" s="887"/>
      <c r="I77" s="887"/>
      <c r="J77" s="887"/>
      <c r="K77" s="887"/>
      <c r="L77" s="887"/>
      <c r="M77" s="887"/>
      <c r="N77" s="887"/>
      <c r="O77" s="887"/>
      <c r="P77" s="888"/>
      <c r="Q77" s="890"/>
      <c r="R77" s="891"/>
      <c r="S77" s="891"/>
      <c r="T77" s="891"/>
      <c r="U77" s="847"/>
      <c r="V77" s="892"/>
      <c r="W77" s="891"/>
      <c r="X77" s="891"/>
      <c r="Y77" s="891"/>
      <c r="Z77" s="847"/>
      <c r="AA77" s="892"/>
      <c r="AB77" s="891"/>
      <c r="AC77" s="891"/>
      <c r="AD77" s="891"/>
      <c r="AE77" s="847"/>
      <c r="AF77" s="892"/>
      <c r="AG77" s="891"/>
      <c r="AH77" s="891"/>
      <c r="AI77" s="891"/>
      <c r="AJ77" s="847"/>
      <c r="AK77" s="892"/>
      <c r="AL77" s="891"/>
      <c r="AM77" s="891"/>
      <c r="AN77" s="891"/>
      <c r="AO77" s="847"/>
      <c r="AP77" s="892"/>
      <c r="AQ77" s="891"/>
      <c r="AR77" s="891"/>
      <c r="AS77" s="891"/>
      <c r="AT77" s="847"/>
      <c r="AU77" s="892"/>
      <c r="AV77" s="891"/>
      <c r="AW77" s="891"/>
      <c r="AX77" s="891"/>
      <c r="AY77" s="847"/>
      <c r="AZ77" s="845"/>
      <c r="BA77" s="845"/>
      <c r="BB77" s="845"/>
      <c r="BC77" s="845"/>
      <c r="BD77" s="846"/>
      <c r="BE77" s="236"/>
      <c r="BF77" s="236"/>
      <c r="BG77" s="236"/>
      <c r="BH77" s="236"/>
      <c r="BI77" s="236"/>
      <c r="BJ77" s="236"/>
      <c r="BK77" s="236"/>
      <c r="BL77" s="236"/>
      <c r="BM77" s="236"/>
      <c r="BN77" s="236"/>
      <c r="BO77" s="236"/>
      <c r="BP77" s="236"/>
      <c r="BQ77" s="233">
        <v>71</v>
      </c>
      <c r="BR77" s="238"/>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3">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6"/>
      <c r="BF78" s="236"/>
      <c r="BG78" s="236"/>
      <c r="BH78" s="236"/>
      <c r="BI78" s="236"/>
      <c r="BJ78" s="224"/>
      <c r="BK78" s="224"/>
      <c r="BL78" s="224"/>
      <c r="BM78" s="224"/>
      <c r="BN78" s="224"/>
      <c r="BO78" s="236"/>
      <c r="BP78" s="236"/>
      <c r="BQ78" s="233">
        <v>72</v>
      </c>
      <c r="BR78" s="238"/>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3">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6"/>
      <c r="BF79" s="236"/>
      <c r="BG79" s="236"/>
      <c r="BH79" s="236"/>
      <c r="BI79" s="236"/>
      <c r="BJ79" s="224"/>
      <c r="BK79" s="224"/>
      <c r="BL79" s="224"/>
      <c r="BM79" s="224"/>
      <c r="BN79" s="224"/>
      <c r="BO79" s="236"/>
      <c r="BP79" s="236"/>
      <c r="BQ79" s="233">
        <v>73</v>
      </c>
      <c r="BR79" s="238"/>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3">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6"/>
      <c r="BF80" s="236"/>
      <c r="BG80" s="236"/>
      <c r="BH80" s="236"/>
      <c r="BI80" s="236"/>
      <c r="BJ80" s="236"/>
      <c r="BK80" s="236"/>
      <c r="BL80" s="236"/>
      <c r="BM80" s="236"/>
      <c r="BN80" s="236"/>
      <c r="BO80" s="236"/>
      <c r="BP80" s="236"/>
      <c r="BQ80" s="233">
        <v>74</v>
      </c>
      <c r="BR80" s="238"/>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3">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6"/>
      <c r="BF81" s="236"/>
      <c r="BG81" s="236"/>
      <c r="BH81" s="236"/>
      <c r="BI81" s="236"/>
      <c r="BJ81" s="236"/>
      <c r="BK81" s="236"/>
      <c r="BL81" s="236"/>
      <c r="BM81" s="236"/>
      <c r="BN81" s="236"/>
      <c r="BO81" s="236"/>
      <c r="BP81" s="236"/>
      <c r="BQ81" s="233">
        <v>75</v>
      </c>
      <c r="BR81" s="238"/>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3">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6"/>
      <c r="BF82" s="236"/>
      <c r="BG82" s="236"/>
      <c r="BH82" s="236"/>
      <c r="BI82" s="236"/>
      <c r="BJ82" s="236"/>
      <c r="BK82" s="236"/>
      <c r="BL82" s="236"/>
      <c r="BM82" s="236"/>
      <c r="BN82" s="236"/>
      <c r="BO82" s="236"/>
      <c r="BP82" s="236"/>
      <c r="BQ82" s="233">
        <v>76</v>
      </c>
      <c r="BR82" s="238"/>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3">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6"/>
      <c r="BF83" s="236"/>
      <c r="BG83" s="236"/>
      <c r="BH83" s="236"/>
      <c r="BI83" s="236"/>
      <c r="BJ83" s="236"/>
      <c r="BK83" s="236"/>
      <c r="BL83" s="236"/>
      <c r="BM83" s="236"/>
      <c r="BN83" s="236"/>
      <c r="BO83" s="236"/>
      <c r="BP83" s="236"/>
      <c r="BQ83" s="233">
        <v>77</v>
      </c>
      <c r="BR83" s="238"/>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3">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6"/>
      <c r="BF84" s="236"/>
      <c r="BG84" s="236"/>
      <c r="BH84" s="236"/>
      <c r="BI84" s="236"/>
      <c r="BJ84" s="236"/>
      <c r="BK84" s="236"/>
      <c r="BL84" s="236"/>
      <c r="BM84" s="236"/>
      <c r="BN84" s="236"/>
      <c r="BO84" s="236"/>
      <c r="BP84" s="236"/>
      <c r="BQ84" s="233">
        <v>78</v>
      </c>
      <c r="BR84" s="238"/>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3">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6"/>
      <c r="BF85" s="236"/>
      <c r="BG85" s="236"/>
      <c r="BH85" s="236"/>
      <c r="BI85" s="236"/>
      <c r="BJ85" s="236"/>
      <c r="BK85" s="236"/>
      <c r="BL85" s="236"/>
      <c r="BM85" s="236"/>
      <c r="BN85" s="236"/>
      <c r="BO85" s="236"/>
      <c r="BP85" s="236"/>
      <c r="BQ85" s="233">
        <v>79</v>
      </c>
      <c r="BR85" s="238"/>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3">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6"/>
      <c r="BF86" s="236"/>
      <c r="BG86" s="236"/>
      <c r="BH86" s="236"/>
      <c r="BI86" s="236"/>
      <c r="BJ86" s="236"/>
      <c r="BK86" s="236"/>
      <c r="BL86" s="236"/>
      <c r="BM86" s="236"/>
      <c r="BN86" s="236"/>
      <c r="BO86" s="236"/>
      <c r="BP86" s="236"/>
      <c r="BQ86" s="233">
        <v>80</v>
      </c>
      <c r="BR86" s="238"/>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9">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6"/>
      <c r="BF87" s="236"/>
      <c r="BG87" s="236"/>
      <c r="BH87" s="236"/>
      <c r="BI87" s="236"/>
      <c r="BJ87" s="236"/>
      <c r="BK87" s="236"/>
      <c r="BL87" s="236"/>
      <c r="BM87" s="236"/>
      <c r="BN87" s="236"/>
      <c r="BO87" s="236"/>
      <c r="BP87" s="236"/>
      <c r="BQ87" s="233">
        <v>81</v>
      </c>
      <c r="BR87" s="238"/>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5" t="s">
        <v>377</v>
      </c>
      <c r="B88" s="802" t="s">
        <v>403</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13195</v>
      </c>
      <c r="AG88" s="857"/>
      <c r="AH88" s="857"/>
      <c r="AI88" s="857"/>
      <c r="AJ88" s="857"/>
      <c r="AK88" s="854"/>
      <c r="AL88" s="854"/>
      <c r="AM88" s="854"/>
      <c r="AN88" s="854"/>
      <c r="AO88" s="854"/>
      <c r="AP88" s="857" t="s">
        <v>552</v>
      </c>
      <c r="AQ88" s="857"/>
      <c r="AR88" s="857"/>
      <c r="AS88" s="857"/>
      <c r="AT88" s="857"/>
      <c r="AU88" s="857" t="s">
        <v>552</v>
      </c>
      <c r="AV88" s="857"/>
      <c r="AW88" s="857"/>
      <c r="AX88" s="857"/>
      <c r="AY88" s="857"/>
      <c r="AZ88" s="862"/>
      <c r="BA88" s="862"/>
      <c r="BB88" s="862"/>
      <c r="BC88" s="862"/>
      <c r="BD88" s="863"/>
      <c r="BE88" s="236"/>
      <c r="BF88" s="236"/>
      <c r="BG88" s="236"/>
      <c r="BH88" s="236"/>
      <c r="BI88" s="236"/>
      <c r="BJ88" s="236"/>
      <c r="BK88" s="236"/>
      <c r="BL88" s="236"/>
      <c r="BM88" s="236"/>
      <c r="BN88" s="236"/>
      <c r="BO88" s="236"/>
      <c r="BP88" s="236"/>
      <c r="BQ88" s="233">
        <v>82</v>
      </c>
      <c r="BR88" s="238"/>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377</v>
      </c>
      <c r="BR102" s="802" t="s">
        <v>404</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104</v>
      </c>
      <c r="CS102" s="865"/>
      <c r="CT102" s="865"/>
      <c r="CU102" s="865"/>
      <c r="CV102" s="904"/>
      <c r="CW102" s="903">
        <v>5</v>
      </c>
      <c r="CX102" s="865"/>
      <c r="CY102" s="865"/>
      <c r="CZ102" s="865"/>
      <c r="DA102" s="904"/>
      <c r="DB102" s="903" t="s">
        <v>552</v>
      </c>
      <c r="DC102" s="865"/>
      <c r="DD102" s="865"/>
      <c r="DE102" s="865"/>
      <c r="DF102" s="904"/>
      <c r="DG102" s="903" t="s">
        <v>552</v>
      </c>
      <c r="DH102" s="865"/>
      <c r="DI102" s="865"/>
      <c r="DJ102" s="865"/>
      <c r="DK102" s="904"/>
      <c r="DL102" s="903" t="s">
        <v>552</v>
      </c>
      <c r="DM102" s="865"/>
      <c r="DN102" s="865"/>
      <c r="DO102" s="865"/>
      <c r="DP102" s="904"/>
      <c r="DQ102" s="903" t="s">
        <v>552</v>
      </c>
      <c r="DR102" s="865"/>
      <c r="DS102" s="865"/>
      <c r="DT102" s="865"/>
      <c r="DU102" s="904"/>
      <c r="DV102" s="802"/>
      <c r="DW102" s="803"/>
      <c r="DX102" s="803"/>
      <c r="DY102" s="803"/>
      <c r="DZ102" s="927"/>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28" t="s">
        <v>405</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29" t="s">
        <v>406</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407</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408</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409</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410</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411</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412</v>
      </c>
      <c r="AB109" s="906"/>
      <c r="AC109" s="906"/>
      <c r="AD109" s="906"/>
      <c r="AE109" s="907"/>
      <c r="AF109" s="905" t="s">
        <v>413</v>
      </c>
      <c r="AG109" s="906"/>
      <c r="AH109" s="906"/>
      <c r="AI109" s="906"/>
      <c r="AJ109" s="907"/>
      <c r="AK109" s="905" t="s">
        <v>294</v>
      </c>
      <c r="AL109" s="906"/>
      <c r="AM109" s="906"/>
      <c r="AN109" s="906"/>
      <c r="AO109" s="907"/>
      <c r="AP109" s="905" t="s">
        <v>414</v>
      </c>
      <c r="AQ109" s="906"/>
      <c r="AR109" s="906"/>
      <c r="AS109" s="906"/>
      <c r="AT109" s="908"/>
      <c r="AU109" s="925" t="s">
        <v>411</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412</v>
      </c>
      <c r="BR109" s="906"/>
      <c r="BS109" s="906"/>
      <c r="BT109" s="906"/>
      <c r="BU109" s="907"/>
      <c r="BV109" s="905" t="s">
        <v>413</v>
      </c>
      <c r="BW109" s="906"/>
      <c r="BX109" s="906"/>
      <c r="BY109" s="906"/>
      <c r="BZ109" s="907"/>
      <c r="CA109" s="905" t="s">
        <v>294</v>
      </c>
      <c r="CB109" s="906"/>
      <c r="CC109" s="906"/>
      <c r="CD109" s="906"/>
      <c r="CE109" s="907"/>
      <c r="CF109" s="926" t="s">
        <v>414</v>
      </c>
      <c r="CG109" s="926"/>
      <c r="CH109" s="926"/>
      <c r="CI109" s="926"/>
      <c r="CJ109" s="926"/>
      <c r="CK109" s="905" t="s">
        <v>415</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412</v>
      </c>
      <c r="DH109" s="906"/>
      <c r="DI109" s="906"/>
      <c r="DJ109" s="906"/>
      <c r="DK109" s="907"/>
      <c r="DL109" s="905" t="s">
        <v>413</v>
      </c>
      <c r="DM109" s="906"/>
      <c r="DN109" s="906"/>
      <c r="DO109" s="906"/>
      <c r="DP109" s="907"/>
      <c r="DQ109" s="905" t="s">
        <v>294</v>
      </c>
      <c r="DR109" s="906"/>
      <c r="DS109" s="906"/>
      <c r="DT109" s="906"/>
      <c r="DU109" s="907"/>
      <c r="DV109" s="905" t="s">
        <v>414</v>
      </c>
      <c r="DW109" s="906"/>
      <c r="DX109" s="906"/>
      <c r="DY109" s="906"/>
      <c r="DZ109" s="908"/>
    </row>
    <row r="110" spans="1:131" s="224" customFormat="1" ht="26.25" customHeight="1" x14ac:dyDescent="0.2">
      <c r="A110" s="909" t="s">
        <v>416</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1910704</v>
      </c>
      <c r="AB110" s="913"/>
      <c r="AC110" s="913"/>
      <c r="AD110" s="913"/>
      <c r="AE110" s="914"/>
      <c r="AF110" s="915">
        <v>2009052</v>
      </c>
      <c r="AG110" s="913"/>
      <c r="AH110" s="913"/>
      <c r="AI110" s="913"/>
      <c r="AJ110" s="914"/>
      <c r="AK110" s="915">
        <v>2119878</v>
      </c>
      <c r="AL110" s="913"/>
      <c r="AM110" s="913"/>
      <c r="AN110" s="913"/>
      <c r="AO110" s="914"/>
      <c r="AP110" s="916">
        <v>23.1</v>
      </c>
      <c r="AQ110" s="917"/>
      <c r="AR110" s="917"/>
      <c r="AS110" s="917"/>
      <c r="AT110" s="918"/>
      <c r="AU110" s="919" t="s">
        <v>69</v>
      </c>
      <c r="AV110" s="920"/>
      <c r="AW110" s="920"/>
      <c r="AX110" s="920"/>
      <c r="AY110" s="920"/>
      <c r="AZ110" s="942" t="s">
        <v>417</v>
      </c>
      <c r="BA110" s="910"/>
      <c r="BB110" s="910"/>
      <c r="BC110" s="910"/>
      <c r="BD110" s="910"/>
      <c r="BE110" s="910"/>
      <c r="BF110" s="910"/>
      <c r="BG110" s="910"/>
      <c r="BH110" s="910"/>
      <c r="BI110" s="910"/>
      <c r="BJ110" s="910"/>
      <c r="BK110" s="910"/>
      <c r="BL110" s="910"/>
      <c r="BM110" s="910"/>
      <c r="BN110" s="910"/>
      <c r="BO110" s="910"/>
      <c r="BP110" s="911"/>
      <c r="BQ110" s="943">
        <v>22869176</v>
      </c>
      <c r="BR110" s="944"/>
      <c r="BS110" s="944"/>
      <c r="BT110" s="944"/>
      <c r="BU110" s="944"/>
      <c r="BV110" s="944">
        <v>21351702</v>
      </c>
      <c r="BW110" s="944"/>
      <c r="BX110" s="944"/>
      <c r="BY110" s="944"/>
      <c r="BZ110" s="944"/>
      <c r="CA110" s="944">
        <v>19834192</v>
      </c>
      <c r="CB110" s="944"/>
      <c r="CC110" s="944"/>
      <c r="CD110" s="944"/>
      <c r="CE110" s="944"/>
      <c r="CF110" s="957">
        <v>216.4</v>
      </c>
      <c r="CG110" s="958"/>
      <c r="CH110" s="958"/>
      <c r="CI110" s="958"/>
      <c r="CJ110" s="958"/>
      <c r="CK110" s="959" t="s">
        <v>418</v>
      </c>
      <c r="CL110" s="960"/>
      <c r="CM110" s="942" t="s">
        <v>419</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122</v>
      </c>
      <c r="DH110" s="944"/>
      <c r="DI110" s="944"/>
      <c r="DJ110" s="944"/>
      <c r="DK110" s="944"/>
      <c r="DL110" s="944" t="s">
        <v>122</v>
      </c>
      <c r="DM110" s="944"/>
      <c r="DN110" s="944"/>
      <c r="DO110" s="944"/>
      <c r="DP110" s="944"/>
      <c r="DQ110" s="944">
        <v>1717256</v>
      </c>
      <c r="DR110" s="944"/>
      <c r="DS110" s="944"/>
      <c r="DT110" s="944"/>
      <c r="DU110" s="944"/>
      <c r="DV110" s="945">
        <v>18.7</v>
      </c>
      <c r="DW110" s="945"/>
      <c r="DX110" s="945"/>
      <c r="DY110" s="945"/>
      <c r="DZ110" s="946"/>
    </row>
    <row r="111" spans="1:131" s="224" customFormat="1" ht="26.25" customHeight="1" x14ac:dyDescent="0.2">
      <c r="A111" s="947" t="s">
        <v>420</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122</v>
      </c>
      <c r="AB111" s="951"/>
      <c r="AC111" s="951"/>
      <c r="AD111" s="951"/>
      <c r="AE111" s="952"/>
      <c r="AF111" s="953" t="s">
        <v>122</v>
      </c>
      <c r="AG111" s="951"/>
      <c r="AH111" s="951"/>
      <c r="AI111" s="951"/>
      <c r="AJ111" s="952"/>
      <c r="AK111" s="953" t="s">
        <v>122</v>
      </c>
      <c r="AL111" s="951"/>
      <c r="AM111" s="951"/>
      <c r="AN111" s="951"/>
      <c r="AO111" s="952"/>
      <c r="AP111" s="954" t="s">
        <v>122</v>
      </c>
      <c r="AQ111" s="955"/>
      <c r="AR111" s="955"/>
      <c r="AS111" s="955"/>
      <c r="AT111" s="956"/>
      <c r="AU111" s="921"/>
      <c r="AV111" s="922"/>
      <c r="AW111" s="922"/>
      <c r="AX111" s="922"/>
      <c r="AY111" s="922"/>
      <c r="AZ111" s="935" t="s">
        <v>421</v>
      </c>
      <c r="BA111" s="936"/>
      <c r="BB111" s="936"/>
      <c r="BC111" s="936"/>
      <c r="BD111" s="936"/>
      <c r="BE111" s="936"/>
      <c r="BF111" s="936"/>
      <c r="BG111" s="936"/>
      <c r="BH111" s="936"/>
      <c r="BI111" s="936"/>
      <c r="BJ111" s="936"/>
      <c r="BK111" s="936"/>
      <c r="BL111" s="936"/>
      <c r="BM111" s="936"/>
      <c r="BN111" s="936"/>
      <c r="BO111" s="936"/>
      <c r="BP111" s="937"/>
      <c r="BQ111" s="938" t="s">
        <v>122</v>
      </c>
      <c r="BR111" s="939"/>
      <c r="BS111" s="939"/>
      <c r="BT111" s="939"/>
      <c r="BU111" s="939"/>
      <c r="BV111" s="939" t="s">
        <v>122</v>
      </c>
      <c r="BW111" s="939"/>
      <c r="BX111" s="939"/>
      <c r="BY111" s="939"/>
      <c r="BZ111" s="939"/>
      <c r="CA111" s="939">
        <v>1717256</v>
      </c>
      <c r="CB111" s="939"/>
      <c r="CC111" s="939"/>
      <c r="CD111" s="939"/>
      <c r="CE111" s="939"/>
      <c r="CF111" s="933">
        <v>18.7</v>
      </c>
      <c r="CG111" s="934"/>
      <c r="CH111" s="934"/>
      <c r="CI111" s="934"/>
      <c r="CJ111" s="934"/>
      <c r="CK111" s="961"/>
      <c r="CL111" s="962"/>
      <c r="CM111" s="935" t="s">
        <v>422</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122</v>
      </c>
      <c r="DH111" s="939"/>
      <c r="DI111" s="939"/>
      <c r="DJ111" s="939"/>
      <c r="DK111" s="939"/>
      <c r="DL111" s="939" t="s">
        <v>122</v>
      </c>
      <c r="DM111" s="939"/>
      <c r="DN111" s="939"/>
      <c r="DO111" s="939"/>
      <c r="DP111" s="939"/>
      <c r="DQ111" s="939" t="s">
        <v>122</v>
      </c>
      <c r="DR111" s="939"/>
      <c r="DS111" s="939"/>
      <c r="DT111" s="939"/>
      <c r="DU111" s="939"/>
      <c r="DV111" s="940" t="s">
        <v>122</v>
      </c>
      <c r="DW111" s="940"/>
      <c r="DX111" s="940"/>
      <c r="DY111" s="940"/>
      <c r="DZ111" s="941"/>
    </row>
    <row r="112" spans="1:131" s="224" customFormat="1" ht="26.25" customHeight="1" x14ac:dyDescent="0.2">
      <c r="A112" s="965" t="s">
        <v>423</v>
      </c>
      <c r="B112" s="966"/>
      <c r="C112" s="936" t="s">
        <v>424</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122</v>
      </c>
      <c r="AB112" s="972"/>
      <c r="AC112" s="972"/>
      <c r="AD112" s="972"/>
      <c r="AE112" s="973"/>
      <c r="AF112" s="974" t="s">
        <v>122</v>
      </c>
      <c r="AG112" s="972"/>
      <c r="AH112" s="972"/>
      <c r="AI112" s="972"/>
      <c r="AJ112" s="973"/>
      <c r="AK112" s="974" t="s">
        <v>122</v>
      </c>
      <c r="AL112" s="972"/>
      <c r="AM112" s="972"/>
      <c r="AN112" s="972"/>
      <c r="AO112" s="973"/>
      <c r="AP112" s="975" t="s">
        <v>122</v>
      </c>
      <c r="AQ112" s="976"/>
      <c r="AR112" s="976"/>
      <c r="AS112" s="976"/>
      <c r="AT112" s="977"/>
      <c r="AU112" s="921"/>
      <c r="AV112" s="922"/>
      <c r="AW112" s="922"/>
      <c r="AX112" s="922"/>
      <c r="AY112" s="922"/>
      <c r="AZ112" s="935" t="s">
        <v>425</v>
      </c>
      <c r="BA112" s="936"/>
      <c r="BB112" s="936"/>
      <c r="BC112" s="936"/>
      <c r="BD112" s="936"/>
      <c r="BE112" s="936"/>
      <c r="BF112" s="936"/>
      <c r="BG112" s="936"/>
      <c r="BH112" s="936"/>
      <c r="BI112" s="936"/>
      <c r="BJ112" s="936"/>
      <c r="BK112" s="936"/>
      <c r="BL112" s="936"/>
      <c r="BM112" s="936"/>
      <c r="BN112" s="936"/>
      <c r="BO112" s="936"/>
      <c r="BP112" s="937"/>
      <c r="BQ112" s="938">
        <v>5160425</v>
      </c>
      <c r="BR112" s="939"/>
      <c r="BS112" s="939"/>
      <c r="BT112" s="939"/>
      <c r="BU112" s="939"/>
      <c r="BV112" s="939">
        <v>4957742</v>
      </c>
      <c r="BW112" s="939"/>
      <c r="BX112" s="939"/>
      <c r="BY112" s="939"/>
      <c r="BZ112" s="939"/>
      <c r="CA112" s="939">
        <v>4620687</v>
      </c>
      <c r="CB112" s="939"/>
      <c r="CC112" s="939"/>
      <c r="CD112" s="939"/>
      <c r="CE112" s="939"/>
      <c r="CF112" s="933">
        <v>50.4</v>
      </c>
      <c r="CG112" s="934"/>
      <c r="CH112" s="934"/>
      <c r="CI112" s="934"/>
      <c r="CJ112" s="934"/>
      <c r="CK112" s="961"/>
      <c r="CL112" s="962"/>
      <c r="CM112" s="935" t="s">
        <v>426</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122</v>
      </c>
      <c r="DH112" s="939"/>
      <c r="DI112" s="939"/>
      <c r="DJ112" s="939"/>
      <c r="DK112" s="939"/>
      <c r="DL112" s="939" t="s">
        <v>122</v>
      </c>
      <c r="DM112" s="939"/>
      <c r="DN112" s="939"/>
      <c r="DO112" s="939"/>
      <c r="DP112" s="939"/>
      <c r="DQ112" s="939" t="s">
        <v>122</v>
      </c>
      <c r="DR112" s="939"/>
      <c r="DS112" s="939"/>
      <c r="DT112" s="939"/>
      <c r="DU112" s="939"/>
      <c r="DV112" s="940" t="s">
        <v>122</v>
      </c>
      <c r="DW112" s="940"/>
      <c r="DX112" s="940"/>
      <c r="DY112" s="940"/>
      <c r="DZ112" s="941"/>
    </row>
    <row r="113" spans="1:130" s="224" customFormat="1" ht="26.25" customHeight="1" x14ac:dyDescent="0.2">
      <c r="A113" s="967"/>
      <c r="B113" s="968"/>
      <c r="C113" s="936" t="s">
        <v>427</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880397</v>
      </c>
      <c r="AB113" s="951"/>
      <c r="AC113" s="951"/>
      <c r="AD113" s="951"/>
      <c r="AE113" s="952"/>
      <c r="AF113" s="953">
        <v>823057</v>
      </c>
      <c r="AG113" s="951"/>
      <c r="AH113" s="951"/>
      <c r="AI113" s="951"/>
      <c r="AJ113" s="952"/>
      <c r="AK113" s="953">
        <v>874193</v>
      </c>
      <c r="AL113" s="951"/>
      <c r="AM113" s="951"/>
      <c r="AN113" s="951"/>
      <c r="AO113" s="952"/>
      <c r="AP113" s="954">
        <v>9.5</v>
      </c>
      <c r="AQ113" s="955"/>
      <c r="AR113" s="955"/>
      <c r="AS113" s="955"/>
      <c r="AT113" s="956"/>
      <c r="AU113" s="921"/>
      <c r="AV113" s="922"/>
      <c r="AW113" s="922"/>
      <c r="AX113" s="922"/>
      <c r="AY113" s="922"/>
      <c r="AZ113" s="935" t="s">
        <v>428</v>
      </c>
      <c r="BA113" s="936"/>
      <c r="BB113" s="936"/>
      <c r="BC113" s="936"/>
      <c r="BD113" s="936"/>
      <c r="BE113" s="936"/>
      <c r="BF113" s="936"/>
      <c r="BG113" s="936"/>
      <c r="BH113" s="936"/>
      <c r="BI113" s="936"/>
      <c r="BJ113" s="936"/>
      <c r="BK113" s="936"/>
      <c r="BL113" s="936"/>
      <c r="BM113" s="936"/>
      <c r="BN113" s="936"/>
      <c r="BO113" s="936"/>
      <c r="BP113" s="937"/>
      <c r="BQ113" s="938" t="s">
        <v>122</v>
      </c>
      <c r="BR113" s="939"/>
      <c r="BS113" s="939"/>
      <c r="BT113" s="939"/>
      <c r="BU113" s="939"/>
      <c r="BV113" s="939" t="s">
        <v>122</v>
      </c>
      <c r="BW113" s="939"/>
      <c r="BX113" s="939"/>
      <c r="BY113" s="939"/>
      <c r="BZ113" s="939"/>
      <c r="CA113" s="939" t="s">
        <v>122</v>
      </c>
      <c r="CB113" s="939"/>
      <c r="CC113" s="939"/>
      <c r="CD113" s="939"/>
      <c r="CE113" s="939"/>
      <c r="CF113" s="933" t="s">
        <v>122</v>
      </c>
      <c r="CG113" s="934"/>
      <c r="CH113" s="934"/>
      <c r="CI113" s="934"/>
      <c r="CJ113" s="934"/>
      <c r="CK113" s="961"/>
      <c r="CL113" s="962"/>
      <c r="CM113" s="935" t="s">
        <v>429</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122</v>
      </c>
      <c r="DH113" s="972"/>
      <c r="DI113" s="972"/>
      <c r="DJ113" s="972"/>
      <c r="DK113" s="973"/>
      <c r="DL113" s="974" t="s">
        <v>122</v>
      </c>
      <c r="DM113" s="972"/>
      <c r="DN113" s="972"/>
      <c r="DO113" s="972"/>
      <c r="DP113" s="973"/>
      <c r="DQ113" s="974" t="s">
        <v>122</v>
      </c>
      <c r="DR113" s="972"/>
      <c r="DS113" s="972"/>
      <c r="DT113" s="972"/>
      <c r="DU113" s="973"/>
      <c r="DV113" s="975" t="s">
        <v>122</v>
      </c>
      <c r="DW113" s="976"/>
      <c r="DX113" s="976"/>
      <c r="DY113" s="976"/>
      <c r="DZ113" s="977"/>
    </row>
    <row r="114" spans="1:130" s="224" customFormat="1" ht="26.25" customHeight="1" x14ac:dyDescent="0.2">
      <c r="A114" s="967"/>
      <c r="B114" s="968"/>
      <c r="C114" s="936" t="s">
        <v>430</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t="s">
        <v>122</v>
      </c>
      <c r="AB114" s="972"/>
      <c r="AC114" s="972"/>
      <c r="AD114" s="972"/>
      <c r="AE114" s="973"/>
      <c r="AF114" s="974" t="s">
        <v>122</v>
      </c>
      <c r="AG114" s="972"/>
      <c r="AH114" s="972"/>
      <c r="AI114" s="972"/>
      <c r="AJ114" s="973"/>
      <c r="AK114" s="974" t="s">
        <v>122</v>
      </c>
      <c r="AL114" s="972"/>
      <c r="AM114" s="972"/>
      <c r="AN114" s="972"/>
      <c r="AO114" s="973"/>
      <c r="AP114" s="975" t="s">
        <v>122</v>
      </c>
      <c r="AQ114" s="976"/>
      <c r="AR114" s="976"/>
      <c r="AS114" s="976"/>
      <c r="AT114" s="977"/>
      <c r="AU114" s="921"/>
      <c r="AV114" s="922"/>
      <c r="AW114" s="922"/>
      <c r="AX114" s="922"/>
      <c r="AY114" s="922"/>
      <c r="AZ114" s="935" t="s">
        <v>431</v>
      </c>
      <c r="BA114" s="936"/>
      <c r="BB114" s="936"/>
      <c r="BC114" s="936"/>
      <c r="BD114" s="936"/>
      <c r="BE114" s="936"/>
      <c r="BF114" s="936"/>
      <c r="BG114" s="936"/>
      <c r="BH114" s="936"/>
      <c r="BI114" s="936"/>
      <c r="BJ114" s="936"/>
      <c r="BK114" s="936"/>
      <c r="BL114" s="936"/>
      <c r="BM114" s="936"/>
      <c r="BN114" s="936"/>
      <c r="BO114" s="936"/>
      <c r="BP114" s="937"/>
      <c r="BQ114" s="938">
        <v>2784594</v>
      </c>
      <c r="BR114" s="939"/>
      <c r="BS114" s="939"/>
      <c r="BT114" s="939"/>
      <c r="BU114" s="939"/>
      <c r="BV114" s="939">
        <v>2813252</v>
      </c>
      <c r="BW114" s="939"/>
      <c r="BX114" s="939"/>
      <c r="BY114" s="939"/>
      <c r="BZ114" s="939"/>
      <c r="CA114" s="939">
        <v>2899908</v>
      </c>
      <c r="CB114" s="939"/>
      <c r="CC114" s="939"/>
      <c r="CD114" s="939"/>
      <c r="CE114" s="939"/>
      <c r="CF114" s="933">
        <v>31.6</v>
      </c>
      <c r="CG114" s="934"/>
      <c r="CH114" s="934"/>
      <c r="CI114" s="934"/>
      <c r="CJ114" s="934"/>
      <c r="CK114" s="961"/>
      <c r="CL114" s="962"/>
      <c r="CM114" s="935" t="s">
        <v>432</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122</v>
      </c>
      <c r="DH114" s="972"/>
      <c r="DI114" s="972"/>
      <c r="DJ114" s="972"/>
      <c r="DK114" s="973"/>
      <c r="DL114" s="974" t="s">
        <v>122</v>
      </c>
      <c r="DM114" s="972"/>
      <c r="DN114" s="972"/>
      <c r="DO114" s="972"/>
      <c r="DP114" s="973"/>
      <c r="DQ114" s="974" t="s">
        <v>122</v>
      </c>
      <c r="DR114" s="972"/>
      <c r="DS114" s="972"/>
      <c r="DT114" s="972"/>
      <c r="DU114" s="973"/>
      <c r="DV114" s="975" t="s">
        <v>122</v>
      </c>
      <c r="DW114" s="976"/>
      <c r="DX114" s="976"/>
      <c r="DY114" s="976"/>
      <c r="DZ114" s="977"/>
    </row>
    <row r="115" spans="1:130" s="224" customFormat="1" ht="26.25" customHeight="1" x14ac:dyDescent="0.2">
      <c r="A115" s="967"/>
      <c r="B115" s="968"/>
      <c r="C115" s="936" t="s">
        <v>433</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t="s">
        <v>122</v>
      </c>
      <c r="AB115" s="951"/>
      <c r="AC115" s="951"/>
      <c r="AD115" s="951"/>
      <c r="AE115" s="952"/>
      <c r="AF115" s="953" t="s">
        <v>122</v>
      </c>
      <c r="AG115" s="951"/>
      <c r="AH115" s="951"/>
      <c r="AI115" s="951"/>
      <c r="AJ115" s="952"/>
      <c r="AK115" s="953" t="s">
        <v>122</v>
      </c>
      <c r="AL115" s="951"/>
      <c r="AM115" s="951"/>
      <c r="AN115" s="951"/>
      <c r="AO115" s="952"/>
      <c r="AP115" s="954" t="s">
        <v>122</v>
      </c>
      <c r="AQ115" s="955"/>
      <c r="AR115" s="955"/>
      <c r="AS115" s="955"/>
      <c r="AT115" s="956"/>
      <c r="AU115" s="921"/>
      <c r="AV115" s="922"/>
      <c r="AW115" s="922"/>
      <c r="AX115" s="922"/>
      <c r="AY115" s="922"/>
      <c r="AZ115" s="935" t="s">
        <v>434</v>
      </c>
      <c r="BA115" s="936"/>
      <c r="BB115" s="936"/>
      <c r="BC115" s="936"/>
      <c r="BD115" s="936"/>
      <c r="BE115" s="936"/>
      <c r="BF115" s="936"/>
      <c r="BG115" s="936"/>
      <c r="BH115" s="936"/>
      <c r="BI115" s="936"/>
      <c r="BJ115" s="936"/>
      <c r="BK115" s="936"/>
      <c r="BL115" s="936"/>
      <c r="BM115" s="936"/>
      <c r="BN115" s="936"/>
      <c r="BO115" s="936"/>
      <c r="BP115" s="937"/>
      <c r="BQ115" s="938" t="s">
        <v>122</v>
      </c>
      <c r="BR115" s="939"/>
      <c r="BS115" s="939"/>
      <c r="BT115" s="939"/>
      <c r="BU115" s="939"/>
      <c r="BV115" s="939" t="s">
        <v>122</v>
      </c>
      <c r="BW115" s="939"/>
      <c r="BX115" s="939"/>
      <c r="BY115" s="939"/>
      <c r="BZ115" s="939"/>
      <c r="CA115" s="939" t="s">
        <v>122</v>
      </c>
      <c r="CB115" s="939"/>
      <c r="CC115" s="939"/>
      <c r="CD115" s="939"/>
      <c r="CE115" s="939"/>
      <c r="CF115" s="933" t="s">
        <v>122</v>
      </c>
      <c r="CG115" s="934"/>
      <c r="CH115" s="934"/>
      <c r="CI115" s="934"/>
      <c r="CJ115" s="934"/>
      <c r="CK115" s="961"/>
      <c r="CL115" s="962"/>
      <c r="CM115" s="935" t="s">
        <v>435</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t="s">
        <v>122</v>
      </c>
      <c r="DH115" s="972"/>
      <c r="DI115" s="972"/>
      <c r="DJ115" s="972"/>
      <c r="DK115" s="973"/>
      <c r="DL115" s="974" t="s">
        <v>122</v>
      </c>
      <c r="DM115" s="972"/>
      <c r="DN115" s="972"/>
      <c r="DO115" s="972"/>
      <c r="DP115" s="973"/>
      <c r="DQ115" s="974" t="s">
        <v>122</v>
      </c>
      <c r="DR115" s="972"/>
      <c r="DS115" s="972"/>
      <c r="DT115" s="972"/>
      <c r="DU115" s="973"/>
      <c r="DV115" s="975" t="s">
        <v>122</v>
      </c>
      <c r="DW115" s="976"/>
      <c r="DX115" s="976"/>
      <c r="DY115" s="976"/>
      <c r="DZ115" s="977"/>
    </row>
    <row r="116" spans="1:130" s="224" customFormat="1" ht="26.25" customHeight="1" x14ac:dyDescent="0.2">
      <c r="A116" s="969"/>
      <c r="B116" s="970"/>
      <c r="C116" s="978" t="s">
        <v>436</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122</v>
      </c>
      <c r="AB116" s="972"/>
      <c r="AC116" s="972"/>
      <c r="AD116" s="972"/>
      <c r="AE116" s="973"/>
      <c r="AF116" s="974" t="s">
        <v>122</v>
      </c>
      <c r="AG116" s="972"/>
      <c r="AH116" s="972"/>
      <c r="AI116" s="972"/>
      <c r="AJ116" s="973"/>
      <c r="AK116" s="974" t="s">
        <v>122</v>
      </c>
      <c r="AL116" s="972"/>
      <c r="AM116" s="972"/>
      <c r="AN116" s="972"/>
      <c r="AO116" s="973"/>
      <c r="AP116" s="975" t="s">
        <v>122</v>
      </c>
      <c r="AQ116" s="976"/>
      <c r="AR116" s="976"/>
      <c r="AS116" s="976"/>
      <c r="AT116" s="977"/>
      <c r="AU116" s="921"/>
      <c r="AV116" s="922"/>
      <c r="AW116" s="922"/>
      <c r="AX116" s="922"/>
      <c r="AY116" s="922"/>
      <c r="AZ116" s="980" t="s">
        <v>437</v>
      </c>
      <c r="BA116" s="981"/>
      <c r="BB116" s="981"/>
      <c r="BC116" s="981"/>
      <c r="BD116" s="981"/>
      <c r="BE116" s="981"/>
      <c r="BF116" s="981"/>
      <c r="BG116" s="981"/>
      <c r="BH116" s="981"/>
      <c r="BI116" s="981"/>
      <c r="BJ116" s="981"/>
      <c r="BK116" s="981"/>
      <c r="BL116" s="981"/>
      <c r="BM116" s="981"/>
      <c r="BN116" s="981"/>
      <c r="BO116" s="981"/>
      <c r="BP116" s="982"/>
      <c r="BQ116" s="938" t="s">
        <v>122</v>
      </c>
      <c r="BR116" s="939"/>
      <c r="BS116" s="939"/>
      <c r="BT116" s="939"/>
      <c r="BU116" s="939"/>
      <c r="BV116" s="939" t="s">
        <v>122</v>
      </c>
      <c r="BW116" s="939"/>
      <c r="BX116" s="939"/>
      <c r="BY116" s="939"/>
      <c r="BZ116" s="939"/>
      <c r="CA116" s="939" t="s">
        <v>122</v>
      </c>
      <c r="CB116" s="939"/>
      <c r="CC116" s="939"/>
      <c r="CD116" s="939"/>
      <c r="CE116" s="939"/>
      <c r="CF116" s="933" t="s">
        <v>122</v>
      </c>
      <c r="CG116" s="934"/>
      <c r="CH116" s="934"/>
      <c r="CI116" s="934"/>
      <c r="CJ116" s="934"/>
      <c r="CK116" s="961"/>
      <c r="CL116" s="962"/>
      <c r="CM116" s="935" t="s">
        <v>438</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t="s">
        <v>122</v>
      </c>
      <c r="DH116" s="972"/>
      <c r="DI116" s="972"/>
      <c r="DJ116" s="972"/>
      <c r="DK116" s="973"/>
      <c r="DL116" s="974" t="s">
        <v>122</v>
      </c>
      <c r="DM116" s="972"/>
      <c r="DN116" s="972"/>
      <c r="DO116" s="972"/>
      <c r="DP116" s="973"/>
      <c r="DQ116" s="974" t="s">
        <v>122</v>
      </c>
      <c r="DR116" s="972"/>
      <c r="DS116" s="972"/>
      <c r="DT116" s="972"/>
      <c r="DU116" s="973"/>
      <c r="DV116" s="975" t="s">
        <v>122</v>
      </c>
      <c r="DW116" s="976"/>
      <c r="DX116" s="976"/>
      <c r="DY116" s="976"/>
      <c r="DZ116" s="977"/>
    </row>
    <row r="117" spans="1:130" s="224" customFormat="1" ht="26.25" customHeight="1" x14ac:dyDescent="0.2">
      <c r="A117" s="925" t="s">
        <v>177</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439</v>
      </c>
      <c r="Z117" s="907"/>
      <c r="AA117" s="991">
        <v>2791101</v>
      </c>
      <c r="AB117" s="992"/>
      <c r="AC117" s="992"/>
      <c r="AD117" s="992"/>
      <c r="AE117" s="993"/>
      <c r="AF117" s="994">
        <v>2832109</v>
      </c>
      <c r="AG117" s="992"/>
      <c r="AH117" s="992"/>
      <c r="AI117" s="992"/>
      <c r="AJ117" s="993"/>
      <c r="AK117" s="994">
        <v>2994071</v>
      </c>
      <c r="AL117" s="992"/>
      <c r="AM117" s="992"/>
      <c r="AN117" s="992"/>
      <c r="AO117" s="993"/>
      <c r="AP117" s="995"/>
      <c r="AQ117" s="996"/>
      <c r="AR117" s="996"/>
      <c r="AS117" s="996"/>
      <c r="AT117" s="997"/>
      <c r="AU117" s="921"/>
      <c r="AV117" s="922"/>
      <c r="AW117" s="922"/>
      <c r="AX117" s="922"/>
      <c r="AY117" s="922"/>
      <c r="AZ117" s="987" t="s">
        <v>440</v>
      </c>
      <c r="BA117" s="988"/>
      <c r="BB117" s="988"/>
      <c r="BC117" s="988"/>
      <c r="BD117" s="988"/>
      <c r="BE117" s="988"/>
      <c r="BF117" s="988"/>
      <c r="BG117" s="988"/>
      <c r="BH117" s="988"/>
      <c r="BI117" s="988"/>
      <c r="BJ117" s="988"/>
      <c r="BK117" s="988"/>
      <c r="BL117" s="988"/>
      <c r="BM117" s="988"/>
      <c r="BN117" s="988"/>
      <c r="BO117" s="988"/>
      <c r="BP117" s="989"/>
      <c r="BQ117" s="938" t="s">
        <v>122</v>
      </c>
      <c r="BR117" s="939"/>
      <c r="BS117" s="939"/>
      <c r="BT117" s="939"/>
      <c r="BU117" s="939"/>
      <c r="BV117" s="939" t="s">
        <v>122</v>
      </c>
      <c r="BW117" s="939"/>
      <c r="BX117" s="939"/>
      <c r="BY117" s="939"/>
      <c r="BZ117" s="939"/>
      <c r="CA117" s="939" t="s">
        <v>122</v>
      </c>
      <c r="CB117" s="939"/>
      <c r="CC117" s="939"/>
      <c r="CD117" s="939"/>
      <c r="CE117" s="939"/>
      <c r="CF117" s="933" t="s">
        <v>122</v>
      </c>
      <c r="CG117" s="934"/>
      <c r="CH117" s="934"/>
      <c r="CI117" s="934"/>
      <c r="CJ117" s="934"/>
      <c r="CK117" s="961"/>
      <c r="CL117" s="962"/>
      <c r="CM117" s="935" t="s">
        <v>441</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122</v>
      </c>
      <c r="DH117" s="972"/>
      <c r="DI117" s="972"/>
      <c r="DJ117" s="972"/>
      <c r="DK117" s="973"/>
      <c r="DL117" s="974" t="s">
        <v>122</v>
      </c>
      <c r="DM117" s="972"/>
      <c r="DN117" s="972"/>
      <c r="DO117" s="972"/>
      <c r="DP117" s="973"/>
      <c r="DQ117" s="974" t="s">
        <v>122</v>
      </c>
      <c r="DR117" s="972"/>
      <c r="DS117" s="972"/>
      <c r="DT117" s="972"/>
      <c r="DU117" s="973"/>
      <c r="DV117" s="975" t="s">
        <v>122</v>
      </c>
      <c r="DW117" s="976"/>
      <c r="DX117" s="976"/>
      <c r="DY117" s="976"/>
      <c r="DZ117" s="977"/>
    </row>
    <row r="118" spans="1:130" s="224" customFormat="1" ht="26.25" customHeight="1" x14ac:dyDescent="0.2">
      <c r="A118" s="925" t="s">
        <v>415</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412</v>
      </c>
      <c r="AB118" s="906"/>
      <c r="AC118" s="906"/>
      <c r="AD118" s="906"/>
      <c r="AE118" s="907"/>
      <c r="AF118" s="905" t="s">
        <v>413</v>
      </c>
      <c r="AG118" s="906"/>
      <c r="AH118" s="906"/>
      <c r="AI118" s="906"/>
      <c r="AJ118" s="907"/>
      <c r="AK118" s="905" t="s">
        <v>294</v>
      </c>
      <c r="AL118" s="906"/>
      <c r="AM118" s="906"/>
      <c r="AN118" s="906"/>
      <c r="AO118" s="907"/>
      <c r="AP118" s="983" t="s">
        <v>414</v>
      </c>
      <c r="AQ118" s="984"/>
      <c r="AR118" s="984"/>
      <c r="AS118" s="984"/>
      <c r="AT118" s="985"/>
      <c r="AU118" s="921"/>
      <c r="AV118" s="922"/>
      <c r="AW118" s="922"/>
      <c r="AX118" s="922"/>
      <c r="AY118" s="922"/>
      <c r="AZ118" s="986" t="s">
        <v>442</v>
      </c>
      <c r="BA118" s="978"/>
      <c r="BB118" s="978"/>
      <c r="BC118" s="978"/>
      <c r="BD118" s="978"/>
      <c r="BE118" s="978"/>
      <c r="BF118" s="978"/>
      <c r="BG118" s="978"/>
      <c r="BH118" s="978"/>
      <c r="BI118" s="978"/>
      <c r="BJ118" s="978"/>
      <c r="BK118" s="978"/>
      <c r="BL118" s="978"/>
      <c r="BM118" s="978"/>
      <c r="BN118" s="978"/>
      <c r="BO118" s="978"/>
      <c r="BP118" s="979"/>
      <c r="BQ118" s="1012" t="s">
        <v>122</v>
      </c>
      <c r="BR118" s="1013"/>
      <c r="BS118" s="1013"/>
      <c r="BT118" s="1013"/>
      <c r="BU118" s="1013"/>
      <c r="BV118" s="1013" t="s">
        <v>122</v>
      </c>
      <c r="BW118" s="1013"/>
      <c r="BX118" s="1013"/>
      <c r="BY118" s="1013"/>
      <c r="BZ118" s="1013"/>
      <c r="CA118" s="1013" t="s">
        <v>122</v>
      </c>
      <c r="CB118" s="1013"/>
      <c r="CC118" s="1013"/>
      <c r="CD118" s="1013"/>
      <c r="CE118" s="1013"/>
      <c r="CF118" s="933" t="s">
        <v>122</v>
      </c>
      <c r="CG118" s="934"/>
      <c r="CH118" s="934"/>
      <c r="CI118" s="934"/>
      <c r="CJ118" s="934"/>
      <c r="CK118" s="961"/>
      <c r="CL118" s="962"/>
      <c r="CM118" s="935" t="s">
        <v>443</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122</v>
      </c>
      <c r="DH118" s="972"/>
      <c r="DI118" s="972"/>
      <c r="DJ118" s="972"/>
      <c r="DK118" s="973"/>
      <c r="DL118" s="974" t="s">
        <v>122</v>
      </c>
      <c r="DM118" s="972"/>
      <c r="DN118" s="972"/>
      <c r="DO118" s="972"/>
      <c r="DP118" s="973"/>
      <c r="DQ118" s="974" t="s">
        <v>122</v>
      </c>
      <c r="DR118" s="972"/>
      <c r="DS118" s="972"/>
      <c r="DT118" s="972"/>
      <c r="DU118" s="973"/>
      <c r="DV118" s="975" t="s">
        <v>122</v>
      </c>
      <c r="DW118" s="976"/>
      <c r="DX118" s="976"/>
      <c r="DY118" s="976"/>
      <c r="DZ118" s="977"/>
    </row>
    <row r="119" spans="1:130" s="224" customFormat="1" ht="26.25" customHeight="1" x14ac:dyDescent="0.2">
      <c r="A119" s="1069" t="s">
        <v>418</v>
      </c>
      <c r="B119" s="960"/>
      <c r="C119" s="942" t="s">
        <v>419</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122</v>
      </c>
      <c r="AB119" s="913"/>
      <c r="AC119" s="913"/>
      <c r="AD119" s="913"/>
      <c r="AE119" s="914"/>
      <c r="AF119" s="915" t="s">
        <v>122</v>
      </c>
      <c r="AG119" s="913"/>
      <c r="AH119" s="913"/>
      <c r="AI119" s="913"/>
      <c r="AJ119" s="914"/>
      <c r="AK119" s="915" t="s">
        <v>122</v>
      </c>
      <c r="AL119" s="913"/>
      <c r="AM119" s="913"/>
      <c r="AN119" s="913"/>
      <c r="AO119" s="914"/>
      <c r="AP119" s="916" t="s">
        <v>122</v>
      </c>
      <c r="AQ119" s="917"/>
      <c r="AR119" s="917"/>
      <c r="AS119" s="917"/>
      <c r="AT119" s="918"/>
      <c r="AU119" s="923"/>
      <c r="AV119" s="924"/>
      <c r="AW119" s="924"/>
      <c r="AX119" s="924"/>
      <c r="AY119" s="924"/>
      <c r="AZ119" s="247" t="s">
        <v>177</v>
      </c>
      <c r="BA119" s="247"/>
      <c r="BB119" s="247"/>
      <c r="BC119" s="247"/>
      <c r="BD119" s="247"/>
      <c r="BE119" s="247"/>
      <c r="BF119" s="247"/>
      <c r="BG119" s="247"/>
      <c r="BH119" s="247"/>
      <c r="BI119" s="247"/>
      <c r="BJ119" s="247"/>
      <c r="BK119" s="247"/>
      <c r="BL119" s="247"/>
      <c r="BM119" s="247"/>
      <c r="BN119" s="247"/>
      <c r="BO119" s="990" t="s">
        <v>444</v>
      </c>
      <c r="BP119" s="1018"/>
      <c r="BQ119" s="1012">
        <v>30814195</v>
      </c>
      <c r="BR119" s="1013"/>
      <c r="BS119" s="1013"/>
      <c r="BT119" s="1013"/>
      <c r="BU119" s="1013"/>
      <c r="BV119" s="1013">
        <v>29122696</v>
      </c>
      <c r="BW119" s="1013"/>
      <c r="BX119" s="1013"/>
      <c r="BY119" s="1013"/>
      <c r="BZ119" s="1013"/>
      <c r="CA119" s="1013">
        <v>29072043</v>
      </c>
      <c r="CB119" s="1013"/>
      <c r="CC119" s="1013"/>
      <c r="CD119" s="1013"/>
      <c r="CE119" s="1013"/>
      <c r="CF119" s="1014"/>
      <c r="CG119" s="1015"/>
      <c r="CH119" s="1015"/>
      <c r="CI119" s="1015"/>
      <c r="CJ119" s="1016"/>
      <c r="CK119" s="963"/>
      <c r="CL119" s="964"/>
      <c r="CM119" s="986" t="s">
        <v>445</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122</v>
      </c>
      <c r="DH119" s="999"/>
      <c r="DI119" s="999"/>
      <c r="DJ119" s="999"/>
      <c r="DK119" s="1000"/>
      <c r="DL119" s="998" t="s">
        <v>122</v>
      </c>
      <c r="DM119" s="999"/>
      <c r="DN119" s="999"/>
      <c r="DO119" s="999"/>
      <c r="DP119" s="1000"/>
      <c r="DQ119" s="998" t="s">
        <v>122</v>
      </c>
      <c r="DR119" s="999"/>
      <c r="DS119" s="999"/>
      <c r="DT119" s="999"/>
      <c r="DU119" s="1000"/>
      <c r="DV119" s="1001" t="s">
        <v>122</v>
      </c>
      <c r="DW119" s="1002"/>
      <c r="DX119" s="1002"/>
      <c r="DY119" s="1002"/>
      <c r="DZ119" s="1003"/>
    </row>
    <row r="120" spans="1:130" s="224" customFormat="1" ht="26.25" customHeight="1" x14ac:dyDescent="0.2">
      <c r="A120" s="1070"/>
      <c r="B120" s="962"/>
      <c r="C120" s="935" t="s">
        <v>422</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122</v>
      </c>
      <c r="AB120" s="972"/>
      <c r="AC120" s="972"/>
      <c r="AD120" s="972"/>
      <c r="AE120" s="973"/>
      <c r="AF120" s="974" t="s">
        <v>122</v>
      </c>
      <c r="AG120" s="972"/>
      <c r="AH120" s="972"/>
      <c r="AI120" s="972"/>
      <c r="AJ120" s="973"/>
      <c r="AK120" s="974" t="s">
        <v>122</v>
      </c>
      <c r="AL120" s="972"/>
      <c r="AM120" s="972"/>
      <c r="AN120" s="972"/>
      <c r="AO120" s="973"/>
      <c r="AP120" s="975" t="s">
        <v>122</v>
      </c>
      <c r="AQ120" s="976"/>
      <c r="AR120" s="976"/>
      <c r="AS120" s="976"/>
      <c r="AT120" s="977"/>
      <c r="AU120" s="1004" t="s">
        <v>446</v>
      </c>
      <c r="AV120" s="1005"/>
      <c r="AW120" s="1005"/>
      <c r="AX120" s="1005"/>
      <c r="AY120" s="1006"/>
      <c r="AZ120" s="942" t="s">
        <v>447</v>
      </c>
      <c r="BA120" s="910"/>
      <c r="BB120" s="910"/>
      <c r="BC120" s="910"/>
      <c r="BD120" s="910"/>
      <c r="BE120" s="910"/>
      <c r="BF120" s="910"/>
      <c r="BG120" s="910"/>
      <c r="BH120" s="910"/>
      <c r="BI120" s="910"/>
      <c r="BJ120" s="910"/>
      <c r="BK120" s="910"/>
      <c r="BL120" s="910"/>
      <c r="BM120" s="910"/>
      <c r="BN120" s="910"/>
      <c r="BO120" s="910"/>
      <c r="BP120" s="911"/>
      <c r="BQ120" s="943">
        <v>4035890</v>
      </c>
      <c r="BR120" s="944"/>
      <c r="BS120" s="944"/>
      <c r="BT120" s="944"/>
      <c r="BU120" s="944"/>
      <c r="BV120" s="944">
        <v>4938337</v>
      </c>
      <c r="BW120" s="944"/>
      <c r="BX120" s="944"/>
      <c r="BY120" s="944"/>
      <c r="BZ120" s="944"/>
      <c r="CA120" s="944">
        <v>5330020</v>
      </c>
      <c r="CB120" s="944"/>
      <c r="CC120" s="944"/>
      <c r="CD120" s="944"/>
      <c r="CE120" s="944"/>
      <c r="CF120" s="957">
        <v>58.2</v>
      </c>
      <c r="CG120" s="958"/>
      <c r="CH120" s="958"/>
      <c r="CI120" s="958"/>
      <c r="CJ120" s="958"/>
      <c r="CK120" s="1019" t="s">
        <v>448</v>
      </c>
      <c r="CL120" s="1020"/>
      <c r="CM120" s="1020"/>
      <c r="CN120" s="1020"/>
      <c r="CO120" s="1021"/>
      <c r="CP120" s="1027" t="s">
        <v>395</v>
      </c>
      <c r="CQ120" s="1028"/>
      <c r="CR120" s="1028"/>
      <c r="CS120" s="1028"/>
      <c r="CT120" s="1028"/>
      <c r="CU120" s="1028"/>
      <c r="CV120" s="1028"/>
      <c r="CW120" s="1028"/>
      <c r="CX120" s="1028"/>
      <c r="CY120" s="1028"/>
      <c r="CZ120" s="1028"/>
      <c r="DA120" s="1028"/>
      <c r="DB120" s="1028"/>
      <c r="DC120" s="1028"/>
      <c r="DD120" s="1028"/>
      <c r="DE120" s="1028"/>
      <c r="DF120" s="1029"/>
      <c r="DG120" s="943">
        <v>3601892</v>
      </c>
      <c r="DH120" s="944"/>
      <c r="DI120" s="944"/>
      <c r="DJ120" s="944"/>
      <c r="DK120" s="944"/>
      <c r="DL120" s="944">
        <v>3246561</v>
      </c>
      <c r="DM120" s="944"/>
      <c r="DN120" s="944"/>
      <c r="DO120" s="944"/>
      <c r="DP120" s="944"/>
      <c r="DQ120" s="944">
        <v>2869060</v>
      </c>
      <c r="DR120" s="944"/>
      <c r="DS120" s="944"/>
      <c r="DT120" s="944"/>
      <c r="DU120" s="944"/>
      <c r="DV120" s="945">
        <v>31.3</v>
      </c>
      <c r="DW120" s="945"/>
      <c r="DX120" s="945"/>
      <c r="DY120" s="945"/>
      <c r="DZ120" s="946"/>
    </row>
    <row r="121" spans="1:130" s="224" customFormat="1" ht="26.25" customHeight="1" x14ac:dyDescent="0.2">
      <c r="A121" s="1070"/>
      <c r="B121" s="962"/>
      <c r="C121" s="987" t="s">
        <v>449</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122</v>
      </c>
      <c r="AB121" s="972"/>
      <c r="AC121" s="972"/>
      <c r="AD121" s="972"/>
      <c r="AE121" s="973"/>
      <c r="AF121" s="974" t="s">
        <v>122</v>
      </c>
      <c r="AG121" s="972"/>
      <c r="AH121" s="972"/>
      <c r="AI121" s="972"/>
      <c r="AJ121" s="973"/>
      <c r="AK121" s="974" t="s">
        <v>122</v>
      </c>
      <c r="AL121" s="972"/>
      <c r="AM121" s="972"/>
      <c r="AN121" s="972"/>
      <c r="AO121" s="973"/>
      <c r="AP121" s="975" t="s">
        <v>122</v>
      </c>
      <c r="AQ121" s="976"/>
      <c r="AR121" s="976"/>
      <c r="AS121" s="976"/>
      <c r="AT121" s="977"/>
      <c r="AU121" s="1007"/>
      <c r="AV121" s="1008"/>
      <c r="AW121" s="1008"/>
      <c r="AX121" s="1008"/>
      <c r="AY121" s="1009"/>
      <c r="AZ121" s="935" t="s">
        <v>450</v>
      </c>
      <c r="BA121" s="936"/>
      <c r="BB121" s="936"/>
      <c r="BC121" s="936"/>
      <c r="BD121" s="936"/>
      <c r="BE121" s="936"/>
      <c r="BF121" s="936"/>
      <c r="BG121" s="936"/>
      <c r="BH121" s="936"/>
      <c r="BI121" s="936"/>
      <c r="BJ121" s="936"/>
      <c r="BK121" s="936"/>
      <c r="BL121" s="936"/>
      <c r="BM121" s="936"/>
      <c r="BN121" s="936"/>
      <c r="BO121" s="936"/>
      <c r="BP121" s="937"/>
      <c r="BQ121" s="938">
        <v>2319618</v>
      </c>
      <c r="BR121" s="939"/>
      <c r="BS121" s="939"/>
      <c r="BT121" s="939"/>
      <c r="BU121" s="939"/>
      <c r="BV121" s="939">
        <v>2016114</v>
      </c>
      <c r="BW121" s="939"/>
      <c r="BX121" s="939"/>
      <c r="BY121" s="939"/>
      <c r="BZ121" s="939"/>
      <c r="CA121" s="939">
        <v>1839272</v>
      </c>
      <c r="CB121" s="939"/>
      <c r="CC121" s="939"/>
      <c r="CD121" s="939"/>
      <c r="CE121" s="939"/>
      <c r="CF121" s="933">
        <v>20.100000000000001</v>
      </c>
      <c r="CG121" s="934"/>
      <c r="CH121" s="934"/>
      <c r="CI121" s="934"/>
      <c r="CJ121" s="934"/>
      <c r="CK121" s="1022"/>
      <c r="CL121" s="1023"/>
      <c r="CM121" s="1023"/>
      <c r="CN121" s="1023"/>
      <c r="CO121" s="1024"/>
      <c r="CP121" s="1032" t="s">
        <v>392</v>
      </c>
      <c r="CQ121" s="1033"/>
      <c r="CR121" s="1033"/>
      <c r="CS121" s="1033"/>
      <c r="CT121" s="1033"/>
      <c r="CU121" s="1033"/>
      <c r="CV121" s="1033"/>
      <c r="CW121" s="1033"/>
      <c r="CX121" s="1033"/>
      <c r="CY121" s="1033"/>
      <c r="CZ121" s="1033"/>
      <c r="DA121" s="1033"/>
      <c r="DB121" s="1033"/>
      <c r="DC121" s="1033"/>
      <c r="DD121" s="1033"/>
      <c r="DE121" s="1033"/>
      <c r="DF121" s="1034"/>
      <c r="DG121" s="938">
        <v>1154348</v>
      </c>
      <c r="DH121" s="939"/>
      <c r="DI121" s="939"/>
      <c r="DJ121" s="939"/>
      <c r="DK121" s="939"/>
      <c r="DL121" s="939">
        <v>1277395</v>
      </c>
      <c r="DM121" s="939"/>
      <c r="DN121" s="939"/>
      <c r="DO121" s="939"/>
      <c r="DP121" s="939"/>
      <c r="DQ121" s="939">
        <v>1241892</v>
      </c>
      <c r="DR121" s="939"/>
      <c r="DS121" s="939"/>
      <c r="DT121" s="939"/>
      <c r="DU121" s="939"/>
      <c r="DV121" s="940">
        <v>13.6</v>
      </c>
      <c r="DW121" s="940"/>
      <c r="DX121" s="940"/>
      <c r="DY121" s="940"/>
      <c r="DZ121" s="941"/>
    </row>
    <row r="122" spans="1:130" s="224" customFormat="1" ht="26.25" customHeight="1" x14ac:dyDescent="0.2">
      <c r="A122" s="1070"/>
      <c r="B122" s="962"/>
      <c r="C122" s="935" t="s">
        <v>432</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122</v>
      </c>
      <c r="AB122" s="972"/>
      <c r="AC122" s="972"/>
      <c r="AD122" s="972"/>
      <c r="AE122" s="973"/>
      <c r="AF122" s="974" t="s">
        <v>122</v>
      </c>
      <c r="AG122" s="972"/>
      <c r="AH122" s="972"/>
      <c r="AI122" s="972"/>
      <c r="AJ122" s="973"/>
      <c r="AK122" s="974" t="s">
        <v>122</v>
      </c>
      <c r="AL122" s="972"/>
      <c r="AM122" s="972"/>
      <c r="AN122" s="972"/>
      <c r="AO122" s="973"/>
      <c r="AP122" s="975" t="s">
        <v>122</v>
      </c>
      <c r="AQ122" s="976"/>
      <c r="AR122" s="976"/>
      <c r="AS122" s="976"/>
      <c r="AT122" s="977"/>
      <c r="AU122" s="1007"/>
      <c r="AV122" s="1008"/>
      <c r="AW122" s="1008"/>
      <c r="AX122" s="1008"/>
      <c r="AY122" s="1009"/>
      <c r="AZ122" s="986" t="s">
        <v>451</v>
      </c>
      <c r="BA122" s="978"/>
      <c r="BB122" s="978"/>
      <c r="BC122" s="978"/>
      <c r="BD122" s="978"/>
      <c r="BE122" s="978"/>
      <c r="BF122" s="978"/>
      <c r="BG122" s="978"/>
      <c r="BH122" s="978"/>
      <c r="BI122" s="978"/>
      <c r="BJ122" s="978"/>
      <c r="BK122" s="978"/>
      <c r="BL122" s="978"/>
      <c r="BM122" s="978"/>
      <c r="BN122" s="978"/>
      <c r="BO122" s="978"/>
      <c r="BP122" s="979"/>
      <c r="BQ122" s="1012">
        <v>15441483</v>
      </c>
      <c r="BR122" s="1013"/>
      <c r="BS122" s="1013"/>
      <c r="BT122" s="1013"/>
      <c r="BU122" s="1013"/>
      <c r="BV122" s="1013">
        <v>14509102</v>
      </c>
      <c r="BW122" s="1013"/>
      <c r="BX122" s="1013"/>
      <c r="BY122" s="1013"/>
      <c r="BZ122" s="1013"/>
      <c r="CA122" s="1013">
        <v>13457016</v>
      </c>
      <c r="CB122" s="1013"/>
      <c r="CC122" s="1013"/>
      <c r="CD122" s="1013"/>
      <c r="CE122" s="1013"/>
      <c r="CF122" s="1030">
        <v>146.80000000000001</v>
      </c>
      <c r="CG122" s="1031"/>
      <c r="CH122" s="1031"/>
      <c r="CI122" s="1031"/>
      <c r="CJ122" s="1031"/>
      <c r="CK122" s="1022"/>
      <c r="CL122" s="1023"/>
      <c r="CM122" s="1023"/>
      <c r="CN122" s="1023"/>
      <c r="CO122" s="1024"/>
      <c r="CP122" s="1032" t="s">
        <v>396</v>
      </c>
      <c r="CQ122" s="1033"/>
      <c r="CR122" s="1033"/>
      <c r="CS122" s="1033"/>
      <c r="CT122" s="1033"/>
      <c r="CU122" s="1033"/>
      <c r="CV122" s="1033"/>
      <c r="CW122" s="1033"/>
      <c r="CX122" s="1033"/>
      <c r="CY122" s="1033"/>
      <c r="CZ122" s="1033"/>
      <c r="DA122" s="1033"/>
      <c r="DB122" s="1033"/>
      <c r="DC122" s="1033"/>
      <c r="DD122" s="1033"/>
      <c r="DE122" s="1033"/>
      <c r="DF122" s="1034"/>
      <c r="DG122" s="938">
        <v>404185</v>
      </c>
      <c r="DH122" s="939"/>
      <c r="DI122" s="939"/>
      <c r="DJ122" s="939"/>
      <c r="DK122" s="939"/>
      <c r="DL122" s="939">
        <v>433786</v>
      </c>
      <c r="DM122" s="939"/>
      <c r="DN122" s="939"/>
      <c r="DO122" s="939"/>
      <c r="DP122" s="939"/>
      <c r="DQ122" s="939">
        <v>509735</v>
      </c>
      <c r="DR122" s="939"/>
      <c r="DS122" s="939"/>
      <c r="DT122" s="939"/>
      <c r="DU122" s="939"/>
      <c r="DV122" s="940">
        <v>5.6</v>
      </c>
      <c r="DW122" s="940"/>
      <c r="DX122" s="940"/>
      <c r="DY122" s="940"/>
      <c r="DZ122" s="941"/>
    </row>
    <row r="123" spans="1:130" s="224" customFormat="1" ht="26.25" customHeight="1" x14ac:dyDescent="0.2">
      <c r="A123" s="1070"/>
      <c r="B123" s="962"/>
      <c r="C123" s="935" t="s">
        <v>438</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t="s">
        <v>122</v>
      </c>
      <c r="AB123" s="972"/>
      <c r="AC123" s="972"/>
      <c r="AD123" s="972"/>
      <c r="AE123" s="973"/>
      <c r="AF123" s="974" t="s">
        <v>122</v>
      </c>
      <c r="AG123" s="972"/>
      <c r="AH123" s="972"/>
      <c r="AI123" s="972"/>
      <c r="AJ123" s="973"/>
      <c r="AK123" s="974" t="s">
        <v>122</v>
      </c>
      <c r="AL123" s="972"/>
      <c r="AM123" s="972"/>
      <c r="AN123" s="972"/>
      <c r="AO123" s="973"/>
      <c r="AP123" s="975" t="s">
        <v>122</v>
      </c>
      <c r="AQ123" s="976"/>
      <c r="AR123" s="976"/>
      <c r="AS123" s="976"/>
      <c r="AT123" s="977"/>
      <c r="AU123" s="1010"/>
      <c r="AV123" s="1011"/>
      <c r="AW123" s="1011"/>
      <c r="AX123" s="1011"/>
      <c r="AY123" s="1011"/>
      <c r="AZ123" s="247" t="s">
        <v>177</v>
      </c>
      <c r="BA123" s="247"/>
      <c r="BB123" s="247"/>
      <c r="BC123" s="247"/>
      <c r="BD123" s="247"/>
      <c r="BE123" s="247"/>
      <c r="BF123" s="247"/>
      <c r="BG123" s="247"/>
      <c r="BH123" s="247"/>
      <c r="BI123" s="247"/>
      <c r="BJ123" s="247"/>
      <c r="BK123" s="247"/>
      <c r="BL123" s="247"/>
      <c r="BM123" s="247"/>
      <c r="BN123" s="247"/>
      <c r="BO123" s="990" t="s">
        <v>452</v>
      </c>
      <c r="BP123" s="1018"/>
      <c r="BQ123" s="1076">
        <v>21796991</v>
      </c>
      <c r="BR123" s="1077"/>
      <c r="BS123" s="1077"/>
      <c r="BT123" s="1077"/>
      <c r="BU123" s="1077"/>
      <c r="BV123" s="1077">
        <v>21463553</v>
      </c>
      <c r="BW123" s="1077"/>
      <c r="BX123" s="1077"/>
      <c r="BY123" s="1077"/>
      <c r="BZ123" s="1077"/>
      <c r="CA123" s="1077">
        <v>20626308</v>
      </c>
      <c r="CB123" s="1077"/>
      <c r="CC123" s="1077"/>
      <c r="CD123" s="1077"/>
      <c r="CE123" s="1077"/>
      <c r="CF123" s="1014"/>
      <c r="CG123" s="1015"/>
      <c r="CH123" s="1015"/>
      <c r="CI123" s="1015"/>
      <c r="CJ123" s="1016"/>
      <c r="CK123" s="1022"/>
      <c r="CL123" s="1023"/>
      <c r="CM123" s="1023"/>
      <c r="CN123" s="1023"/>
      <c r="CO123" s="1024"/>
      <c r="CP123" s="1032" t="s">
        <v>390</v>
      </c>
      <c r="CQ123" s="1033"/>
      <c r="CR123" s="1033"/>
      <c r="CS123" s="1033"/>
      <c r="CT123" s="1033"/>
      <c r="CU123" s="1033"/>
      <c r="CV123" s="1033"/>
      <c r="CW123" s="1033"/>
      <c r="CX123" s="1033"/>
      <c r="CY123" s="1033"/>
      <c r="CZ123" s="1033"/>
      <c r="DA123" s="1033"/>
      <c r="DB123" s="1033"/>
      <c r="DC123" s="1033"/>
      <c r="DD123" s="1033"/>
      <c r="DE123" s="1033"/>
      <c r="DF123" s="1034"/>
      <c r="DG123" s="971" t="s">
        <v>122</v>
      </c>
      <c r="DH123" s="972"/>
      <c r="DI123" s="972"/>
      <c r="DJ123" s="972"/>
      <c r="DK123" s="973"/>
      <c r="DL123" s="974" t="s">
        <v>122</v>
      </c>
      <c r="DM123" s="972"/>
      <c r="DN123" s="972"/>
      <c r="DO123" s="972"/>
      <c r="DP123" s="973"/>
      <c r="DQ123" s="974" t="s">
        <v>122</v>
      </c>
      <c r="DR123" s="972"/>
      <c r="DS123" s="972"/>
      <c r="DT123" s="972"/>
      <c r="DU123" s="973"/>
      <c r="DV123" s="975" t="s">
        <v>122</v>
      </c>
      <c r="DW123" s="976"/>
      <c r="DX123" s="976"/>
      <c r="DY123" s="976"/>
      <c r="DZ123" s="977"/>
    </row>
    <row r="124" spans="1:130" s="224" customFormat="1" ht="26.25" customHeight="1" thickBot="1" x14ac:dyDescent="0.25">
      <c r="A124" s="1070"/>
      <c r="B124" s="962"/>
      <c r="C124" s="935" t="s">
        <v>441</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122</v>
      </c>
      <c r="AB124" s="972"/>
      <c r="AC124" s="972"/>
      <c r="AD124" s="972"/>
      <c r="AE124" s="973"/>
      <c r="AF124" s="974" t="s">
        <v>122</v>
      </c>
      <c r="AG124" s="972"/>
      <c r="AH124" s="972"/>
      <c r="AI124" s="972"/>
      <c r="AJ124" s="973"/>
      <c r="AK124" s="974" t="s">
        <v>122</v>
      </c>
      <c r="AL124" s="972"/>
      <c r="AM124" s="972"/>
      <c r="AN124" s="972"/>
      <c r="AO124" s="973"/>
      <c r="AP124" s="975" t="s">
        <v>122</v>
      </c>
      <c r="AQ124" s="976"/>
      <c r="AR124" s="976"/>
      <c r="AS124" s="976"/>
      <c r="AT124" s="977"/>
      <c r="AU124" s="1072" t="s">
        <v>453</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v>96.9</v>
      </c>
      <c r="BR124" s="1040"/>
      <c r="BS124" s="1040"/>
      <c r="BT124" s="1040"/>
      <c r="BU124" s="1040"/>
      <c r="BV124" s="1040">
        <v>84.5</v>
      </c>
      <c r="BW124" s="1040"/>
      <c r="BX124" s="1040"/>
      <c r="BY124" s="1040"/>
      <c r="BZ124" s="1040"/>
      <c r="CA124" s="1040">
        <v>92.1</v>
      </c>
      <c r="CB124" s="1040"/>
      <c r="CC124" s="1040"/>
      <c r="CD124" s="1040"/>
      <c r="CE124" s="1040"/>
      <c r="CF124" s="1041"/>
      <c r="CG124" s="1042"/>
      <c r="CH124" s="1042"/>
      <c r="CI124" s="1042"/>
      <c r="CJ124" s="1043"/>
      <c r="CK124" s="1025"/>
      <c r="CL124" s="1025"/>
      <c r="CM124" s="1025"/>
      <c r="CN124" s="1025"/>
      <c r="CO124" s="1026"/>
      <c r="CP124" s="1032" t="s">
        <v>454</v>
      </c>
      <c r="CQ124" s="1033"/>
      <c r="CR124" s="1033"/>
      <c r="CS124" s="1033"/>
      <c r="CT124" s="1033"/>
      <c r="CU124" s="1033"/>
      <c r="CV124" s="1033"/>
      <c r="CW124" s="1033"/>
      <c r="CX124" s="1033"/>
      <c r="CY124" s="1033"/>
      <c r="CZ124" s="1033"/>
      <c r="DA124" s="1033"/>
      <c r="DB124" s="1033"/>
      <c r="DC124" s="1033"/>
      <c r="DD124" s="1033"/>
      <c r="DE124" s="1033"/>
      <c r="DF124" s="1034"/>
      <c r="DG124" s="1017" t="s">
        <v>122</v>
      </c>
      <c r="DH124" s="999"/>
      <c r="DI124" s="999"/>
      <c r="DJ124" s="999"/>
      <c r="DK124" s="1000"/>
      <c r="DL124" s="998" t="s">
        <v>122</v>
      </c>
      <c r="DM124" s="999"/>
      <c r="DN124" s="999"/>
      <c r="DO124" s="999"/>
      <c r="DP124" s="1000"/>
      <c r="DQ124" s="998" t="s">
        <v>122</v>
      </c>
      <c r="DR124" s="999"/>
      <c r="DS124" s="999"/>
      <c r="DT124" s="999"/>
      <c r="DU124" s="1000"/>
      <c r="DV124" s="1001" t="s">
        <v>122</v>
      </c>
      <c r="DW124" s="1002"/>
      <c r="DX124" s="1002"/>
      <c r="DY124" s="1002"/>
      <c r="DZ124" s="1003"/>
    </row>
    <row r="125" spans="1:130" s="224" customFormat="1" ht="26.25" customHeight="1" x14ac:dyDescent="0.2">
      <c r="A125" s="1070"/>
      <c r="B125" s="962"/>
      <c r="C125" s="935" t="s">
        <v>443</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122</v>
      </c>
      <c r="AB125" s="972"/>
      <c r="AC125" s="972"/>
      <c r="AD125" s="972"/>
      <c r="AE125" s="973"/>
      <c r="AF125" s="974" t="s">
        <v>122</v>
      </c>
      <c r="AG125" s="972"/>
      <c r="AH125" s="972"/>
      <c r="AI125" s="972"/>
      <c r="AJ125" s="973"/>
      <c r="AK125" s="974" t="s">
        <v>122</v>
      </c>
      <c r="AL125" s="972"/>
      <c r="AM125" s="972"/>
      <c r="AN125" s="972"/>
      <c r="AO125" s="973"/>
      <c r="AP125" s="975" t="s">
        <v>122</v>
      </c>
      <c r="AQ125" s="976"/>
      <c r="AR125" s="976"/>
      <c r="AS125" s="976"/>
      <c r="AT125" s="977"/>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455</v>
      </c>
      <c r="CL125" s="1020"/>
      <c r="CM125" s="1020"/>
      <c r="CN125" s="1020"/>
      <c r="CO125" s="1021"/>
      <c r="CP125" s="942" t="s">
        <v>456</v>
      </c>
      <c r="CQ125" s="910"/>
      <c r="CR125" s="910"/>
      <c r="CS125" s="910"/>
      <c r="CT125" s="910"/>
      <c r="CU125" s="910"/>
      <c r="CV125" s="910"/>
      <c r="CW125" s="910"/>
      <c r="CX125" s="910"/>
      <c r="CY125" s="910"/>
      <c r="CZ125" s="910"/>
      <c r="DA125" s="910"/>
      <c r="DB125" s="910"/>
      <c r="DC125" s="910"/>
      <c r="DD125" s="910"/>
      <c r="DE125" s="910"/>
      <c r="DF125" s="911"/>
      <c r="DG125" s="943" t="s">
        <v>122</v>
      </c>
      <c r="DH125" s="944"/>
      <c r="DI125" s="944"/>
      <c r="DJ125" s="944"/>
      <c r="DK125" s="944"/>
      <c r="DL125" s="944" t="s">
        <v>122</v>
      </c>
      <c r="DM125" s="944"/>
      <c r="DN125" s="944"/>
      <c r="DO125" s="944"/>
      <c r="DP125" s="944"/>
      <c r="DQ125" s="944" t="s">
        <v>122</v>
      </c>
      <c r="DR125" s="944"/>
      <c r="DS125" s="944"/>
      <c r="DT125" s="944"/>
      <c r="DU125" s="944"/>
      <c r="DV125" s="945" t="s">
        <v>122</v>
      </c>
      <c r="DW125" s="945"/>
      <c r="DX125" s="945"/>
      <c r="DY125" s="945"/>
      <c r="DZ125" s="946"/>
    </row>
    <row r="126" spans="1:130" s="224" customFormat="1" ht="26.25" customHeight="1" thickBot="1" x14ac:dyDescent="0.25">
      <c r="A126" s="1070"/>
      <c r="B126" s="962"/>
      <c r="C126" s="935" t="s">
        <v>445</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t="s">
        <v>122</v>
      </c>
      <c r="AB126" s="972"/>
      <c r="AC126" s="972"/>
      <c r="AD126" s="972"/>
      <c r="AE126" s="973"/>
      <c r="AF126" s="974" t="s">
        <v>122</v>
      </c>
      <c r="AG126" s="972"/>
      <c r="AH126" s="972"/>
      <c r="AI126" s="972"/>
      <c r="AJ126" s="973"/>
      <c r="AK126" s="974" t="s">
        <v>122</v>
      </c>
      <c r="AL126" s="972"/>
      <c r="AM126" s="972"/>
      <c r="AN126" s="972"/>
      <c r="AO126" s="973"/>
      <c r="AP126" s="975" t="s">
        <v>122</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457</v>
      </c>
      <c r="CQ126" s="936"/>
      <c r="CR126" s="936"/>
      <c r="CS126" s="936"/>
      <c r="CT126" s="936"/>
      <c r="CU126" s="936"/>
      <c r="CV126" s="936"/>
      <c r="CW126" s="936"/>
      <c r="CX126" s="936"/>
      <c r="CY126" s="936"/>
      <c r="CZ126" s="936"/>
      <c r="DA126" s="936"/>
      <c r="DB126" s="936"/>
      <c r="DC126" s="936"/>
      <c r="DD126" s="936"/>
      <c r="DE126" s="936"/>
      <c r="DF126" s="937"/>
      <c r="DG126" s="938" t="s">
        <v>122</v>
      </c>
      <c r="DH126" s="939"/>
      <c r="DI126" s="939"/>
      <c r="DJ126" s="939"/>
      <c r="DK126" s="939"/>
      <c r="DL126" s="939" t="s">
        <v>122</v>
      </c>
      <c r="DM126" s="939"/>
      <c r="DN126" s="939"/>
      <c r="DO126" s="939"/>
      <c r="DP126" s="939"/>
      <c r="DQ126" s="939" t="s">
        <v>122</v>
      </c>
      <c r="DR126" s="939"/>
      <c r="DS126" s="939"/>
      <c r="DT126" s="939"/>
      <c r="DU126" s="939"/>
      <c r="DV126" s="940" t="s">
        <v>122</v>
      </c>
      <c r="DW126" s="940"/>
      <c r="DX126" s="940"/>
      <c r="DY126" s="940"/>
      <c r="DZ126" s="941"/>
    </row>
    <row r="127" spans="1:130" s="224" customFormat="1" ht="26.25" customHeight="1" x14ac:dyDescent="0.2">
      <c r="A127" s="1071"/>
      <c r="B127" s="964"/>
      <c r="C127" s="986" t="s">
        <v>458</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t="s">
        <v>122</v>
      </c>
      <c r="AB127" s="972"/>
      <c r="AC127" s="972"/>
      <c r="AD127" s="972"/>
      <c r="AE127" s="973"/>
      <c r="AF127" s="974" t="s">
        <v>122</v>
      </c>
      <c r="AG127" s="972"/>
      <c r="AH127" s="972"/>
      <c r="AI127" s="972"/>
      <c r="AJ127" s="973"/>
      <c r="AK127" s="974" t="s">
        <v>122</v>
      </c>
      <c r="AL127" s="972"/>
      <c r="AM127" s="972"/>
      <c r="AN127" s="972"/>
      <c r="AO127" s="973"/>
      <c r="AP127" s="975" t="s">
        <v>122</v>
      </c>
      <c r="AQ127" s="976"/>
      <c r="AR127" s="976"/>
      <c r="AS127" s="976"/>
      <c r="AT127" s="977"/>
      <c r="AU127" s="226"/>
      <c r="AV127" s="226"/>
      <c r="AW127" s="226"/>
      <c r="AX127" s="1044" t="s">
        <v>459</v>
      </c>
      <c r="AY127" s="1045"/>
      <c r="AZ127" s="1045"/>
      <c r="BA127" s="1045"/>
      <c r="BB127" s="1045"/>
      <c r="BC127" s="1045"/>
      <c r="BD127" s="1045"/>
      <c r="BE127" s="1046"/>
      <c r="BF127" s="1047" t="s">
        <v>460</v>
      </c>
      <c r="BG127" s="1045"/>
      <c r="BH127" s="1045"/>
      <c r="BI127" s="1045"/>
      <c r="BJ127" s="1045"/>
      <c r="BK127" s="1045"/>
      <c r="BL127" s="1046"/>
      <c r="BM127" s="1047" t="s">
        <v>461</v>
      </c>
      <c r="BN127" s="1045"/>
      <c r="BO127" s="1045"/>
      <c r="BP127" s="1045"/>
      <c r="BQ127" s="1045"/>
      <c r="BR127" s="1045"/>
      <c r="BS127" s="1046"/>
      <c r="BT127" s="1047" t="s">
        <v>462</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463</v>
      </c>
      <c r="CQ127" s="936"/>
      <c r="CR127" s="936"/>
      <c r="CS127" s="936"/>
      <c r="CT127" s="936"/>
      <c r="CU127" s="936"/>
      <c r="CV127" s="936"/>
      <c r="CW127" s="936"/>
      <c r="CX127" s="936"/>
      <c r="CY127" s="936"/>
      <c r="CZ127" s="936"/>
      <c r="DA127" s="936"/>
      <c r="DB127" s="936"/>
      <c r="DC127" s="936"/>
      <c r="DD127" s="936"/>
      <c r="DE127" s="936"/>
      <c r="DF127" s="937"/>
      <c r="DG127" s="938" t="s">
        <v>122</v>
      </c>
      <c r="DH127" s="939"/>
      <c r="DI127" s="939"/>
      <c r="DJ127" s="939"/>
      <c r="DK127" s="939"/>
      <c r="DL127" s="939" t="s">
        <v>122</v>
      </c>
      <c r="DM127" s="939"/>
      <c r="DN127" s="939"/>
      <c r="DO127" s="939"/>
      <c r="DP127" s="939"/>
      <c r="DQ127" s="939" t="s">
        <v>122</v>
      </c>
      <c r="DR127" s="939"/>
      <c r="DS127" s="939"/>
      <c r="DT127" s="939"/>
      <c r="DU127" s="939"/>
      <c r="DV127" s="940" t="s">
        <v>122</v>
      </c>
      <c r="DW127" s="940"/>
      <c r="DX127" s="940"/>
      <c r="DY127" s="940"/>
      <c r="DZ127" s="941"/>
    </row>
    <row r="128" spans="1:130" s="224" customFormat="1" ht="26.25" customHeight="1" thickBot="1" x14ac:dyDescent="0.25">
      <c r="A128" s="1054" t="s">
        <v>464</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465</v>
      </c>
      <c r="X128" s="1056"/>
      <c r="Y128" s="1056"/>
      <c r="Z128" s="1057"/>
      <c r="AA128" s="1058">
        <v>405758</v>
      </c>
      <c r="AB128" s="1059"/>
      <c r="AC128" s="1059"/>
      <c r="AD128" s="1059"/>
      <c r="AE128" s="1060"/>
      <c r="AF128" s="1061">
        <v>382433</v>
      </c>
      <c r="AG128" s="1059"/>
      <c r="AH128" s="1059"/>
      <c r="AI128" s="1059"/>
      <c r="AJ128" s="1060"/>
      <c r="AK128" s="1061">
        <v>376742</v>
      </c>
      <c r="AL128" s="1059"/>
      <c r="AM128" s="1059"/>
      <c r="AN128" s="1059"/>
      <c r="AO128" s="1060"/>
      <c r="AP128" s="1062"/>
      <c r="AQ128" s="1063"/>
      <c r="AR128" s="1063"/>
      <c r="AS128" s="1063"/>
      <c r="AT128" s="1064"/>
      <c r="AU128" s="226"/>
      <c r="AV128" s="226"/>
      <c r="AW128" s="226"/>
      <c r="AX128" s="909" t="s">
        <v>466</v>
      </c>
      <c r="AY128" s="910"/>
      <c r="AZ128" s="910"/>
      <c r="BA128" s="910"/>
      <c r="BB128" s="910"/>
      <c r="BC128" s="910"/>
      <c r="BD128" s="910"/>
      <c r="BE128" s="911"/>
      <c r="BF128" s="1065" t="s">
        <v>122</v>
      </c>
      <c r="BG128" s="1066"/>
      <c r="BH128" s="1066"/>
      <c r="BI128" s="1066"/>
      <c r="BJ128" s="1066"/>
      <c r="BK128" s="1066"/>
      <c r="BL128" s="1067"/>
      <c r="BM128" s="1065">
        <v>13.24</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467</v>
      </c>
      <c r="CQ128" s="739"/>
      <c r="CR128" s="739"/>
      <c r="CS128" s="739"/>
      <c r="CT128" s="739"/>
      <c r="CU128" s="739"/>
      <c r="CV128" s="739"/>
      <c r="CW128" s="739"/>
      <c r="CX128" s="739"/>
      <c r="CY128" s="739"/>
      <c r="CZ128" s="739"/>
      <c r="DA128" s="739"/>
      <c r="DB128" s="739"/>
      <c r="DC128" s="739"/>
      <c r="DD128" s="739"/>
      <c r="DE128" s="739"/>
      <c r="DF128" s="1049"/>
      <c r="DG128" s="1050" t="s">
        <v>122</v>
      </c>
      <c r="DH128" s="1051"/>
      <c r="DI128" s="1051"/>
      <c r="DJ128" s="1051"/>
      <c r="DK128" s="1051"/>
      <c r="DL128" s="1051" t="s">
        <v>122</v>
      </c>
      <c r="DM128" s="1051"/>
      <c r="DN128" s="1051"/>
      <c r="DO128" s="1051"/>
      <c r="DP128" s="1051"/>
      <c r="DQ128" s="1051" t="s">
        <v>122</v>
      </c>
      <c r="DR128" s="1051"/>
      <c r="DS128" s="1051"/>
      <c r="DT128" s="1051"/>
      <c r="DU128" s="1051"/>
      <c r="DV128" s="1052" t="s">
        <v>122</v>
      </c>
      <c r="DW128" s="1052"/>
      <c r="DX128" s="1052"/>
      <c r="DY128" s="1052"/>
      <c r="DZ128" s="1053"/>
    </row>
    <row r="129" spans="1:131" s="224" customFormat="1" ht="26.25" customHeight="1" x14ac:dyDescent="0.2">
      <c r="A129" s="947" t="s">
        <v>103</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468</v>
      </c>
      <c r="X129" s="1084"/>
      <c r="Y129" s="1084"/>
      <c r="Z129" s="1085"/>
      <c r="AA129" s="971">
        <v>10661615</v>
      </c>
      <c r="AB129" s="972"/>
      <c r="AC129" s="972"/>
      <c r="AD129" s="972"/>
      <c r="AE129" s="973"/>
      <c r="AF129" s="974">
        <v>10466632</v>
      </c>
      <c r="AG129" s="972"/>
      <c r="AH129" s="972"/>
      <c r="AI129" s="972"/>
      <c r="AJ129" s="973"/>
      <c r="AK129" s="974">
        <v>10611201</v>
      </c>
      <c r="AL129" s="972"/>
      <c r="AM129" s="972"/>
      <c r="AN129" s="972"/>
      <c r="AO129" s="973"/>
      <c r="AP129" s="1086"/>
      <c r="AQ129" s="1087"/>
      <c r="AR129" s="1087"/>
      <c r="AS129" s="1087"/>
      <c r="AT129" s="1088"/>
      <c r="AU129" s="227"/>
      <c r="AV129" s="227"/>
      <c r="AW129" s="227"/>
      <c r="AX129" s="1078" t="s">
        <v>469</v>
      </c>
      <c r="AY129" s="936"/>
      <c r="AZ129" s="936"/>
      <c r="BA129" s="936"/>
      <c r="BB129" s="936"/>
      <c r="BC129" s="936"/>
      <c r="BD129" s="936"/>
      <c r="BE129" s="937"/>
      <c r="BF129" s="1079" t="s">
        <v>122</v>
      </c>
      <c r="BG129" s="1080"/>
      <c r="BH129" s="1080"/>
      <c r="BI129" s="1080"/>
      <c r="BJ129" s="1080"/>
      <c r="BK129" s="1080"/>
      <c r="BL129" s="1081"/>
      <c r="BM129" s="1079">
        <v>18.239999999999998</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470</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471</v>
      </c>
      <c r="X130" s="1084"/>
      <c r="Y130" s="1084"/>
      <c r="Z130" s="1085"/>
      <c r="AA130" s="971">
        <v>1364904</v>
      </c>
      <c r="AB130" s="972"/>
      <c r="AC130" s="972"/>
      <c r="AD130" s="972"/>
      <c r="AE130" s="973"/>
      <c r="AF130" s="974">
        <v>1404227</v>
      </c>
      <c r="AG130" s="972"/>
      <c r="AH130" s="972"/>
      <c r="AI130" s="972"/>
      <c r="AJ130" s="973"/>
      <c r="AK130" s="974">
        <v>1446897</v>
      </c>
      <c r="AL130" s="972"/>
      <c r="AM130" s="972"/>
      <c r="AN130" s="972"/>
      <c r="AO130" s="973"/>
      <c r="AP130" s="1086"/>
      <c r="AQ130" s="1087"/>
      <c r="AR130" s="1087"/>
      <c r="AS130" s="1087"/>
      <c r="AT130" s="1088"/>
      <c r="AU130" s="227"/>
      <c r="AV130" s="227"/>
      <c r="AW130" s="227"/>
      <c r="AX130" s="1078" t="s">
        <v>472</v>
      </c>
      <c r="AY130" s="936"/>
      <c r="AZ130" s="936"/>
      <c r="BA130" s="936"/>
      <c r="BB130" s="936"/>
      <c r="BC130" s="936"/>
      <c r="BD130" s="936"/>
      <c r="BE130" s="937"/>
      <c r="BF130" s="1114">
        <v>11.7</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473</v>
      </c>
      <c r="X131" s="1121"/>
      <c r="Y131" s="1121"/>
      <c r="Z131" s="1122"/>
      <c r="AA131" s="1017">
        <v>9296711</v>
      </c>
      <c r="AB131" s="999"/>
      <c r="AC131" s="999"/>
      <c r="AD131" s="999"/>
      <c r="AE131" s="1000"/>
      <c r="AF131" s="998">
        <v>9062405</v>
      </c>
      <c r="AG131" s="999"/>
      <c r="AH131" s="999"/>
      <c r="AI131" s="999"/>
      <c r="AJ131" s="1000"/>
      <c r="AK131" s="998">
        <v>9164304</v>
      </c>
      <c r="AL131" s="999"/>
      <c r="AM131" s="999"/>
      <c r="AN131" s="999"/>
      <c r="AO131" s="1000"/>
      <c r="AP131" s="1123"/>
      <c r="AQ131" s="1124"/>
      <c r="AR131" s="1124"/>
      <c r="AS131" s="1124"/>
      <c r="AT131" s="1125"/>
      <c r="AU131" s="227"/>
      <c r="AV131" s="227"/>
      <c r="AW131" s="227"/>
      <c r="AX131" s="1096" t="s">
        <v>474</v>
      </c>
      <c r="AY131" s="739"/>
      <c r="AZ131" s="739"/>
      <c r="BA131" s="739"/>
      <c r="BB131" s="739"/>
      <c r="BC131" s="739"/>
      <c r="BD131" s="739"/>
      <c r="BE131" s="1049"/>
      <c r="BF131" s="1097">
        <v>92.1</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475</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476</v>
      </c>
      <c r="W132" s="1107"/>
      <c r="X132" s="1107"/>
      <c r="Y132" s="1107"/>
      <c r="Z132" s="1108"/>
      <c r="AA132" s="1109">
        <v>10.976344210000001</v>
      </c>
      <c r="AB132" s="1110"/>
      <c r="AC132" s="1110"/>
      <c r="AD132" s="1110"/>
      <c r="AE132" s="1111"/>
      <c r="AF132" s="1112">
        <v>11.5361099</v>
      </c>
      <c r="AG132" s="1110"/>
      <c r="AH132" s="1110"/>
      <c r="AI132" s="1110"/>
      <c r="AJ132" s="1111"/>
      <c r="AK132" s="1112">
        <v>12.771640919999999</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477</v>
      </c>
      <c r="W133" s="1090"/>
      <c r="X133" s="1090"/>
      <c r="Y133" s="1090"/>
      <c r="Z133" s="1091"/>
      <c r="AA133" s="1092">
        <v>12.4</v>
      </c>
      <c r="AB133" s="1093"/>
      <c r="AC133" s="1093"/>
      <c r="AD133" s="1093"/>
      <c r="AE133" s="1094"/>
      <c r="AF133" s="1092">
        <v>12</v>
      </c>
      <c r="AG133" s="1093"/>
      <c r="AH133" s="1093"/>
      <c r="AI133" s="1093"/>
      <c r="AJ133" s="1094"/>
      <c r="AK133" s="1092">
        <v>11.7</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JxeEoVfRCDpzazritCPPCqMhNQzxGdQ/DrnEGyMbYeIHdNFpx3oAAPOY/I/FXrFuC2xUwab0UC/9eHlKh9y1yg==" saltValue="/iBf9ryGAE36l5SzJ/mfZ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478</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wyMhEUoWIewBaYcQO5iWKL+XzIcuSWjmQwCiLbKMkY8d9UgLb2o5H92NNmdriknyPq1DMcl02VJ/WWiwXRN1Og==" saltValue="b9gyIQQMkhRHEewWrW7cD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4BV/kyHMMGF1YpwBFH+uQ9f380i+ClSwXG2OXbceoXxKX/3DoJdvQdDJUvhFyAJ+5ScGGPqhgB2RxM/Y1yCXCg==" saltValue="+PldYIsP37Wwfj1pstshu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479</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480</v>
      </c>
      <c r="AL6" s="260"/>
      <c r="AM6" s="260"/>
      <c r="AN6" s="260"/>
    </row>
    <row r="7" spans="1:46" ht="13.5" customHeight="1" x14ac:dyDescent="0.2">
      <c r="A7" s="259"/>
      <c r="AK7" s="262"/>
      <c r="AL7" s="263"/>
      <c r="AM7" s="263"/>
      <c r="AN7" s="264"/>
      <c r="AO7" s="1127" t="s">
        <v>481</v>
      </c>
      <c r="AP7" s="265"/>
      <c r="AQ7" s="266" t="s">
        <v>482</v>
      </c>
      <c r="AR7" s="267"/>
    </row>
    <row r="8" spans="1:46" ht="13.2" x14ac:dyDescent="0.2">
      <c r="A8" s="259"/>
      <c r="AK8" s="268"/>
      <c r="AL8" s="269"/>
      <c r="AM8" s="269"/>
      <c r="AN8" s="270"/>
      <c r="AO8" s="1128"/>
      <c r="AP8" s="271" t="s">
        <v>483</v>
      </c>
      <c r="AQ8" s="272" t="s">
        <v>484</v>
      </c>
      <c r="AR8" s="273" t="s">
        <v>485</v>
      </c>
    </row>
    <row r="9" spans="1:46" ht="13.2" x14ac:dyDescent="0.2">
      <c r="A9" s="259"/>
      <c r="AK9" s="1129" t="s">
        <v>486</v>
      </c>
      <c r="AL9" s="1130"/>
      <c r="AM9" s="1130"/>
      <c r="AN9" s="1131"/>
      <c r="AO9" s="274">
        <v>2878132</v>
      </c>
      <c r="AP9" s="274">
        <v>70928</v>
      </c>
      <c r="AQ9" s="275">
        <v>107616</v>
      </c>
      <c r="AR9" s="276">
        <v>-34.1</v>
      </c>
    </row>
    <row r="10" spans="1:46" ht="13.5" customHeight="1" x14ac:dyDescent="0.2">
      <c r="A10" s="259"/>
      <c r="AK10" s="1129" t="s">
        <v>487</v>
      </c>
      <c r="AL10" s="1130"/>
      <c r="AM10" s="1130"/>
      <c r="AN10" s="1131"/>
      <c r="AO10" s="277">
        <v>10</v>
      </c>
      <c r="AP10" s="277">
        <v>0</v>
      </c>
      <c r="AQ10" s="278">
        <v>10095</v>
      </c>
      <c r="AR10" s="279">
        <v>-100</v>
      </c>
    </row>
    <row r="11" spans="1:46" ht="13.5" customHeight="1" x14ac:dyDescent="0.2">
      <c r="A11" s="259"/>
      <c r="AK11" s="1129" t="s">
        <v>488</v>
      </c>
      <c r="AL11" s="1130"/>
      <c r="AM11" s="1130"/>
      <c r="AN11" s="1131"/>
      <c r="AO11" s="277" t="s">
        <v>489</v>
      </c>
      <c r="AP11" s="277" t="s">
        <v>489</v>
      </c>
      <c r="AQ11" s="278">
        <v>1704</v>
      </c>
      <c r="AR11" s="279" t="s">
        <v>489</v>
      </c>
    </row>
    <row r="12" spans="1:46" ht="13.5" customHeight="1" x14ac:dyDescent="0.2">
      <c r="A12" s="259"/>
      <c r="AK12" s="1129" t="s">
        <v>490</v>
      </c>
      <c r="AL12" s="1130"/>
      <c r="AM12" s="1130"/>
      <c r="AN12" s="1131"/>
      <c r="AO12" s="277" t="s">
        <v>489</v>
      </c>
      <c r="AP12" s="277" t="s">
        <v>489</v>
      </c>
      <c r="AQ12" s="278">
        <v>7</v>
      </c>
      <c r="AR12" s="279" t="s">
        <v>489</v>
      </c>
    </row>
    <row r="13" spans="1:46" ht="13.5" customHeight="1" x14ac:dyDescent="0.2">
      <c r="A13" s="259"/>
      <c r="AK13" s="1129" t="s">
        <v>491</v>
      </c>
      <c r="AL13" s="1130"/>
      <c r="AM13" s="1130"/>
      <c r="AN13" s="1131"/>
      <c r="AO13" s="277">
        <v>163414</v>
      </c>
      <c r="AP13" s="277">
        <v>4027</v>
      </c>
      <c r="AQ13" s="278">
        <v>4110</v>
      </c>
      <c r="AR13" s="279">
        <v>-2</v>
      </c>
    </row>
    <row r="14" spans="1:46" ht="13.5" customHeight="1" x14ac:dyDescent="0.2">
      <c r="A14" s="259"/>
      <c r="AK14" s="1129" t="s">
        <v>492</v>
      </c>
      <c r="AL14" s="1130"/>
      <c r="AM14" s="1130"/>
      <c r="AN14" s="1131"/>
      <c r="AO14" s="277">
        <v>17522</v>
      </c>
      <c r="AP14" s="277">
        <v>432</v>
      </c>
      <c r="AQ14" s="278">
        <v>2451</v>
      </c>
      <c r="AR14" s="279">
        <v>-82.4</v>
      </c>
    </row>
    <row r="15" spans="1:46" ht="13.5" customHeight="1" x14ac:dyDescent="0.2">
      <c r="A15" s="259"/>
      <c r="AK15" s="1132" t="s">
        <v>493</v>
      </c>
      <c r="AL15" s="1133"/>
      <c r="AM15" s="1133"/>
      <c r="AN15" s="1134"/>
      <c r="AO15" s="277">
        <v>-156237</v>
      </c>
      <c r="AP15" s="277">
        <v>-3850</v>
      </c>
      <c r="AQ15" s="278">
        <v>-6399</v>
      </c>
      <c r="AR15" s="279">
        <v>-39.799999999999997</v>
      </c>
    </row>
    <row r="16" spans="1:46" ht="13.2" x14ac:dyDescent="0.2">
      <c r="A16" s="259"/>
      <c r="AK16" s="1132" t="s">
        <v>177</v>
      </c>
      <c r="AL16" s="1133"/>
      <c r="AM16" s="1133"/>
      <c r="AN16" s="1134"/>
      <c r="AO16" s="277">
        <v>2902841</v>
      </c>
      <c r="AP16" s="277">
        <v>71537</v>
      </c>
      <c r="AQ16" s="278">
        <v>119584</v>
      </c>
      <c r="AR16" s="279">
        <v>-40.200000000000003</v>
      </c>
    </row>
    <row r="17" spans="1:46" ht="13.2" x14ac:dyDescent="0.2">
      <c r="A17" s="259"/>
    </row>
    <row r="18" spans="1:46" ht="13.2" x14ac:dyDescent="0.2">
      <c r="A18" s="259"/>
      <c r="AQ18" s="280"/>
      <c r="AR18" s="280"/>
    </row>
    <row r="19" spans="1:46" ht="13.2" x14ac:dyDescent="0.2">
      <c r="A19" s="259"/>
      <c r="AK19" s="255" t="s">
        <v>494</v>
      </c>
    </row>
    <row r="20" spans="1:46" ht="13.2" x14ac:dyDescent="0.2">
      <c r="A20" s="259"/>
      <c r="AK20" s="281"/>
      <c r="AL20" s="282"/>
      <c r="AM20" s="282"/>
      <c r="AN20" s="283"/>
      <c r="AO20" s="284" t="s">
        <v>495</v>
      </c>
      <c r="AP20" s="285" t="s">
        <v>496</v>
      </c>
      <c r="AQ20" s="286" t="s">
        <v>497</v>
      </c>
      <c r="AR20" s="287"/>
    </row>
    <row r="21" spans="1:46" s="260" customFormat="1" ht="13.2" x14ac:dyDescent="0.2">
      <c r="A21" s="288"/>
      <c r="AK21" s="1135" t="s">
        <v>498</v>
      </c>
      <c r="AL21" s="1136"/>
      <c r="AM21" s="1136"/>
      <c r="AN21" s="1137"/>
      <c r="AO21" s="289">
        <v>7.02</v>
      </c>
      <c r="AP21" s="290">
        <v>10.86</v>
      </c>
      <c r="AQ21" s="291">
        <v>-3.84</v>
      </c>
      <c r="AS21" s="292"/>
      <c r="AT21" s="288"/>
    </row>
    <row r="22" spans="1:46" s="260" customFormat="1" ht="13.2" x14ac:dyDescent="0.2">
      <c r="A22" s="288"/>
      <c r="AK22" s="1135" t="s">
        <v>499</v>
      </c>
      <c r="AL22" s="1136"/>
      <c r="AM22" s="1136"/>
      <c r="AN22" s="1137"/>
      <c r="AO22" s="293">
        <v>96.9</v>
      </c>
      <c r="AP22" s="294">
        <v>97.3</v>
      </c>
      <c r="AQ22" s="295">
        <v>-0.4</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500</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501</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502</v>
      </c>
      <c r="AL29" s="260"/>
      <c r="AM29" s="260"/>
      <c r="AN29" s="260"/>
      <c r="AS29" s="302"/>
    </row>
    <row r="30" spans="1:46" ht="13.5" customHeight="1" x14ac:dyDescent="0.2">
      <c r="A30" s="259"/>
      <c r="AK30" s="262"/>
      <c r="AL30" s="263"/>
      <c r="AM30" s="263"/>
      <c r="AN30" s="264"/>
      <c r="AO30" s="1127" t="s">
        <v>481</v>
      </c>
      <c r="AP30" s="265"/>
      <c r="AQ30" s="266" t="s">
        <v>482</v>
      </c>
      <c r="AR30" s="267"/>
    </row>
    <row r="31" spans="1:46" ht="13.2" x14ac:dyDescent="0.2">
      <c r="A31" s="259"/>
      <c r="AK31" s="268"/>
      <c r="AL31" s="269"/>
      <c r="AM31" s="269"/>
      <c r="AN31" s="270"/>
      <c r="AO31" s="1128"/>
      <c r="AP31" s="271" t="s">
        <v>483</v>
      </c>
      <c r="AQ31" s="272" t="s">
        <v>484</v>
      </c>
      <c r="AR31" s="273" t="s">
        <v>485</v>
      </c>
    </row>
    <row r="32" spans="1:46" ht="27" customHeight="1" x14ac:dyDescent="0.2">
      <c r="A32" s="259"/>
      <c r="AK32" s="1143" t="s">
        <v>503</v>
      </c>
      <c r="AL32" s="1144"/>
      <c r="AM32" s="1144"/>
      <c r="AN32" s="1145"/>
      <c r="AO32" s="303">
        <v>2119878</v>
      </c>
      <c r="AP32" s="303">
        <v>52242</v>
      </c>
      <c r="AQ32" s="304">
        <v>75090</v>
      </c>
      <c r="AR32" s="305">
        <v>-30.4</v>
      </c>
    </row>
    <row r="33" spans="1:46" ht="13.5" customHeight="1" x14ac:dyDescent="0.2">
      <c r="A33" s="259"/>
      <c r="AK33" s="1143" t="s">
        <v>504</v>
      </c>
      <c r="AL33" s="1144"/>
      <c r="AM33" s="1144"/>
      <c r="AN33" s="1145"/>
      <c r="AO33" s="303" t="s">
        <v>489</v>
      </c>
      <c r="AP33" s="303" t="s">
        <v>489</v>
      </c>
      <c r="AQ33" s="304" t="s">
        <v>489</v>
      </c>
      <c r="AR33" s="305" t="s">
        <v>489</v>
      </c>
    </row>
    <row r="34" spans="1:46" ht="27" customHeight="1" x14ac:dyDescent="0.2">
      <c r="A34" s="259"/>
      <c r="AK34" s="1143" t="s">
        <v>505</v>
      </c>
      <c r="AL34" s="1144"/>
      <c r="AM34" s="1144"/>
      <c r="AN34" s="1145"/>
      <c r="AO34" s="303" t="s">
        <v>489</v>
      </c>
      <c r="AP34" s="303" t="s">
        <v>489</v>
      </c>
      <c r="AQ34" s="304">
        <v>1</v>
      </c>
      <c r="AR34" s="305" t="s">
        <v>489</v>
      </c>
    </row>
    <row r="35" spans="1:46" ht="27" customHeight="1" x14ac:dyDescent="0.2">
      <c r="A35" s="259"/>
      <c r="AK35" s="1143" t="s">
        <v>506</v>
      </c>
      <c r="AL35" s="1144"/>
      <c r="AM35" s="1144"/>
      <c r="AN35" s="1145"/>
      <c r="AO35" s="303">
        <v>874193</v>
      </c>
      <c r="AP35" s="303">
        <v>21544</v>
      </c>
      <c r="AQ35" s="304">
        <v>17211</v>
      </c>
      <c r="AR35" s="305">
        <v>25.2</v>
      </c>
    </row>
    <row r="36" spans="1:46" ht="27" customHeight="1" x14ac:dyDescent="0.2">
      <c r="A36" s="259"/>
      <c r="AK36" s="1143" t="s">
        <v>507</v>
      </c>
      <c r="AL36" s="1144"/>
      <c r="AM36" s="1144"/>
      <c r="AN36" s="1145"/>
      <c r="AO36" s="303" t="s">
        <v>489</v>
      </c>
      <c r="AP36" s="303" t="s">
        <v>489</v>
      </c>
      <c r="AQ36" s="304">
        <v>2478</v>
      </c>
      <c r="AR36" s="305" t="s">
        <v>489</v>
      </c>
    </row>
    <row r="37" spans="1:46" ht="13.5" customHeight="1" x14ac:dyDescent="0.2">
      <c r="A37" s="259"/>
      <c r="AK37" s="1143" t="s">
        <v>508</v>
      </c>
      <c r="AL37" s="1144"/>
      <c r="AM37" s="1144"/>
      <c r="AN37" s="1145"/>
      <c r="AO37" s="303" t="s">
        <v>489</v>
      </c>
      <c r="AP37" s="303" t="s">
        <v>489</v>
      </c>
      <c r="AQ37" s="304">
        <v>654</v>
      </c>
      <c r="AR37" s="305" t="s">
        <v>489</v>
      </c>
    </row>
    <row r="38" spans="1:46" ht="27" customHeight="1" x14ac:dyDescent="0.2">
      <c r="A38" s="259"/>
      <c r="AK38" s="1146" t="s">
        <v>509</v>
      </c>
      <c r="AL38" s="1147"/>
      <c r="AM38" s="1147"/>
      <c r="AN38" s="1148"/>
      <c r="AO38" s="306" t="s">
        <v>489</v>
      </c>
      <c r="AP38" s="306" t="s">
        <v>489</v>
      </c>
      <c r="AQ38" s="307">
        <v>4</v>
      </c>
      <c r="AR38" s="295" t="s">
        <v>489</v>
      </c>
      <c r="AS38" s="302"/>
    </row>
    <row r="39" spans="1:46" ht="13.2" x14ac:dyDescent="0.2">
      <c r="A39" s="259"/>
      <c r="AK39" s="1146" t="s">
        <v>510</v>
      </c>
      <c r="AL39" s="1147"/>
      <c r="AM39" s="1147"/>
      <c r="AN39" s="1148"/>
      <c r="AO39" s="303">
        <v>-376742</v>
      </c>
      <c r="AP39" s="303">
        <v>-9284</v>
      </c>
      <c r="AQ39" s="304">
        <v>-3502</v>
      </c>
      <c r="AR39" s="305">
        <v>165.1</v>
      </c>
      <c r="AS39" s="302"/>
    </row>
    <row r="40" spans="1:46" ht="27" customHeight="1" x14ac:dyDescent="0.2">
      <c r="A40" s="259"/>
      <c r="AK40" s="1143" t="s">
        <v>511</v>
      </c>
      <c r="AL40" s="1144"/>
      <c r="AM40" s="1144"/>
      <c r="AN40" s="1145"/>
      <c r="AO40" s="303">
        <v>-1446897</v>
      </c>
      <c r="AP40" s="303">
        <v>-35657</v>
      </c>
      <c r="AQ40" s="304">
        <v>-63750</v>
      </c>
      <c r="AR40" s="305">
        <v>-44.1</v>
      </c>
      <c r="AS40" s="302"/>
    </row>
    <row r="41" spans="1:46" ht="13.2" x14ac:dyDescent="0.2">
      <c r="A41" s="259"/>
      <c r="AK41" s="1149" t="s">
        <v>287</v>
      </c>
      <c r="AL41" s="1150"/>
      <c r="AM41" s="1150"/>
      <c r="AN41" s="1151"/>
      <c r="AO41" s="303">
        <v>1170432</v>
      </c>
      <c r="AP41" s="303">
        <v>28844</v>
      </c>
      <c r="AQ41" s="304">
        <v>28185</v>
      </c>
      <c r="AR41" s="305">
        <v>2.2999999999999998</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512</v>
      </c>
    </row>
    <row r="48" spans="1:46" ht="13.2" x14ac:dyDescent="0.2">
      <c r="A48" s="259"/>
      <c r="AK48" s="313" t="s">
        <v>513</v>
      </c>
      <c r="AL48" s="313"/>
      <c r="AM48" s="313"/>
      <c r="AN48" s="313"/>
      <c r="AO48" s="313"/>
      <c r="AP48" s="313"/>
      <c r="AQ48" s="314"/>
      <c r="AR48" s="313"/>
    </row>
    <row r="49" spans="1:44" ht="13.5" customHeight="1" x14ac:dyDescent="0.2">
      <c r="A49" s="259"/>
      <c r="AK49" s="315"/>
      <c r="AL49" s="316"/>
      <c r="AM49" s="1138" t="s">
        <v>481</v>
      </c>
      <c r="AN49" s="1140" t="s">
        <v>514</v>
      </c>
      <c r="AO49" s="1141"/>
      <c r="AP49" s="1141"/>
      <c r="AQ49" s="1141"/>
      <c r="AR49" s="1142"/>
    </row>
    <row r="50" spans="1:44" ht="13.2" x14ac:dyDescent="0.2">
      <c r="A50" s="259"/>
      <c r="AK50" s="317"/>
      <c r="AL50" s="318"/>
      <c r="AM50" s="1139"/>
      <c r="AN50" s="319" t="s">
        <v>515</v>
      </c>
      <c r="AO50" s="320" t="s">
        <v>516</v>
      </c>
      <c r="AP50" s="321" t="s">
        <v>517</v>
      </c>
      <c r="AQ50" s="322" t="s">
        <v>518</v>
      </c>
      <c r="AR50" s="323" t="s">
        <v>519</v>
      </c>
    </row>
    <row r="51" spans="1:44" ht="13.2" x14ac:dyDescent="0.2">
      <c r="A51" s="259"/>
      <c r="AK51" s="315" t="s">
        <v>520</v>
      </c>
      <c r="AL51" s="316"/>
      <c r="AM51" s="324">
        <v>4476818</v>
      </c>
      <c r="AN51" s="325">
        <v>104025</v>
      </c>
      <c r="AO51" s="326">
        <v>91.9</v>
      </c>
      <c r="AP51" s="327">
        <v>94081</v>
      </c>
      <c r="AQ51" s="328">
        <v>10.5</v>
      </c>
      <c r="AR51" s="329">
        <v>81.400000000000006</v>
      </c>
    </row>
    <row r="52" spans="1:44" ht="13.2" x14ac:dyDescent="0.2">
      <c r="A52" s="259"/>
      <c r="AK52" s="330"/>
      <c r="AL52" s="331" t="s">
        <v>521</v>
      </c>
      <c r="AM52" s="332">
        <v>2423474</v>
      </c>
      <c r="AN52" s="333">
        <v>56313</v>
      </c>
      <c r="AO52" s="334">
        <v>68.099999999999994</v>
      </c>
      <c r="AP52" s="335">
        <v>48949</v>
      </c>
      <c r="AQ52" s="336">
        <v>11.5</v>
      </c>
      <c r="AR52" s="337">
        <v>56.6</v>
      </c>
    </row>
    <row r="53" spans="1:44" ht="13.2" x14ac:dyDescent="0.2">
      <c r="A53" s="259"/>
      <c r="AK53" s="315" t="s">
        <v>522</v>
      </c>
      <c r="AL53" s="316"/>
      <c r="AM53" s="324">
        <v>768057</v>
      </c>
      <c r="AN53" s="325">
        <v>18096</v>
      </c>
      <c r="AO53" s="326">
        <v>-82.6</v>
      </c>
      <c r="AP53" s="327">
        <v>92632</v>
      </c>
      <c r="AQ53" s="328">
        <v>-1.5</v>
      </c>
      <c r="AR53" s="329">
        <v>-81.099999999999994</v>
      </c>
    </row>
    <row r="54" spans="1:44" ht="13.2" x14ac:dyDescent="0.2">
      <c r="A54" s="259"/>
      <c r="AK54" s="330"/>
      <c r="AL54" s="331" t="s">
        <v>521</v>
      </c>
      <c r="AM54" s="332">
        <v>573234</v>
      </c>
      <c r="AN54" s="333">
        <v>13506</v>
      </c>
      <c r="AO54" s="334">
        <v>-76</v>
      </c>
      <c r="AP54" s="335">
        <v>47978</v>
      </c>
      <c r="AQ54" s="336">
        <v>-2</v>
      </c>
      <c r="AR54" s="337">
        <v>-74</v>
      </c>
    </row>
    <row r="55" spans="1:44" ht="13.2" x14ac:dyDescent="0.2">
      <c r="A55" s="259"/>
      <c r="AK55" s="315" t="s">
        <v>523</v>
      </c>
      <c r="AL55" s="316"/>
      <c r="AM55" s="324">
        <v>756283</v>
      </c>
      <c r="AN55" s="325">
        <v>18086</v>
      </c>
      <c r="AO55" s="326">
        <v>-0.1</v>
      </c>
      <c r="AP55" s="327">
        <v>96469</v>
      </c>
      <c r="AQ55" s="328">
        <v>4.0999999999999996</v>
      </c>
      <c r="AR55" s="329">
        <v>-4.2</v>
      </c>
    </row>
    <row r="56" spans="1:44" ht="13.2" x14ac:dyDescent="0.2">
      <c r="A56" s="259"/>
      <c r="AK56" s="330"/>
      <c r="AL56" s="331" t="s">
        <v>521</v>
      </c>
      <c r="AM56" s="332">
        <v>520134</v>
      </c>
      <c r="AN56" s="333">
        <v>12438</v>
      </c>
      <c r="AO56" s="334">
        <v>-7.9</v>
      </c>
      <c r="AP56" s="335">
        <v>49775</v>
      </c>
      <c r="AQ56" s="336">
        <v>3.7</v>
      </c>
      <c r="AR56" s="337">
        <v>-11.6</v>
      </c>
    </row>
    <row r="57" spans="1:44" ht="13.2" x14ac:dyDescent="0.2">
      <c r="A57" s="259"/>
      <c r="AK57" s="315" t="s">
        <v>524</v>
      </c>
      <c r="AL57" s="316"/>
      <c r="AM57" s="324">
        <v>786554</v>
      </c>
      <c r="AN57" s="325">
        <v>19046</v>
      </c>
      <c r="AO57" s="326">
        <v>5.3</v>
      </c>
      <c r="AP57" s="327">
        <v>85743</v>
      </c>
      <c r="AQ57" s="328">
        <v>-11.1</v>
      </c>
      <c r="AR57" s="329">
        <v>16.399999999999999</v>
      </c>
    </row>
    <row r="58" spans="1:44" ht="13.2" x14ac:dyDescent="0.2">
      <c r="A58" s="259"/>
      <c r="AK58" s="330"/>
      <c r="AL58" s="331" t="s">
        <v>521</v>
      </c>
      <c r="AM58" s="332">
        <v>314246</v>
      </c>
      <c r="AN58" s="333">
        <v>7609</v>
      </c>
      <c r="AO58" s="334">
        <v>-38.799999999999997</v>
      </c>
      <c r="AP58" s="335">
        <v>45231</v>
      </c>
      <c r="AQ58" s="336">
        <v>-9.1</v>
      </c>
      <c r="AR58" s="337">
        <v>-29.7</v>
      </c>
    </row>
    <row r="59" spans="1:44" ht="13.2" x14ac:dyDescent="0.2">
      <c r="A59" s="259"/>
      <c r="AK59" s="315" t="s">
        <v>525</v>
      </c>
      <c r="AL59" s="316"/>
      <c r="AM59" s="324">
        <v>708255</v>
      </c>
      <c r="AN59" s="325">
        <v>17454</v>
      </c>
      <c r="AO59" s="326">
        <v>-8.4</v>
      </c>
      <c r="AP59" s="327">
        <v>92509</v>
      </c>
      <c r="AQ59" s="328">
        <v>7.9</v>
      </c>
      <c r="AR59" s="329">
        <v>-16.3</v>
      </c>
    </row>
    <row r="60" spans="1:44" ht="13.2" x14ac:dyDescent="0.2">
      <c r="A60" s="259"/>
      <c r="AK60" s="330"/>
      <c r="AL60" s="331" t="s">
        <v>521</v>
      </c>
      <c r="AM60" s="332">
        <v>454359</v>
      </c>
      <c r="AN60" s="333">
        <v>11197</v>
      </c>
      <c r="AO60" s="334">
        <v>47.2</v>
      </c>
      <c r="AP60" s="335">
        <v>52274</v>
      </c>
      <c r="AQ60" s="336">
        <v>15.6</v>
      </c>
      <c r="AR60" s="337">
        <v>31.6</v>
      </c>
    </row>
    <row r="61" spans="1:44" ht="13.2" x14ac:dyDescent="0.2">
      <c r="A61" s="259"/>
      <c r="AK61" s="315" t="s">
        <v>526</v>
      </c>
      <c r="AL61" s="338"/>
      <c r="AM61" s="324">
        <v>1499193</v>
      </c>
      <c r="AN61" s="325">
        <v>35341</v>
      </c>
      <c r="AO61" s="326">
        <v>1.2</v>
      </c>
      <c r="AP61" s="327">
        <v>92287</v>
      </c>
      <c r="AQ61" s="339">
        <v>2</v>
      </c>
      <c r="AR61" s="329">
        <v>-0.8</v>
      </c>
    </row>
    <row r="62" spans="1:44" ht="13.2" x14ac:dyDescent="0.2">
      <c r="A62" s="259"/>
      <c r="AK62" s="330"/>
      <c r="AL62" s="331" t="s">
        <v>521</v>
      </c>
      <c r="AM62" s="332">
        <v>857089</v>
      </c>
      <c r="AN62" s="333">
        <v>20213</v>
      </c>
      <c r="AO62" s="334">
        <v>-1.5</v>
      </c>
      <c r="AP62" s="335">
        <v>48841</v>
      </c>
      <c r="AQ62" s="336">
        <v>3.9</v>
      </c>
      <c r="AR62" s="337">
        <v>-5.4</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dZVxjVMV3mr3vJTtDlRFmeIM8lokWqXqDXOjMgLul0VFu90uXWWax+n0Nvo0sty7AprZ6IBYaIv1fY2b5b6eRw==" saltValue="/UHluVWsdJ9bovFzIMZmN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478</v>
      </c>
    </row>
    <row r="121" spans="125:125" ht="13.5" hidden="1" customHeight="1" x14ac:dyDescent="0.2">
      <c r="DU121" s="253"/>
    </row>
  </sheetData>
  <sheetProtection algorithmName="SHA-512" hashValue="kdAgkcCWioWhMAFRNau40ORDCpYsPWUaAndl24I/tUYHUrOksjJANdUWtv7cMECu6bZhmy/ExyQPRr55F6gtTw==" saltValue="liX3dy+Q5DgfI5QATJKre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478</v>
      </c>
    </row>
  </sheetData>
  <sheetProtection algorithmName="SHA-512" hashValue="BuBvvNescDkeKtrsepQmHTYkSkwo8qw0hQRiwgSFE5l90vUCl7GMRPf9BN5XN5XroAp9TE1OpcIDUMnge+K3SQ==" saltValue="zza0QOZ7EDGOLwUWhhFOt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2">
      <c r="B47" s="10"/>
      <c r="C47" s="1152" t="s">
        <v>3</v>
      </c>
      <c r="D47" s="1152"/>
      <c r="E47" s="1153"/>
      <c r="F47" s="11">
        <v>10.23</v>
      </c>
      <c r="G47" s="12">
        <v>9.6</v>
      </c>
      <c r="H47" s="12">
        <v>10.76</v>
      </c>
      <c r="I47" s="12">
        <v>9.74</v>
      </c>
      <c r="J47" s="13">
        <v>11.39</v>
      </c>
    </row>
    <row r="48" spans="2:10" ht="57.75" customHeight="1" x14ac:dyDescent="0.2">
      <c r="B48" s="14"/>
      <c r="C48" s="1154" t="s">
        <v>4</v>
      </c>
      <c r="D48" s="1154"/>
      <c r="E48" s="1155"/>
      <c r="F48" s="15">
        <v>2.74</v>
      </c>
      <c r="G48" s="16">
        <v>3.31</v>
      </c>
      <c r="H48" s="16">
        <v>8.41</v>
      </c>
      <c r="I48" s="16">
        <v>5.1100000000000003</v>
      </c>
      <c r="J48" s="17">
        <v>2.5499999999999998</v>
      </c>
    </row>
    <row r="49" spans="2:10" ht="57.75" customHeight="1" thickBot="1" x14ac:dyDescent="0.25">
      <c r="B49" s="18"/>
      <c r="C49" s="1156" t="s">
        <v>5</v>
      </c>
      <c r="D49" s="1156"/>
      <c r="E49" s="1157"/>
      <c r="F49" s="19" t="s">
        <v>533</v>
      </c>
      <c r="G49" s="20" t="s">
        <v>534</v>
      </c>
      <c r="H49" s="20">
        <v>5.24</v>
      </c>
      <c r="I49" s="20" t="s">
        <v>535</v>
      </c>
      <c r="J49" s="21" t="s">
        <v>536</v>
      </c>
    </row>
    <row r="50" spans="2:10" ht="13.2" x14ac:dyDescent="0.2"/>
  </sheetData>
  <sheetProtection algorithmName="SHA-512" hashValue="HpWr1dpaVo1mvSHqn4+3IJSgiDWd2FzMv88zzjxg1YJ9AM3kzJ1ikyX+h4sxQcSS8p+ZZrKb0+CdQqHD9dIF7A==" saltValue="6O+me7qdLwTWQHK48ro5N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2025-09-10T06:47:16Z</cp:lastPrinted>
  <dcterms:created xsi:type="dcterms:W3CDTF">2025-02-19T01:59:56Z</dcterms:created>
  <dcterms:modified xsi:type="dcterms:W3CDTF">2025-09-24T04:20:59Z</dcterms:modified>
  <cp:category/>
</cp:coreProperties>
</file>