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05_財政G\☆02_調査\000_データ類\04_財政状況資料集\R05決算\99-1_市町村送付用（確定版）\２回目\03_市町村確定版（A1 100 %後）\"/>
    </mc:Choice>
  </mc:AlternateContent>
  <bookViews>
    <workbookView xWindow="0" yWindow="0" windowWidth="23040" windowHeight="910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BE36" i="10"/>
  <c r="AM36" i="10"/>
  <c r="U36" i="10"/>
  <c r="C36" i="10"/>
  <c r="BE35" i="10"/>
  <c r="AM35" i="10"/>
  <c r="U35" i="10"/>
  <c r="C35" i="10"/>
  <c r="BW34" i="10"/>
  <c r="BE34" i="10"/>
  <c r="AM34" i="10"/>
  <c r="U34" i="10"/>
  <c r="C34" i="10"/>
  <c r="BW35" i="10" l="1"/>
  <c r="BW36" i="10" s="1"/>
  <c r="BW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<sst xmlns="http://schemas.openxmlformats.org/spreadsheetml/2006/main" count="1074" uniqueCount="569">
  <si>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</si>
  <si>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</si>
  <si>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</si>
  <si>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</si>
  <si>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</si>
  <si>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</si>
  <si>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</si>
  <si>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</si>
  <si>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</si>
  <si>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</si>
  <si>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</si>
  <si>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</si>
  <si>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</si>
  <si>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</si>
  <si>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</si>
  <si>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</si>
  <si>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</si>
  <si>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</si>
  <si>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</si>
  <si>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</si>
  <si>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</si>
  <si>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</si>
  <si>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</si>
  <si>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</si>
  <si>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</si>
  <si>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</si>
  <si>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</si>
  <si>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</si>
  <si>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</si>
  <si>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</si>
  <si>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</si>
  <si>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</si>
  <si>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</si>
  <si>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</si>
  <si>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</si>
  <si>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</si>
  <si>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</si>
  <si>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</si>
  <si>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</si>
  <si>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</si>
  <si>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</si>
  <si>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</si>
  <si>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</si>
  <si>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</si>
  <si>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</si>
  <si>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</si>
  <si>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</si>
  <si>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</si>
  <si>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</si>
  <si>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</si>
  <si>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</si>
  <si>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</si>
  <si>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</si>
  <si>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</si>
  <si>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</si>
  <si>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</si>
  <si>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</si>
  <si>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</si>
  <si>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</si>
  <si>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</si>
  <si>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</si>
  <si>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</si>
  <si>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</si>
  <si>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</si>
  <si>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</si>
  <si>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</si>
  <si>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</si>
  <si>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</si>
  <si>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</si>
  <si>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</si>
  <si>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</si>
  <si>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</si>
  <si>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</si>
  <si>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</si>
  <si>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</si>
  <si>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</si>
  <si>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</si>
  <si>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</si>
  <si>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</si>
  <si>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</si>
  <si>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</si>
  <si>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</si>
  <si>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</si>
  <si>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</si>
  <si>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</si>
  <si>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</si>
  <si>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</si>
  <si>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</si>
  <si>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</si>
  <si>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</si>
  <si>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</si>
  <si>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</si>
  <si>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</si>
  <si>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</si>
  <si>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秦野市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</si>
  <si>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</si>
  <si>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</si>
  <si>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</si>
  <si>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</si>
  <si>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</si>
  <si>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</si>
  <si>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</si>
  <si>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</si>
  <si>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</si>
  <si>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</si>
  <si>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</si>
  <si>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</si>
  <si>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</si>
  <si>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</si>
  <si>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</si>
  <si>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</si>
  <si>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</si>
  <si>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</si>
  <si>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</si>
  <si>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</si>
  <si>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</si>
  <si>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</si>
  <si>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</si>
  <si>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</si>
  <si>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</si>
  <si>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</si>
  <si>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</si>
  <si>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</si>
  <si>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</si>
  <si>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</si>
  <si>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</si>
  <si>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</si>
  <si>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</si>
  <si>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</si>
  <si>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</si>
  <si>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</si>
  <si>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</si>
  <si>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</si>
  <si>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</si>
  <si>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</si>
  <si>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</si>
  <si>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</si>
  <si>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</si>
  <si>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</si>
  <si>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</si>
  <si>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</si>
  <si>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</si>
  <si>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</si>
  <si>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</si>
  <si>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</si>
  <si>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</si>
  <si>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</si>
  <si>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</si>
  <si>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</si>
  <si>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</si>
  <si>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</si>
  <si>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</si>
  <si>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</si>
  <si>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</si>
  <si>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</si>
  <si>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</si>
  <si>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</si>
  <si>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</si>
  <si>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</si>
  <si>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</si>
  <si>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</si>
  <si>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</si>
  <si>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</si>
  <si>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</si>
  <si>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</si>
  <si>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</si>
  <si>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</si>
  <si>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</si>
  <si>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</si>
  <si>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</si>
  <si>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</si>
  <si>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</si>
  <si>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</si>
  <si>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</si>
  <si>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</si>
  <si>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</si>
  <si>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</si>
  <si>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</si>
  <si>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</si>
  <si>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</si>
  <si>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</si>
  <si>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</si>
  <si>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</si>
  <si>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</si>
  <si>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</si>
  <si>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</si>
  <si>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</si>
  <si>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</si>
  <si>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</si>
  <si>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</si>
  <si>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</si>
  <si>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</si>
  <si>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</si>
  <si>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</si>
  <si>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</si>
  <si>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</si>
  <si>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</si>
  <si>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</si>
  <si>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</si>
  <si>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</si>
  <si>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</si>
  <si>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</si>
  <si>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</si>
  <si>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神奈川県秦野市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</si>
  <si>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</si>
  <si>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</si>
  <si>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</si>
  <si>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</si>
  <si>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</si>
  <si>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</si>
  <si>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</si>
  <si>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</si>
  <si>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</si>
  <si>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</si>
  <si>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</si>
  <si>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</si>
  <si>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</si>
  <si>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</si>
  <si>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</si>
  <si>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</si>
  <si>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</si>
  <si>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</si>
  <si>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</si>
  <si>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</si>
  <si>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</si>
  <si>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</si>
  <si>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</si>
  <si>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</si>
  <si>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</si>
  <si>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</si>
  <si>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</si>
  <si>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</si>
  <si>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</si>
  <si>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</si>
  <si>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</si>
  <si>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</si>
  <si>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</si>
  <si>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</si>
  <si>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</si>
  <si>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</si>
  <si>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</si>
  <si>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</si>
  <si>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</si>
  <si>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</si>
  <si>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</si>
  <si>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</si>
  <si>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</si>
  <si>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</si>
  <si>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</si>
  <si>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</si>
  <si>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</si>
  <si>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</si>
  <si>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</si>
  <si>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</si>
  <si>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</si>
  <si>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</si>
  <si>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</si>
  <si>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</si>
  <si>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</si>
  <si>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</si>
  <si>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</si>
  <si>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</si>
  <si>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</si>
  <si>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</si>
  <si>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</si>
  <si>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</si>
  <si>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</si>
  <si>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</si>
  <si>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</si>
  <si>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</si>
  <si>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</si>
  <si>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</si>
  <si>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</si>
  <si>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</si>
  <si>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</si>
  <si>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</si>
  <si>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</si>
  <si>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</si>
  <si>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</si>
  <si>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</si>
  <si>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</si>
  <si>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</si>
  <si>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</si>
  <si>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</si>
  <si>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</si>
  <si>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</si>
  <si>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</si>
  <si>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</si>
  <si>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</si>
  <si>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</si>
  <si>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</si>
  <si>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</si>
  <si>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</si>
  <si>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</si>
  <si>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</si>
  <si>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</si>
  <si>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</si>
  <si>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</si>
  <si>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</si>
  <si>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</si>
  <si>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</si>
  <si>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</si>
  <si>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</si>
  <si>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</si>
  <si>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</si>
  <si>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</si>
  <si>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</si>
  <si>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</si>
  <si>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</si>
  <si>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</si>
  <si>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</si>
  <si>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</si>
  <si>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</si>
  <si>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</si>
  <si>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</si>
  <si>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</si>
  <si>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</si>
  <si>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</si>
  <si>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</si>
  <si>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</si>
  <si>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</si>
  <si>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</si>
  <si>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</si>
  <si>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</si>
  <si>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</si>
  <si>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</si>
  <si>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</si>
  <si>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</si>
  <si>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</si>
  <si>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</si>
  <si>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</si>
  <si>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</si>
  <si>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</si>
  <si>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</si>
  <si>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</si>
  <si>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</si>
  <si>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</si>
  <si>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</si>
  <si>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</si>
  <si>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</si>
  <si>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</si>
  <si>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</si>
  <si>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</si>
  <si>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</si>
  <si>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</si>
  <si>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</si>
  <si>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</si>
  <si>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</si>
  <si>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</si>
  <si>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</si>
  <si>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</si>
  <si>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</si>
  <si>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</si>
  <si>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</si>
  <si>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神奈川県秦野市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</si>
  <si>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</si>
  <si>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</si>
  <si>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</si>
  <si>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</si>
  <si>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</si>
  <si>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</si>
  <si>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</si>
  <si>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</si>
  <si>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</si>
  <si>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</si>
  <si>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</si>
  <si>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</si>
  <si>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</si>
  <si>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</si>
  <si>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</si>
  <si>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</si>
  <si>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</si>
  <si>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</si>
  <si>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</si>
  <si>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</si>
  <si>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</si>
  <si>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</si>
  <si>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</si>
  <si>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</si>
  <si>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</si>
  <si>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</si>
  <si>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</si>
  <si>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</si>
  <si>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</si>
  <si>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</si>
  <si>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</si>
  <si>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</si>
  <si>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</si>
  <si>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</si>
  <si>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</si>
  <si>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</si>
  <si>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</si>
  <si>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</si>
  <si>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</si>
  <si>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</si>
  <si>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</si>
  <si>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</si>
  <si>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</si>
  <si>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</si>
  <si>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</si>
  <si>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</si>
  <si>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</si>
  <si>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</si>
  <si>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</si>
  <si>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</si>
  <si>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</si>
  <si>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</si>
  <si>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</si>
  <si>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</si>
  <si>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</si>
  <si>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</si>
  <si>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</si>
  <si>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</si>
  <si>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</si>
  <si>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</si>
  <si>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</si>
  <si>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</si>
  <si>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</si>
  <si>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</si>
  <si>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</si>
  <si>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</si>
  <si>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</si>
  <si>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</si>
  <si>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</si>
  <si>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</si>
  <si>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</si>
  <si>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</si>
  <si>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</si>
  <si>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</si>
  <si>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</si>
  <si>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</si>
  <si>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</si>
  <si>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</si>
  <si>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</si>
  <si>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</si>
  <si>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</si>
  <si>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</si>
  <si>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</si>
  <si>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</si>
  <si>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</si>
  <si>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</si>
  <si>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</si>
  <si>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</si>
  <si>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</si>
  <si>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</si>
  <si>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</si>
  <si>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</si>
  <si>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</si>
  <si>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</si>
  <si>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</si>
  <si>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</si>
  <si>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</si>
  <si>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</si>
  <si>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</si>
  <si>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</si>
  <si>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</si>
  <si>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</si>
  <si>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</si>
  <si>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</si>
  <si>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</si>
  <si>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</si>
  <si>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</si>
  <si>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</si>
  <si>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</si>
  <si>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</si>
  <si>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</si>
  <si>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</si>
  <si>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</si>
  <si>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</si>
  <si>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</si>
  <si>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</si>
  <si>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</si>
  <si>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</si>
  <si>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</si>
  <si>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</si>
  <si>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</si>
  <si>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</si>
  <si>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</si>
  <si>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</si>
  <si>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</si>
  <si>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</si>
  <si>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</si>
  <si>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</si>
  <si>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</si>
  <si>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</si>
  <si>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</si>
  <si>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</si>
  <si>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</si>
  <si>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</si>
  <si>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</si>
  <si>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</si>
  <si>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</si>
  <si>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</si>
  <si>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</si>
  <si>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</si>
  <si>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</si>
  <si>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</si>
  <si>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</si>
  <si>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</si>
  <si>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</si>
  <si>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</si>
  <si>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</si>
  <si>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</si>
  <si>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</si>
  <si>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</si>
  <si>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</si>
  <si>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</si>
  <si>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</si>
  <si>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</si>
  <si>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</si>
  <si>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</si>
  <si>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</si>
  <si>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</si>
  <si>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</si>
  <si>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</si>
  <si>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</si>
  <si>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</si>
  <si>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</si>
  <si>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</si>
  <si>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</si>
  <si>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</si>
  <si>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</si>
  <si>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</si>
  <si>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</si>
  <si>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</si>
  <si>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</si>
  <si>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</si>
  <si>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</si>
  <si>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</si>
  <si>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2.69</t>
  </si>
  <si>
    <t>▲ 1.22</t>
  </si>
  <si>
    <t>▲ 4.01</t>
  </si>
  <si>
    <t>▲ 2.61</t>
  </si>
  <si>
    <t>一般会計</t>
  </si>
  <si>
    <t>水道事業会計</t>
  </si>
  <si>
    <t>公共下水道事業会計</t>
  </si>
  <si>
    <t>介護保険事業特別会計</t>
  </si>
  <si>
    <t>後期高齢者医療事業特別会計</t>
  </si>
  <si>
    <t>国民健康保険事業特別会計</t>
  </si>
  <si>
    <t>その他会計（赤字）</t>
  </si>
  <si>
    <t>その他会計（黒字）</t>
  </si>
  <si>
    <t>R01</t>
    <phoneticPr fontId="5"/>
  </si>
  <si>
    <t>R02</t>
    <phoneticPr fontId="5"/>
  </si>
  <si>
    <t>R03</t>
    <phoneticPr fontId="5"/>
  </si>
  <si>
    <t>R04</t>
    <phoneticPr fontId="5"/>
  </si>
  <si>
    <t>R05</t>
    <phoneticPr fontId="5"/>
  </si>
  <si>
    <t>ふるさと基金</t>
    <rPh sb="4" eb="6">
      <t>キキン</t>
    </rPh>
    <phoneticPr fontId="5"/>
  </si>
  <si>
    <t>新型コロナウイルス感染症対策利子補給基金</t>
    <rPh sb="0" eb="2">
      <t>シンガタ</t>
    </rPh>
    <rPh sb="9" eb="12">
      <t>カンセンショウ</t>
    </rPh>
    <rPh sb="12" eb="14">
      <t>タイサク</t>
    </rPh>
    <rPh sb="14" eb="20">
      <t>リシホキュウキキン</t>
    </rPh>
    <phoneticPr fontId="5"/>
  </si>
  <si>
    <t>公共施設整備基金</t>
    <rPh sb="0" eb="2">
      <t>コウキョウ</t>
    </rPh>
    <rPh sb="2" eb="4">
      <t>シセツ</t>
    </rPh>
    <rPh sb="4" eb="8">
      <t>セイビキキン</t>
    </rPh>
    <phoneticPr fontId="5"/>
  </si>
  <si>
    <t>職員退職給与準備基金</t>
    <rPh sb="0" eb="2">
      <t>ショクイン</t>
    </rPh>
    <rPh sb="2" eb="4">
      <t>タイショク</t>
    </rPh>
    <rPh sb="4" eb="6">
      <t>キュウヨ</t>
    </rPh>
    <rPh sb="6" eb="10">
      <t>ジュンビキキン</t>
    </rPh>
    <phoneticPr fontId="5"/>
  </si>
  <si>
    <t>文化振興基金</t>
    <rPh sb="0" eb="6">
      <t>ブンカシンコウキキン</t>
    </rPh>
    <phoneticPr fontId="5"/>
  </si>
  <si>
    <t>〇</t>
  </si>
  <si>
    <t>秦野市土地開発公社</t>
    <rPh sb="0" eb="3">
      <t>ハダノシ</t>
    </rPh>
    <rPh sb="3" eb="5">
      <t>トチ</t>
    </rPh>
    <rPh sb="5" eb="7">
      <t>カイハツ</t>
    </rPh>
    <rPh sb="7" eb="9">
      <t>コウシャ</t>
    </rPh>
    <phoneticPr fontId="10"/>
  </si>
  <si>
    <t>秦野市スポーツ協会</t>
    <rPh sb="0" eb="3">
      <t>ハダノシ</t>
    </rPh>
    <rPh sb="7" eb="9">
      <t>キョウカイ</t>
    </rPh>
    <phoneticPr fontId="10"/>
  </si>
  <si>
    <t>秦野市伊勢原市環境衛生組合</t>
    <rPh sb="0" eb="3">
      <t>ハダノシ</t>
    </rPh>
    <rPh sb="3" eb="7">
      <t>イセハラシ</t>
    </rPh>
    <rPh sb="7" eb="9">
      <t>カンキョウ</t>
    </rPh>
    <rPh sb="9" eb="11">
      <t>エイセイ</t>
    </rPh>
    <rPh sb="11" eb="13">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</si>
  <si>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</si>
  <si>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</si>
  <si>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金目川水害予防組合</t>
    <rPh sb="0" eb="2">
      <t>カナメ</t>
    </rPh>
    <rPh sb="2" eb="3">
      <t>ガワ</t>
    </rPh>
    <rPh sb="3" eb="5">
      <t>スイガイ</t>
    </rPh>
    <rPh sb="5" eb="7">
      <t>ヨボウ</t>
    </rPh>
    <rPh sb="7" eb="9">
      <t>クミアイ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</si>
  <si>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</si>
  <si>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</si>
  <si>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</si>
  <si>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</si>
  <si>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</si>
  <si>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</si>
  <si>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</si>
  <si>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</si>
  <si>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</si>
  <si>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公営企業債等繰入見込額が減少したことや普通交付税の増額などにより、対前年度比で3.8ポイント減少したものの、類似団体との比較では高い水準となっている。一方で、有形固定資産減価償却率は、道路の更新を計画的に実施してきたことなどにより、類似団体よりも低くなっており、将来の財政負担を見据えながら、施設の更新を進めたことによるものと考えられる。
　 今後も、中長期的な財政見通しを立て、財政負担を平準化しながら、「公共施設等総合管理計画」や個別施設計画に基づき、老朽化対策に取り組んでいく。</t>
    <rPh sb="85" eb="87">
      <t>イッポウ</t>
    </rPh>
    <phoneticPr fontId="5"/>
  </si>
  <si>
    <t>　将来負担比率は、類似団体と比較して高い水準にある。一方で、実質公債費比率は、類似団体と比較して低い水準となっており、3ヵ年平均で前年度と同数値となったものの、標準財政規模の増加により、単年度の実質公債費比率は対前年比で0.1ポイント減少（R4：1.6％→R5：1.5％）した。
　将来に過度な負担を残すことのないよう、中長期的な財政見通しを立てたうえで、計画的に市債を活用するとともに、財政調整基金の一定残高を確保し、その活用を図りながら、それぞれの比率が一定の水準を保てるよう引き続き努めていく。</t>
    <rPh sb="80" eb="86">
      <t>ヒョウジュンザイセイキボ</t>
    </rPh>
    <rPh sb="87" eb="89">
      <t>ゾウカ</t>
    </rPh>
    <rPh sb="93" eb="96">
      <t>タンネンド</t>
    </rPh>
    <rPh sb="97" eb="102">
      <t>ジッシツコウサイヒ</t>
    </rPh>
    <rPh sb="102" eb="104">
      <t>ヒリツ</t>
    </rPh>
    <rPh sb="105" eb="106">
      <t>タイ</t>
    </rPh>
    <rPh sb="106" eb="108">
      <t>ゼンネン</t>
    </rPh>
    <rPh sb="108" eb="109">
      <t>ヒ</t>
    </rPh>
    <rPh sb="117" eb="119">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</si>
</sst>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37644</c:v>
                </c:pt>
                <c:pt idx="1">
                  <c:v>39221</c:v>
                </c:pt>
                <c:pt idx="2">
                  <c:v>38566</c:v>
                </c:pt>
                <c:pt idx="3">
                  <c:v>35156</c:v>
                </c:pt>
                <c:pt idx="4">
                  <c:v>37029</c:v>
                </c:pt>
              </c:numCache>
            </c:numRef>
          </c:val>
          <c:smooth val="0"/>
          <c:extLst>
            <c:ext xmlns:c16="http://schemas.microsoft.com/office/drawing/2014/chart" uri="{C3380CC4-5D6E-409C-BE32-E72D297353CC}">
              <c16:uniqueId val="{00000000-1387-4AEA-93F5-9E0F783003B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23990</c:v>
                </c:pt>
                <c:pt idx="1">
                  <c:v>32182</c:v>
                </c:pt>
                <c:pt idx="2">
                  <c:v>26367</c:v>
                </c:pt>
                <c:pt idx="3">
                  <c:v>21188</c:v>
                </c:pt>
                <c:pt idx="4">
                  <c:v>26641</c:v>
                </c:pt>
              </c:numCache>
            </c:numRef>
          </c:val>
          <c:smooth val="0"/>
          <c:extLst>
            <c:ext xmlns:c16="http://schemas.microsoft.com/office/drawing/2014/chart" uri="{C3380CC4-5D6E-409C-BE32-E72D297353CC}">
              <c16:uniqueId val="{00000001-1387-4AEA-93F5-9E0F783003B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3.31</c:v>
                </c:pt>
                <c:pt idx="1">
                  <c:v>5.74</c:v>
                </c:pt>
                <c:pt idx="2">
                  <c:v>10.69</c:v>
                </c:pt>
                <c:pt idx="3">
                  <c:v>8.9700000000000006</c:v>
                </c:pt>
                <c:pt idx="4">
                  <c:v>7.88</c:v>
                </c:pt>
              </c:numCache>
            </c:numRef>
          </c:val>
          <c:extLst>
            <c:ext xmlns:c16="http://schemas.microsoft.com/office/drawing/2014/chart" uri="{C3380CC4-5D6E-409C-BE32-E72D297353CC}">
              <c16:uniqueId val="{00000000-7E0A-4D30-A3FE-B1365FF7001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10.87</c:v>
                </c:pt>
                <c:pt idx="1">
                  <c:v>7.68</c:v>
                </c:pt>
                <c:pt idx="2">
                  <c:v>10.79</c:v>
                </c:pt>
                <c:pt idx="3">
                  <c:v>13.87</c:v>
                </c:pt>
                <c:pt idx="4">
                  <c:v>12.83</c:v>
                </c:pt>
              </c:numCache>
            </c:numRef>
          </c:val>
          <c:extLst>
            <c:ext xmlns:c16="http://schemas.microsoft.com/office/drawing/2014/chart" uri="{C3380CC4-5D6E-409C-BE32-E72D297353CC}">
              <c16:uniqueId val="{00000001-7E0A-4D30-A3FE-B1365FF7001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-2.69</c:v>
                </c:pt>
                <c:pt idx="1">
                  <c:v>-1.22</c:v>
                </c:pt>
                <c:pt idx="2">
                  <c:v>6.57</c:v>
                </c:pt>
                <c:pt idx="3">
                  <c:v>-4.01</c:v>
                </c:pt>
                <c:pt idx="4">
                  <c:v>-2.61</c:v>
                </c:pt>
              </c:numCache>
            </c:numRef>
          </c:val>
          <c:smooth val="0"/>
          <c:extLst>
            <c:ext xmlns:c16="http://schemas.microsoft.com/office/drawing/2014/chart" uri="{C3380CC4-5D6E-409C-BE32-E72D297353CC}">
              <c16:uniqueId val="{00000002-7E0A-4D30-A3FE-B1365FF7001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9E1-4453-90F6-C66E7CF729D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9E1-4453-90F6-C66E7CF729D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9E1-4453-90F6-C66E7CF729D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9E1-4453-90F6-C66E7CF729D2}"/>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0.04</c:v>
                </c:pt>
                <c:pt idx="2">
                  <c:v>#N/A</c:v>
                </c:pt>
                <c:pt idx="3">
                  <c:v>0.06</c:v>
                </c:pt>
                <c:pt idx="4">
                  <c:v>#N/A</c:v>
                </c:pt>
                <c:pt idx="5">
                  <c:v>0.02</c:v>
                </c:pt>
                <c:pt idx="6">
                  <c:v>#N/A</c:v>
                </c:pt>
                <c:pt idx="7">
                  <c:v>0.37</c:v>
                </c:pt>
                <c:pt idx="8">
                  <c:v>#N/A</c:v>
                </c:pt>
                <c:pt idx="9">
                  <c:v>0.16</c:v>
                </c:pt>
              </c:numCache>
            </c:numRef>
          </c:val>
          <c:extLst>
            <c:ext xmlns:c16="http://schemas.microsoft.com/office/drawing/2014/chart" uri="{C3380CC4-5D6E-409C-BE32-E72D297353CC}">
              <c16:uniqueId val="{00000004-E9E1-4453-90F6-C66E7CF729D2}"/>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0.36</c:v>
                </c:pt>
                <c:pt idx="2">
                  <c:v>#N/A</c:v>
                </c:pt>
                <c:pt idx="3">
                  <c:v>0.44</c:v>
                </c:pt>
                <c:pt idx="4">
                  <c:v>#N/A</c:v>
                </c:pt>
                <c:pt idx="5">
                  <c:v>0.27</c:v>
                </c:pt>
                <c:pt idx="6">
                  <c:v>#N/A</c:v>
                </c:pt>
                <c:pt idx="7">
                  <c:v>0.43</c:v>
                </c:pt>
                <c:pt idx="8">
                  <c:v>#N/A</c:v>
                </c:pt>
                <c:pt idx="9">
                  <c:v>0.52</c:v>
                </c:pt>
              </c:numCache>
            </c:numRef>
          </c:val>
          <c:extLst>
            <c:ext xmlns:c16="http://schemas.microsoft.com/office/drawing/2014/chart" uri="{C3380CC4-5D6E-409C-BE32-E72D297353CC}">
              <c16:uniqueId val="{00000005-E9E1-4453-90F6-C66E7CF729D2}"/>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0.39</c:v>
                </c:pt>
                <c:pt idx="2">
                  <c:v>#N/A</c:v>
                </c:pt>
                <c:pt idx="3">
                  <c:v>0.44</c:v>
                </c:pt>
                <c:pt idx="4">
                  <c:v>#N/A</c:v>
                </c:pt>
                <c:pt idx="5">
                  <c:v>0.55000000000000004</c:v>
                </c:pt>
                <c:pt idx="6">
                  <c:v>#N/A</c:v>
                </c:pt>
                <c:pt idx="7">
                  <c:v>0.87</c:v>
                </c:pt>
                <c:pt idx="8">
                  <c:v>#N/A</c:v>
                </c:pt>
                <c:pt idx="9">
                  <c:v>0.62</c:v>
                </c:pt>
              </c:numCache>
            </c:numRef>
          </c:val>
          <c:extLst>
            <c:ext xmlns:c16="http://schemas.microsoft.com/office/drawing/2014/chart" uri="{C3380CC4-5D6E-409C-BE32-E72D297353CC}">
              <c16:uniqueId val="{00000006-E9E1-4453-90F6-C66E7CF729D2}"/>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3.46</c:v>
                </c:pt>
                <c:pt idx="2">
                  <c:v>#N/A</c:v>
                </c:pt>
                <c:pt idx="3">
                  <c:v>3.81</c:v>
                </c:pt>
                <c:pt idx="4">
                  <c:v>#N/A</c:v>
                </c:pt>
                <c:pt idx="5">
                  <c:v>3.33</c:v>
                </c:pt>
                <c:pt idx="6">
                  <c:v>#N/A</c:v>
                </c:pt>
                <c:pt idx="7">
                  <c:v>3.06</c:v>
                </c:pt>
                <c:pt idx="8">
                  <c:v>#N/A</c:v>
                </c:pt>
                <c:pt idx="9">
                  <c:v>2.2999999999999998</c:v>
                </c:pt>
              </c:numCache>
            </c:numRef>
          </c:val>
          <c:extLst>
            <c:ext xmlns:c16="http://schemas.microsoft.com/office/drawing/2014/chart" uri="{C3380CC4-5D6E-409C-BE32-E72D297353CC}">
              <c16:uniqueId val="{00000007-E9E1-4453-90F6-C66E7CF729D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6.95</c:v>
                </c:pt>
                <c:pt idx="2">
                  <c:v>#N/A</c:v>
                </c:pt>
                <c:pt idx="3">
                  <c:v>6.84</c:v>
                </c:pt>
                <c:pt idx="4">
                  <c:v>#N/A</c:v>
                </c:pt>
                <c:pt idx="5">
                  <c:v>6.82</c:v>
                </c:pt>
                <c:pt idx="6">
                  <c:v>#N/A</c:v>
                </c:pt>
                <c:pt idx="7">
                  <c:v>6.88</c:v>
                </c:pt>
                <c:pt idx="8">
                  <c:v>#N/A</c:v>
                </c:pt>
                <c:pt idx="9">
                  <c:v>6.52</c:v>
                </c:pt>
              </c:numCache>
            </c:numRef>
          </c:val>
          <c:extLst>
            <c:ext xmlns:c16="http://schemas.microsoft.com/office/drawing/2014/chart" uri="{C3380CC4-5D6E-409C-BE32-E72D297353CC}">
              <c16:uniqueId val="{00000008-E9E1-4453-90F6-C66E7CF729D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3.31</c:v>
                </c:pt>
                <c:pt idx="2">
                  <c:v>#N/A</c:v>
                </c:pt>
                <c:pt idx="3">
                  <c:v>5.74</c:v>
                </c:pt>
                <c:pt idx="4">
                  <c:v>#N/A</c:v>
                </c:pt>
                <c:pt idx="5">
                  <c:v>10.68</c:v>
                </c:pt>
                <c:pt idx="6">
                  <c:v>#N/A</c:v>
                </c:pt>
                <c:pt idx="7">
                  <c:v>8.9600000000000009</c:v>
                </c:pt>
                <c:pt idx="8">
                  <c:v>#N/A</c:v>
                </c:pt>
                <c:pt idx="9">
                  <c:v>7.88</c:v>
                </c:pt>
              </c:numCache>
            </c:numRef>
          </c:val>
          <c:extLst>
            <c:ext xmlns:c16="http://schemas.microsoft.com/office/drawing/2014/chart" uri="{C3380CC4-5D6E-409C-BE32-E72D297353CC}">
              <c16:uniqueId val="{00000009-E9E1-4453-90F6-C66E7CF729D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5186</c:v>
                </c:pt>
                <c:pt idx="5">
                  <c:v>5120</c:v>
                </c:pt>
                <c:pt idx="8">
                  <c:v>5032</c:v>
                </c:pt>
                <c:pt idx="11">
                  <c:v>4980</c:v>
                </c:pt>
                <c:pt idx="14">
                  <c:v>4910</c:v>
                </c:pt>
              </c:numCache>
            </c:numRef>
          </c:val>
          <c:extLst>
            <c:ext xmlns:c16="http://schemas.microsoft.com/office/drawing/2014/chart" uri="{C3380CC4-5D6E-409C-BE32-E72D297353CC}">
              <c16:uniqueId val="{00000000-1636-46AA-97E2-C988249DD47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636-46AA-97E2-C988249DD47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132</c:v>
                </c:pt>
                <c:pt idx="3">
                  <c:v>130</c:v>
                </c:pt>
                <c:pt idx="6">
                  <c:v>202</c:v>
                </c:pt>
                <c:pt idx="9">
                  <c:v>212</c:v>
                </c:pt>
                <c:pt idx="12">
                  <c:v>210</c:v>
                </c:pt>
              </c:numCache>
            </c:numRef>
          </c:val>
          <c:extLst>
            <c:ext xmlns:c16="http://schemas.microsoft.com/office/drawing/2014/chart" uri="{C3380CC4-5D6E-409C-BE32-E72D297353CC}">
              <c16:uniqueId val="{00000002-1636-46AA-97E2-C988249DD47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320</c:v>
                </c:pt>
                <c:pt idx="3">
                  <c:v>384</c:v>
                </c:pt>
                <c:pt idx="6">
                  <c:v>411</c:v>
                </c:pt>
                <c:pt idx="9">
                  <c:v>423</c:v>
                </c:pt>
                <c:pt idx="12">
                  <c:v>424</c:v>
                </c:pt>
              </c:numCache>
            </c:numRef>
          </c:val>
          <c:extLst>
            <c:ext xmlns:c16="http://schemas.microsoft.com/office/drawing/2014/chart" uri="{C3380CC4-5D6E-409C-BE32-E72D297353CC}">
              <c16:uniqueId val="{00000003-1636-46AA-97E2-C988249DD47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1681</c:v>
                </c:pt>
                <c:pt idx="3">
                  <c:v>1655</c:v>
                </c:pt>
                <c:pt idx="6">
                  <c:v>1525</c:v>
                </c:pt>
                <c:pt idx="9">
                  <c:v>1343</c:v>
                </c:pt>
                <c:pt idx="12">
                  <c:v>1273</c:v>
                </c:pt>
              </c:numCache>
            </c:numRef>
          </c:val>
          <c:extLst>
            <c:ext xmlns:c16="http://schemas.microsoft.com/office/drawing/2014/chart" uri="{C3380CC4-5D6E-409C-BE32-E72D297353CC}">
              <c16:uniqueId val="{00000004-1636-46AA-97E2-C988249DD47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36-46AA-97E2-C988249DD47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636-46AA-97E2-C988249DD47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3220</c:v>
                </c:pt>
                <c:pt idx="3">
                  <c:v>3338</c:v>
                </c:pt>
                <c:pt idx="6">
                  <c:v>3444</c:v>
                </c:pt>
                <c:pt idx="9">
                  <c:v>3451</c:v>
                </c:pt>
                <c:pt idx="12">
                  <c:v>3428</c:v>
                </c:pt>
              </c:numCache>
            </c:numRef>
          </c:val>
          <c:extLst>
            <c:ext xmlns:c16="http://schemas.microsoft.com/office/drawing/2014/chart" uri="{C3380CC4-5D6E-409C-BE32-E72D297353CC}">
              <c16:uniqueId val="{00000007-1636-46AA-97E2-C988249DD47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167</c:v>
                </c:pt>
                <c:pt idx="2">
                  <c:v>#N/A</c:v>
                </c:pt>
                <c:pt idx="3">
                  <c:v>#N/A</c:v>
                </c:pt>
                <c:pt idx="4">
                  <c:v>387</c:v>
                </c:pt>
                <c:pt idx="5">
                  <c:v>#N/A</c:v>
                </c:pt>
                <c:pt idx="6">
                  <c:v>#N/A</c:v>
                </c:pt>
                <c:pt idx="7">
                  <c:v>550</c:v>
                </c:pt>
                <c:pt idx="8">
                  <c:v>#N/A</c:v>
                </c:pt>
                <c:pt idx="9">
                  <c:v>#N/A</c:v>
                </c:pt>
                <c:pt idx="10">
                  <c:v>449</c:v>
                </c:pt>
                <c:pt idx="11">
                  <c:v>#N/A</c:v>
                </c:pt>
                <c:pt idx="12">
                  <c:v>#N/A</c:v>
                </c:pt>
                <c:pt idx="13">
                  <c:v>425</c:v>
                </c:pt>
                <c:pt idx="14">
                  <c:v>#N/A</c:v>
                </c:pt>
              </c:numCache>
            </c:numRef>
          </c:val>
          <c:smooth val="0"/>
          <c:extLst>
            <c:ext xmlns:c16="http://schemas.microsoft.com/office/drawing/2014/chart" uri="{C3380CC4-5D6E-409C-BE32-E72D297353CC}">
              <c16:uniqueId val="{00000008-1636-46AA-97E2-C988249DD47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42003</c:v>
                </c:pt>
                <c:pt idx="5">
                  <c:v>41453</c:v>
                </c:pt>
                <c:pt idx="8">
                  <c:v>40608</c:v>
                </c:pt>
                <c:pt idx="11">
                  <c:v>38638</c:v>
                </c:pt>
                <c:pt idx="14">
                  <c:v>36213</c:v>
                </c:pt>
              </c:numCache>
            </c:numRef>
          </c:val>
          <c:extLst>
            <c:ext xmlns:c16="http://schemas.microsoft.com/office/drawing/2014/chart" uri="{C3380CC4-5D6E-409C-BE32-E72D297353CC}">
              <c16:uniqueId val="{00000000-3F83-4CDD-94F7-0EFA034C8E7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15686</c:v>
                </c:pt>
                <c:pt idx="5">
                  <c:v>15142</c:v>
                </c:pt>
                <c:pt idx="8">
                  <c:v>14531</c:v>
                </c:pt>
                <c:pt idx="11">
                  <c:v>13808</c:v>
                </c:pt>
                <c:pt idx="14">
                  <c:v>13278</c:v>
                </c:pt>
              </c:numCache>
            </c:numRef>
          </c:val>
          <c:extLst>
            <c:ext xmlns:c16="http://schemas.microsoft.com/office/drawing/2014/chart" uri="{C3380CC4-5D6E-409C-BE32-E72D297353CC}">
              <c16:uniqueId val="{00000001-3F83-4CDD-94F7-0EFA034C8E7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5457</c:v>
                </c:pt>
                <c:pt idx="5">
                  <c:v>4834</c:v>
                </c:pt>
                <c:pt idx="8">
                  <c:v>5891</c:v>
                </c:pt>
                <c:pt idx="11">
                  <c:v>6678</c:v>
                </c:pt>
                <c:pt idx="14">
                  <c:v>6351</c:v>
                </c:pt>
              </c:numCache>
            </c:numRef>
          </c:val>
          <c:extLst>
            <c:ext xmlns:c16="http://schemas.microsoft.com/office/drawing/2014/chart" uri="{C3380CC4-5D6E-409C-BE32-E72D297353CC}">
              <c16:uniqueId val="{00000002-3F83-4CDD-94F7-0EFA034C8E7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83-4CDD-94F7-0EFA034C8E7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83-4CDD-94F7-0EFA034C8E7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1271</c:v>
                </c:pt>
                <c:pt idx="3">
                  <c:v>1111</c:v>
                </c:pt>
                <c:pt idx="6">
                  <c:v>1022</c:v>
                </c:pt>
                <c:pt idx="9">
                  <c:v>966</c:v>
                </c:pt>
                <c:pt idx="12">
                  <c:v>936</c:v>
                </c:pt>
              </c:numCache>
            </c:numRef>
          </c:val>
          <c:extLst>
            <c:ext xmlns:c16="http://schemas.microsoft.com/office/drawing/2014/chart" uri="{C3380CC4-5D6E-409C-BE32-E72D297353CC}">
              <c16:uniqueId val="{00000005-3F83-4CDD-94F7-0EFA034C8E7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6465</c:v>
                </c:pt>
                <c:pt idx="3">
                  <c:v>6383</c:v>
                </c:pt>
                <c:pt idx="6">
                  <c:v>6401</c:v>
                </c:pt>
                <c:pt idx="9">
                  <c:v>6408</c:v>
                </c:pt>
                <c:pt idx="12">
                  <c:v>6601</c:v>
                </c:pt>
              </c:numCache>
            </c:numRef>
          </c:val>
          <c:extLst>
            <c:ext xmlns:c16="http://schemas.microsoft.com/office/drawing/2014/chart" uri="{C3380CC4-5D6E-409C-BE32-E72D297353CC}">
              <c16:uniqueId val="{00000006-3F83-4CDD-94F7-0EFA034C8E7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3454</c:v>
                </c:pt>
                <c:pt idx="3">
                  <c:v>3067</c:v>
                </c:pt>
                <c:pt idx="6">
                  <c:v>2664</c:v>
                </c:pt>
                <c:pt idx="9">
                  <c:v>2247</c:v>
                </c:pt>
                <c:pt idx="12">
                  <c:v>1833</c:v>
                </c:pt>
              </c:numCache>
            </c:numRef>
          </c:val>
          <c:extLst>
            <c:ext xmlns:c16="http://schemas.microsoft.com/office/drawing/2014/chart" uri="{C3380CC4-5D6E-409C-BE32-E72D297353CC}">
              <c16:uniqueId val="{00000007-3F83-4CDD-94F7-0EFA034C8E7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20188</c:v>
                </c:pt>
                <c:pt idx="3">
                  <c:v>18919</c:v>
                </c:pt>
                <c:pt idx="6">
                  <c:v>17427</c:v>
                </c:pt>
                <c:pt idx="9">
                  <c:v>15866</c:v>
                </c:pt>
                <c:pt idx="12">
                  <c:v>14269</c:v>
                </c:pt>
              </c:numCache>
            </c:numRef>
          </c:val>
          <c:extLst>
            <c:ext xmlns:c16="http://schemas.microsoft.com/office/drawing/2014/chart" uri="{C3380CC4-5D6E-409C-BE32-E72D297353CC}">
              <c16:uniqueId val="{00000008-3F83-4CDD-94F7-0EFA034C8E7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1715</c:v>
                </c:pt>
                <c:pt idx="3">
                  <c:v>1600</c:v>
                </c:pt>
                <c:pt idx="6">
                  <c:v>3165</c:v>
                </c:pt>
                <c:pt idx="9">
                  <c:v>3008</c:v>
                </c:pt>
                <c:pt idx="12">
                  <c:v>2829</c:v>
                </c:pt>
              </c:numCache>
            </c:numRef>
          </c:val>
          <c:extLst>
            <c:ext xmlns:c16="http://schemas.microsoft.com/office/drawing/2014/chart" uri="{C3380CC4-5D6E-409C-BE32-E72D297353CC}">
              <c16:uniqueId val="{00000009-3F83-4CDD-94F7-0EFA034C8E7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34658</c:v>
                </c:pt>
                <c:pt idx="3">
                  <c:v>35088</c:v>
                </c:pt>
                <c:pt idx="6">
                  <c:v>35887</c:v>
                </c:pt>
                <c:pt idx="9">
                  <c:v>34040</c:v>
                </c:pt>
                <c:pt idx="12">
                  <c:v>31771</c:v>
                </c:pt>
              </c:numCache>
            </c:numRef>
          </c:val>
          <c:extLst>
            <c:ext xmlns:c16="http://schemas.microsoft.com/office/drawing/2014/chart" uri="{C3380CC4-5D6E-409C-BE32-E72D297353CC}">
              <c16:uniqueId val="{0000000A-3F83-4CDD-94F7-0EFA034C8E7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4604</c:v>
                </c:pt>
                <c:pt idx="2">
                  <c:v>#N/A</c:v>
                </c:pt>
                <c:pt idx="3">
                  <c:v>#N/A</c:v>
                </c:pt>
                <c:pt idx="4">
                  <c:v>4739</c:v>
                </c:pt>
                <c:pt idx="5">
                  <c:v>#N/A</c:v>
                </c:pt>
                <c:pt idx="6">
                  <c:v>#N/A</c:v>
                </c:pt>
                <c:pt idx="7">
                  <c:v>5533</c:v>
                </c:pt>
                <c:pt idx="8">
                  <c:v>#N/A</c:v>
                </c:pt>
                <c:pt idx="9">
                  <c:v>#N/A</c:v>
                </c:pt>
                <c:pt idx="10">
                  <c:v>3410</c:v>
                </c:pt>
                <c:pt idx="11">
                  <c:v>#N/A</c:v>
                </c:pt>
                <c:pt idx="12">
                  <c:v>#N/A</c:v>
                </c:pt>
                <c:pt idx="13">
                  <c:v>2396</c:v>
                </c:pt>
                <c:pt idx="14">
                  <c:v>#N/A</c:v>
                </c:pt>
              </c:numCache>
            </c:numRef>
          </c:val>
          <c:smooth val="0"/>
          <c:extLst>
            <c:ext xmlns:c16="http://schemas.microsoft.com/office/drawing/2014/chart" uri="{C3380CC4-5D6E-409C-BE32-E72D297353CC}">
              <c16:uniqueId val="{0000000B-3F83-4CDD-94F7-0EFA034C8E7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3477</c:v>
                </c:pt>
                <c:pt idx="1">
                  <c:v>4349</c:v>
                </c:pt>
                <c:pt idx="2">
                  <c:v>4113</c:v>
                </c:pt>
              </c:numCache>
            </c:numRef>
          </c:val>
          <c:extLst>
            <c:ext xmlns:c16="http://schemas.microsoft.com/office/drawing/2014/chart" uri="{C3380CC4-5D6E-409C-BE32-E72D297353CC}">
              <c16:uniqueId val="{00000000-C12F-4D5F-B9CA-DE62FBC0076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12F-4D5F-B9CA-DE62FBC0076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1324</c:v>
                </c:pt>
                <c:pt idx="1">
                  <c:v>1414</c:v>
                </c:pt>
                <c:pt idx="2">
                  <c:v>1501</c:v>
                </c:pt>
              </c:numCache>
            </c:numRef>
          </c:val>
          <c:extLst>
            <c:ext xmlns:c16="http://schemas.microsoft.com/office/drawing/2014/chart" uri="{C3380CC4-5D6E-409C-BE32-E72D297353CC}">
              <c16:uniqueId val="{00000002-C12F-4D5F-B9CA-DE62FBC0076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{FF01CDB4-4ABD-4FB2-81D8-03F1D524B38C}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453-479D-9F86-7FEBB6E6623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{A9FB2E9A-FBC4-45C9-82DE-E1515C677A59}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453-479D-9F86-7FEBB6E6623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{F1B89ADB-DF5C-4CFC-89C8-2FFD36277010}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453-479D-9F86-7FEBB6E6623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{5692891A-EC22-4E85-84B6-54A804A32939}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453-479D-9F86-7FEBB6E6623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{37BF79B9-FA3E-404E-AE2F-619B1E47064E}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453-479D-9F86-7FEBB6E6623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{A36B20D1-3217-4ACB-941D-F3B501F4180C}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453-479D-9F86-7FEBB6E6623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{9BCD91AE-89C4-4490-9435-8ED6D3F4A6DF}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453-479D-9F86-7FEBB6E6623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{6719CFEB-B7AB-4C34-85FB-426430A6E3D6}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453-479D-9F86-7FEBB6E6623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{8A41E3CA-B616-43AD-998A-C9531604E3E4}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453-479D-9F86-7FEBB6E6623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57.3</c:v>
                </c:pt>
                <c:pt idx="8">
                  <c:v>58.4</c:v>
                </c:pt>
                <c:pt idx="16">
                  <c:v>59.2</c:v>
                </c:pt>
                <c:pt idx="24">
                  <c:v>60.5</c:v>
                </c:pt>
                <c:pt idx="32">
                  <c:v>62.1</c:v>
                </c:pt>
              </c:numCache>
            </c:numRef>
          </c:xVal>
          <c:yVal>
            <c:numRef>
              <c:f>公会計指標分析・財政指標組合せ分析表!$BP$51:$DC$51</c:f>
              <c:numCache>
                <c:formatCode>#,##0.0;"▲ "#,##0.0</c:formatCode>
                <c:ptCount val="40"/>
                <c:pt idx="0">
                  <c:v>17.600000000000001</c:v>
                </c:pt>
                <c:pt idx="8">
                  <c:v>17.5</c:v>
                </c:pt>
                <c:pt idx="16">
                  <c:v>19.3</c:v>
                </c:pt>
                <c:pt idx="24">
                  <c:v>12.2</c:v>
                </c:pt>
                <c:pt idx="32">
                  <c:v>8.4</c:v>
                </c:pt>
              </c:numCache>
            </c:numRef>
          </c:yVal>
          <c:smooth val="0"/>
          <c:extLst>
            <c:ext xmlns:c16="http://schemas.microsoft.com/office/drawing/2014/chart" uri="{C3380CC4-5D6E-409C-BE32-E72D297353CC}">
              <c16:uniqueId val="{00000009-1453-479D-9F86-7FEBB6E6623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{ABD72080-C1A4-4E59-881F-FBA2D375DF14}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453-479D-9F86-7FEBB6E6623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{B8624646-A876-4110-A273-B8A021F937AE}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453-479D-9F86-7FEBB6E6623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{77FC29BD-A3F7-4F5E-822A-4D38001976DE}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453-479D-9F86-7FEBB6E6623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{E3BF2E68-2920-423B-9ABC-AC9724532C4A}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453-479D-9F86-7FEBB6E6623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{E02B4DF2-0CE2-4F65-BAF3-4C098F6A142A}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453-479D-9F86-7FEBB6E6623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{57E4A02F-97E7-4020-B3D4-FF36BE8F0764}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453-479D-9F86-7FEBB6E6623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{0D5965B7-B9B8-431E-9CC7-E0271E69B795}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453-479D-9F86-7FEBB6E6623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{DF77F852-C8FD-4E93-AB85-4447AADB22B6}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453-479D-9F86-7FEBB6E6623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{BD87E3C6-0E6A-4EA3-AD49-5D5304432C36}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453-479D-9F86-7FEBB6E662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62.1</c:v>
                </c:pt>
                <c:pt idx="24">
                  <c:v>62.9</c:v>
                </c:pt>
                <c:pt idx="32">
                  <c:v>64.2</c:v>
                </c:pt>
              </c:numCache>
            </c:numRef>
          </c:xVal>
          <c:yVal>
            <c:numRef>
              <c:f>公会計指標分析・財政指標組合せ分析表!$BP$55:$DC$55</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1453-479D-9F86-7FEBB6E66230}"/>
            </c:ext>
          </c:extLst>
        </c:ser>
        <c:dLbls>
          <c:showLegendKey val="0"/>
          <c:showVal val="1"/>
          <c:showCatName val="0"/>
          <c:showSerName val="0"/>
          <c:showPercent val="0"/>
          <c:showBubbleSize val="0"/>
        </c:dLbls>
        <c:axId val="46179840"/>
        <c:axId val="46181760"/>
      </c:scatterChart>
      <c:valAx>
        <c:axId val="46179840"/>
        <c:scaling>
          <c:orientation val="maxMin"/>
          <c:max val="65"/>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0329425093516151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{CA28C9AB-8120-4376-BA82-B93C1066E636}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781-4047-B78B-E5A19DB86F3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{C48B7EB6-42E8-47F9-9D3F-B6CB56220BCD}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81-4047-B78B-E5A19DB86F3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{C51A9473-B573-465F-84DE-85B653AA0B74}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81-4047-B78B-E5A19DB86F3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{599477A5-9FB6-4974-945D-71DB4BF401E5}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81-4047-B78B-E5A19DB86F3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{F1F86BAC-FF55-4FED-B68B-B1B8399BE569}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81-4047-B78B-E5A19DB86F39}"/>
                </c:ext>
              </c:extLst>
            </c:dLbl>
            <c:dLbl>
              <c:idx val="8"/>
              <c:layout>
                <c:manualLayout>
                  <c:x val="0"/>
                  <c:y val="-2.5386719839003442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{05DB841C-910C-4623-B81A-3F2A0EE8AE02}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781-4047-B78B-E5A19DB86F39}"/>
                </c:ext>
              </c:extLst>
            </c:dLbl>
            <c:dLbl>
              <c:idx val="16"/>
              <c:layout>
                <c:manualLayout>
                  <c:x val="0"/>
                  <c:y val="1.5057465989271839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{ADC37CC2-BB9F-402C-969F-73CCA0C96B90}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781-4047-B78B-E5A19DB86F3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{0D27FB90-4F1B-4806-9FBD-0059BF7CA6DB}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781-4047-B78B-E5A19DB86F3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{6E912E45-23E1-49A9-A6F3-E32D73E3EBF7}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781-4047-B78B-E5A19DB86F3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1.1000000000000001</c:v>
                </c:pt>
                <c:pt idx="16">
                  <c:v>1.3</c:v>
                </c:pt>
                <c:pt idx="24">
                  <c:v>1.6</c:v>
                </c:pt>
                <c:pt idx="32">
                  <c:v>1.6</c:v>
                </c:pt>
              </c:numCache>
            </c:numRef>
          </c:xVal>
          <c:yVal>
            <c:numRef>
              <c:f>公会計指標分析・財政指標組合せ分析表!$BP$73:$DC$73</c:f>
              <c:numCache>
                <c:formatCode>#,##0.0;"▲ "#,##0.0</c:formatCode>
                <c:ptCount val="40"/>
                <c:pt idx="0">
                  <c:v>17.600000000000001</c:v>
                </c:pt>
                <c:pt idx="8">
                  <c:v>17.5</c:v>
                </c:pt>
                <c:pt idx="16">
                  <c:v>19.3</c:v>
                </c:pt>
                <c:pt idx="24">
                  <c:v>12.2</c:v>
                </c:pt>
                <c:pt idx="32">
                  <c:v>8.4</c:v>
                </c:pt>
              </c:numCache>
            </c:numRef>
          </c:yVal>
          <c:smooth val="0"/>
          <c:extLst>
            <c:ext xmlns:c16="http://schemas.microsoft.com/office/drawing/2014/chart" uri="{C3380CC4-5D6E-409C-BE32-E72D297353CC}">
              <c16:uniqueId val="{00000009-5781-4047-B78B-E5A19DB86F3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{3782D58D-1E98-45A3-AD15-E49ADAB52146}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781-4047-B78B-E5A19DB86F3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{B4AD11DD-3DB3-43D9-9AEE-0A949EF1E4BF}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81-4047-B78B-E5A19DB86F3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{7B9403D0-B80C-45C5-8FF8-EE74970F70DD}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81-4047-B78B-E5A19DB86F3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{468A27FC-D09F-41D6-A0EB-9ADA5DCA54AC}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81-4047-B78B-E5A19DB86F3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{5D13B813-E3AC-4DDB-8346-74D0FFA2C0B6}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81-4047-B78B-E5A19DB86F3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{8C185330-69BC-47B8-99F7-9561B5FBF54B}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781-4047-B78B-E5A19DB86F3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{0A5B7559-DBCC-487B-979F-F24A8C21E7CE}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781-4047-B78B-E5A19DB86F39}"/>
                </c:ext>
              </c:extLst>
            </c:dLbl>
            <c:dLbl>
              <c:idx val="24"/>
              <c:layout>
                <c:manualLayout>
                  <c:x val="0"/>
                  <c:y val="1.794703361241499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{289B6D6C-FF13-49BD-B55F-09C0E4141290}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781-4047-B78B-E5A19DB86F39}"/>
                </c:ext>
              </c:extLst>
            </c:dLbl>
            <c:dLbl>
              <c:idx val="32"/>
              <c:layout>
                <c:manualLayout>
                  <c:x val="0"/>
                  <c:y val="-1.7946691124845624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{3F7734F0-6302-4C26-B3DD-3FA13D24F487}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781-4047-B78B-E5A19DB86F3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3.6</c:v>
                </c:pt>
                <c:pt idx="24">
                  <c:v>3.6</c:v>
                </c:pt>
                <c:pt idx="32">
                  <c:v>3.7</c:v>
                </c:pt>
              </c:numCache>
            </c:numRef>
          </c:xVal>
          <c:yVal>
            <c:numRef>
              <c:f>公会計指標分析・財政指標組合せ分析表!$BP$77:$DC$77</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5781-4047-B78B-E5A19DB86F39}"/>
            </c:ext>
          </c:extLst>
        </c:ser>
        <c:dLbls>
          <c:showLegendKey val="0"/>
          <c:showVal val="1"/>
          <c:showCatName val="0"/>
          <c:showSerName val="0"/>
          <c:showPercent val="0"/>
          <c:showBubbleSize val="0"/>
        </c:dLbls>
        <c:axId val="84219776"/>
        <c:axId val="84234240"/>
      </c:scatterChart>
      <c:valAx>
        <c:axId val="84219776"/>
        <c:scaling>
          <c:orientation val="maxMin"/>
          <c:max val="4"/>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年度の実質公債費比率の分子は、前年度と比べて</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これは、算入公債費等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百万円減少したものの、元利償還金等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が減少した要因は、公共下水道事業会計が起こした地方債の償還が進んだことで、公営企業債繰入金が減少したことによる。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算入公債費等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が減少した要因は、秦野駅南部（今泉）土地区画整理事業費（都市計画事業）の進捗による事業費の増に伴い、都市計画税充当可能額が減少したためである。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今後も、プライマリーバランスや将来の公債費負担を考慮した適正な市債の借入れに努める。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満期一括償還地方債は採用しておらず、減債基金は設置していない。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令和</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年度の将来負担比率の分子は、前年度と比べて</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1,014</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百万円減少した。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これは、充当可能財源等</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(B)</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が</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3,282</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百万円減少したものの、将来負担額</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(A)</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が</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4,296</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百万円減少したためである。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将来負担額</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(A)</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が減少した要因は、臨時財政対策債において、令和元年度に借り入れた臨時財政対策債の上半期分の元金償還開始及び令和</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2</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年度に借り入れた臨時財政対策債の元金償還開始などに加え、令和</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3</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年度に普通交付税で追加交付された臨時財政対策債償還基金費分の繰上償還を行ったことに加え、令和</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年度の発行額が大きく減少したことにより、現在高が減少したことによるものである。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充当可能財源等</a:t>
          </a:r>
          <a:r>
            <a:rPr kumimoji="1" lang="en-US" altLang="ja-JP"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(B)</a:t>
          </a: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が減少した要因は、都市計画税収の減による充当可能特定歳入の減少などによるものである。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今後も、プライマリーバランスや将来の公債費負担を考慮した適正な市債の借入れを行うとともに、適正な規模の財政調整基金残高を確保することにより、将来世代において財政の自由度を狭めることのないよう、持続可能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神奈川県秦野市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年度は、令和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年度決算で生じた実質収支の増加により、歳計剰余金処分としての財政調整基金への積立額が増加したことなどから、</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872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百万円増加したほか、ふるさと基金では、取崩額を上回る額のふるさと寄附金を積み立てたことにより、</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百万円増加したことなどから、全体で</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前年度末と比べて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963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百万円の増加となった。</a:t>
          </a:r>
        </a:p>
        <a:p>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年度は、公共施設整備基金やふるさと基金などが取崩額を上回る額の積立てを行ったことにより、その他特定目基金が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百万円増加した。一方で、</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財政調整基金は、</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一般財源の補填や臨時財政対策債の繰上償還などの財源として活用したため、</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236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百万円減少したことから、基金全体では</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前年度末と比べて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149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財政調整基金は、災害など不測の事態への備えとして、標準財政規模の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％となる約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百万円を適正な残高の目安とし、確保に努めている。今後も、適正規模の残高を確保しつつ、自然災害や新型感染症対策など、臨時突発的な財政需要にも柔軟かつ迅速に活用していく。</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また、その他特定目的基金は、各基金の設置目的に沿って、適正な管理、運用に努める。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・ふるさと基金：市の発展のために全国の寄附者から寄せられた寄附金を活用し、その特性を生かしたまちづくりに役立てる。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・新型コロナウイルス感染症対策利子補給基金：新型感染症の感染拡大の影響により事業資金の融資を受けた中小企業者を支援する。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・公共施設整備基金：教育施設、公園その他の公用又は公共用に供する施設（公共施設）の整備を目的とする寄附金等を積み立て、公共施設の整備を図る。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・ふるさと基金：寄附者が指定した使途に沿った事業の財源とするため</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264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百万円を取り崩し、令和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年中に収入した寄附金を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290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百万円積み立てたことで、</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・新型コロナウイルス感染症対策利子補給基金：新型感染症の影響により事業資金の融資を受けた中小企業者等に継続して支援を行うため、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・職員退職給与準備基金：地方公営企業及び秦野市伊勢原市環境衛生組合からの負担金を積み立てる一方で、取崩しを行わなかったため、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・ふるさと基金：寄附者が指定した使途に沿って事業の早期実現を図るため、適正な管理、運用に努める。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・職員退職給与準備基金：退職手当の支払に係る年度間の不均衡を調整するため、一定規模の確保に努めながら、運用を図る。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年度は、一般財源の補填や新型感染症対策事業の財源として活用したことにより、取崩額は、前年度と比べて増加した。しかし、令和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年度に実施した臨時財政対策債償還基金費分の積み立てが完了した一方で、令和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年度決算で生じた剰余金の積立額が増加し、積立額が前年度と比べて増加したことから、残高は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百万円と、前年度末と比べて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年度は、</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普通交付税の再算定により追加交付された、臨時財政対策債償還基金費分を積み立てたことに加え、令和</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年度の決算で生じた剰余金を積み立てた。一方で、一般財源不足の補填や臨時財政対策債の繰上償還の財源として過年度に積み立てた臨時財政対策債償還基金費分を取り崩したことにより、積立額を取崩額が上回ったため、前年度末と比べて</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236</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百万円減の</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4,113</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災害など不測の事態への備えとして、標準財政規模の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百万円を適正な残高として確保に努めている。今後も、適正規模の残高を確保しつつ、自然災害や新型感染症対策など、臨時突発的な財政需要にも柔軟かつ迅速に活用していく。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減債基金については該当なし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減債基金については該当なし</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159,257
154,829
103.76
59,568,204
56,996,171
2,526,489
32,056,862
31,770,545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baseline="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当市の有形固定資産は、約</a:t>
          </a:r>
          <a:r>
            <a:rPr kumimoji="1" lang="en-US" altLang="ja-JP" sz="1000">
              <a:latin typeface="ＭＳ Ｐゴシック" panose="020B0600070205080204" pitchFamily="50" charset="-128"/>
              <a:ea typeface="ＭＳ Ｐゴシック" panose="020B0600070205080204" pitchFamily="50" charset="-128"/>
            </a:rPr>
            <a:t>60</a:t>
          </a:r>
          <a:r>
            <a:rPr kumimoji="1" lang="ja-JP" altLang="en-US" sz="1000">
              <a:latin typeface="ＭＳ Ｐゴシック" panose="020B0600070205080204" pitchFamily="50" charset="-128"/>
              <a:ea typeface="ＭＳ Ｐゴシック" panose="020B0600070205080204" pitchFamily="50" charset="-128"/>
            </a:rPr>
            <a:t>％を道路等のインフラ資産が占めており、その更新等の状況が有形固定資産減価償却率に大きく影響している。</a:t>
          </a:r>
        </a:p>
        <a:p>
          <a:r>
            <a:rPr kumimoji="1" lang="ja-JP" altLang="en-US" sz="1000">
              <a:latin typeface="ＭＳ Ｐゴシック" panose="020B0600070205080204" pitchFamily="50" charset="-128"/>
              <a:ea typeface="ＭＳ Ｐゴシック" panose="020B0600070205080204" pitchFamily="50" charset="-128"/>
            </a:rPr>
            <a:t>　そのため、当市では、昭和</a:t>
          </a:r>
          <a:r>
            <a:rPr kumimoji="1" lang="en-US" altLang="ja-JP" sz="1000">
              <a:latin typeface="ＭＳ Ｐゴシック" panose="020B0600070205080204" pitchFamily="50" charset="-128"/>
              <a:ea typeface="ＭＳ Ｐゴシック" panose="020B0600070205080204" pitchFamily="50" charset="-128"/>
            </a:rPr>
            <a:t>40</a:t>
          </a:r>
          <a:r>
            <a:rPr kumimoji="1" lang="ja-JP" altLang="en-US" sz="1000">
              <a:latin typeface="ＭＳ Ｐゴシック" panose="020B0600070205080204" pitchFamily="50" charset="-128"/>
              <a:ea typeface="ＭＳ Ｐゴシック" panose="020B0600070205080204" pitchFamily="50" charset="-128"/>
            </a:rPr>
            <a:t>年から</a:t>
          </a:r>
          <a:r>
            <a:rPr kumimoji="1" lang="en-US" altLang="ja-JP" sz="1000">
              <a:latin typeface="ＭＳ Ｐゴシック" panose="020B0600070205080204" pitchFamily="50" charset="-128"/>
              <a:ea typeface="ＭＳ Ｐゴシック" panose="020B0600070205080204" pitchFamily="50" charset="-128"/>
            </a:rPr>
            <a:t>50</a:t>
          </a:r>
          <a:r>
            <a:rPr kumimoji="1" lang="ja-JP" altLang="en-US" sz="1000">
              <a:latin typeface="ＭＳ Ｐゴシック" panose="020B0600070205080204" pitchFamily="50" charset="-128"/>
              <a:ea typeface="ＭＳ Ｐゴシック" panose="020B0600070205080204" pitchFamily="50" charset="-128"/>
            </a:rPr>
            <a:t>年代に建設した庁舎や学校施設をはじめ、</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年を経過した建物が多くあるものの、道路の計画的な更新を進めていることにより、有形固定資産減価償却率は、類似団体及び全国平均と比較して低い水準となっている。</a:t>
          </a:r>
        </a:p>
        <a:p>
          <a:r>
            <a:rPr kumimoji="1" lang="ja-JP" altLang="en-US" sz="1000">
              <a:latin typeface="ＭＳ Ｐゴシック" panose="020B0600070205080204" pitchFamily="50" charset="-128"/>
              <a:ea typeface="ＭＳ Ｐゴシック" panose="020B0600070205080204" pitchFamily="50" charset="-128"/>
            </a:rPr>
            <a:t>　引き続き、平成</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月に策定した「公共施設等総合管理計画」や付随する個別施設計画に基づき、施設の老朽化対策を進めていく。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93769</xdr:rowOff>
    </xdr:to>
    <xdr:cxnSp macro="">
      <xdr:nvCxnSpPr>
        <xdr:cNvPr id="65" name="直線コネクタ 64"/>
        <xdr:cNvCxnSpPr/>
      </xdr:nvCxnSpPr>
      <xdr:spPr>
        <a:xfrm flipV="1">
          <a:off x="4760595" y="5478357"/>
          <a:ext cx="1270" cy="121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66" name="有形固定資産減価償却率最小値テキスト"/>
        <xdr:cNvSpPr txBox="1"/>
      </xdr:nvSpPr>
      <xdr:spPr>
        <a:xfrm>
          <a:off x="4813300" y="669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67" name="直線コネクタ 66"/>
        <xdr:cNvCxnSpPr/>
      </xdr:nvCxnSpPr>
      <xdr:spPr>
        <a:xfrm>
          <a:off x="4673600" y="669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68" name="有形固定資産減価償却率最大値テキスト"/>
        <xdr:cNvSpPr txBox="1"/>
      </xdr:nvSpPr>
      <xdr:spPr>
        <a:xfrm>
          <a:off x="4813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69" name="直線コネクタ 68"/>
        <xdr:cNvCxnSpPr/>
      </xdr:nvCxnSpPr>
      <xdr:spPr>
        <a:xfrm>
          <a:off x="4673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24782</xdr:rowOff>
    </xdr:from>
    <xdr:ext cx="405111" cy="259045"/>
    <xdr:sp macro="" textlink="">
      <xdr:nvSpPr>
        <xdr:cNvPr id="70" name="有形固定資産減価償却率平均値テキスト"/>
        <xdr:cNvSpPr txBox="1"/>
      </xdr:nvSpPr>
      <xdr:spPr>
        <a:xfrm>
          <a:off x="481330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1" name="フローチャート: 判断 70"/>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72" name="フローチャート: 判断 71"/>
        <xdr:cNvSpPr/>
      </xdr:nvSpPr>
      <xdr:spPr>
        <a:xfrm>
          <a:off x="4000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73" name="フローチャート: 判断 72"/>
        <xdr:cNvSpPr/>
      </xdr:nvSpPr>
      <xdr:spPr>
        <a:xfrm>
          <a:off x="3238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74" name="フローチャート: 判断 73"/>
        <xdr:cNvSpPr/>
      </xdr:nvSpPr>
      <xdr:spPr>
        <a:xfrm>
          <a:off x="2476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5" name="フローチャート: 判断 74"/>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81" name="楕円 80"/>
        <xdr:cNvSpPr/>
      </xdr:nvSpPr>
      <xdr:spPr>
        <a:xfrm>
          <a:off x="47117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165117</xdr:rowOff>
    </xdr:from>
    <xdr:ext cx="405111" cy="259045"/>
    <xdr:sp macro="" textlink="">
      <xdr:nvSpPr>
        <xdr:cNvPr id="82" name="有形固定資産減価償却率該当値テキスト"/>
        <xdr:cNvSpPr txBox="1"/>
      </xdr:nvSpPr>
      <xdr:spPr>
        <a:xfrm>
          <a:off x="4813300" y="5908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84667</xdr:rowOff>
    </xdr:from>
    <xdr:to>
      <xdr:col>19</xdr:col>
      <xdr:colOff>187325</xdr:colOff>
      <xdr:row>31</xdr:row>
      <xdr:rowOff>14817</xdr:rowOff>
    </xdr:to>
    <xdr:sp macro="" textlink="">
      <xdr:nvSpPr>
        <xdr:cNvPr id="83" name="楕円 82"/>
        <xdr:cNvSpPr/>
      </xdr:nvSpPr>
      <xdr:spPr>
        <a:xfrm>
          <a:off x="4000500" y="599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135467</xdr:rowOff>
    </xdr:from>
    <xdr:to>
      <xdr:col>23</xdr:col>
      <xdr:colOff>85725</xdr:colOff>
      <xdr:row>31</xdr:row>
      <xdr:rowOff>21590</xdr:rowOff>
    </xdr:to>
    <xdr:cxnSp macro="">
      <xdr:nvCxnSpPr>
        <xdr:cNvPr id="84" name="直線コネクタ 83"/>
        <xdr:cNvCxnSpPr/>
      </xdr:nvCxnSpPr>
      <xdr:spPr>
        <a:xfrm>
          <a:off x="4051300" y="6050492"/>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37888</xdr:rowOff>
    </xdr:from>
    <xdr:to>
      <xdr:col>15</xdr:col>
      <xdr:colOff>187325</xdr:colOff>
      <xdr:row>30</xdr:row>
      <xdr:rowOff>139488</xdr:rowOff>
    </xdr:to>
    <xdr:sp macro="" textlink="">
      <xdr:nvSpPr>
        <xdr:cNvPr id="85" name="楕円 84"/>
        <xdr:cNvSpPr/>
      </xdr:nvSpPr>
      <xdr:spPr>
        <a:xfrm>
          <a:off x="3238500" y="595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88688</xdr:rowOff>
    </xdr:from>
    <xdr:to>
      <xdr:col>19</xdr:col>
      <xdr:colOff>136525</xdr:colOff>
      <xdr:row>30</xdr:row>
      <xdr:rowOff>135467</xdr:rowOff>
    </xdr:to>
    <xdr:cxnSp macro="">
      <xdr:nvCxnSpPr>
        <xdr:cNvPr id="86" name="直線コネクタ 85"/>
        <xdr:cNvCxnSpPr/>
      </xdr:nvCxnSpPr>
      <xdr:spPr>
        <a:xfrm>
          <a:off x="3289300" y="6003713"/>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9102</xdr:rowOff>
    </xdr:from>
    <xdr:to>
      <xdr:col>11</xdr:col>
      <xdr:colOff>187325</xdr:colOff>
      <xdr:row>30</xdr:row>
      <xdr:rowOff>110702</xdr:rowOff>
    </xdr:to>
    <xdr:sp macro="" textlink="">
      <xdr:nvSpPr>
        <xdr:cNvPr id="87" name="楕円 86"/>
        <xdr:cNvSpPr/>
      </xdr:nvSpPr>
      <xdr:spPr>
        <a:xfrm>
          <a:off x="2476500" y="592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59902</xdr:rowOff>
    </xdr:from>
    <xdr:to>
      <xdr:col>15</xdr:col>
      <xdr:colOff>136525</xdr:colOff>
      <xdr:row>30</xdr:row>
      <xdr:rowOff>88688</xdr:rowOff>
    </xdr:to>
    <xdr:cxnSp macro="">
      <xdr:nvCxnSpPr>
        <xdr:cNvPr id="88" name="直線コネクタ 87"/>
        <xdr:cNvCxnSpPr/>
      </xdr:nvCxnSpPr>
      <xdr:spPr>
        <a:xfrm>
          <a:off x="2527300" y="5974927"/>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140970</xdr:rowOff>
    </xdr:from>
    <xdr:to>
      <xdr:col>7</xdr:col>
      <xdr:colOff>187325</xdr:colOff>
      <xdr:row>30</xdr:row>
      <xdr:rowOff>71120</xdr:rowOff>
    </xdr:to>
    <xdr:sp macro="" textlink="">
      <xdr:nvSpPr>
        <xdr:cNvPr id="89" name="楕円 88"/>
        <xdr:cNvSpPr/>
      </xdr:nvSpPr>
      <xdr:spPr>
        <a:xfrm>
          <a:off x="17145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20320</xdr:rowOff>
    </xdr:from>
    <xdr:to>
      <xdr:col>11</xdr:col>
      <xdr:colOff>136525</xdr:colOff>
      <xdr:row>30</xdr:row>
      <xdr:rowOff>59902</xdr:rowOff>
    </xdr:to>
    <xdr:cxnSp macro="">
      <xdr:nvCxnSpPr>
        <xdr:cNvPr id="90" name="直線コネクタ 89"/>
        <xdr:cNvCxnSpPr/>
      </xdr:nvCxnSpPr>
      <xdr:spPr>
        <a:xfrm>
          <a:off x="1765300" y="5935345"/>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92304</xdr:rowOff>
    </xdr:from>
    <xdr:ext cx="405111" cy="259045"/>
    <xdr:sp macro="" textlink="">
      <xdr:nvSpPr>
        <xdr:cNvPr id="91" name="n_1aveValue有形固定資産減価償却率"/>
        <xdr:cNvSpPr txBox="1"/>
      </xdr:nvSpPr>
      <xdr:spPr>
        <a:xfrm>
          <a:off x="3836044" y="61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63517</xdr:rowOff>
    </xdr:from>
    <xdr:ext cx="405111" cy="259045"/>
    <xdr:sp macro="" textlink="">
      <xdr:nvSpPr>
        <xdr:cNvPr id="92" name="n_2aveValue有形固定資産減価償却率"/>
        <xdr:cNvSpPr txBox="1"/>
      </xdr:nvSpPr>
      <xdr:spPr>
        <a:xfrm>
          <a:off x="30867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23935</xdr:rowOff>
    </xdr:from>
    <xdr:ext cx="405111" cy="259045"/>
    <xdr:sp macro="" textlink="">
      <xdr:nvSpPr>
        <xdr:cNvPr id="93" name="n_3aveValue有形固定資産減価償却率"/>
        <xdr:cNvSpPr txBox="1"/>
      </xdr:nvSpPr>
      <xdr:spPr>
        <a:xfrm>
          <a:off x="23247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166599</xdr:rowOff>
    </xdr:from>
    <xdr:ext cx="405111" cy="259045"/>
    <xdr:sp macro="" textlink="">
      <xdr:nvSpPr>
        <xdr:cNvPr id="94" name="n_4aveValue有形固定資産減価償却率"/>
        <xdr:cNvSpPr txBox="1"/>
      </xdr:nvSpPr>
      <xdr:spPr>
        <a:xfrm>
          <a:off x="15627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31344</xdr:rowOff>
    </xdr:from>
    <xdr:ext cx="405111" cy="259045"/>
    <xdr:sp macro="" textlink="">
      <xdr:nvSpPr>
        <xdr:cNvPr id="95" name="n_1mainValue有形固定資産減価償却率"/>
        <xdr:cNvSpPr txBox="1"/>
      </xdr:nvSpPr>
      <xdr:spPr>
        <a:xfrm>
          <a:off x="38360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156015</xdr:rowOff>
    </xdr:from>
    <xdr:ext cx="405111" cy="259045"/>
    <xdr:sp macro="" textlink="">
      <xdr:nvSpPr>
        <xdr:cNvPr id="96" name="n_2mainValue有形固定資産減価償却率"/>
        <xdr:cNvSpPr txBox="1"/>
      </xdr:nvSpPr>
      <xdr:spPr>
        <a:xfrm>
          <a:off x="3086744" y="572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127229</xdr:rowOff>
    </xdr:from>
    <xdr:ext cx="405111" cy="259045"/>
    <xdr:sp macro="" textlink="">
      <xdr:nvSpPr>
        <xdr:cNvPr id="97" name="n_3mainValue有形固定資産減価償却率"/>
        <xdr:cNvSpPr txBox="1"/>
      </xdr:nvSpPr>
      <xdr:spPr>
        <a:xfrm>
          <a:off x="2324744" y="5699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87647</xdr:rowOff>
    </xdr:from>
    <xdr:ext cx="405111" cy="259045"/>
    <xdr:sp macro="" textlink="">
      <xdr:nvSpPr>
        <xdr:cNvPr id="98" name="n_4mainValue有形固定資産減価償却率"/>
        <xdr:cNvSpPr txBox="1"/>
      </xdr:nvSpPr>
      <xdr:spPr>
        <a:xfrm>
          <a:off x="1562744" y="565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債務償還比率は、類似団体及び全国平均と比較して高い水準となっているものの、令和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年度は、臨時財政対策債の繰上償還により将来負担額が減少したため、</a:t>
          </a:r>
          <a:r>
            <a:rPr kumimoji="1" lang="en-US" altLang="ja-JP" sz="1100">
              <a:latin typeface="ＭＳ Ｐゴシック" panose="020B0600070205080204" pitchFamily="50" charset="-128"/>
              <a:ea typeface="ＭＳ Ｐゴシック" panose="020B0600070205080204" pitchFamily="50" charset="-128"/>
            </a:rPr>
            <a:t>62.6</a:t>
          </a:r>
          <a:r>
            <a:rPr kumimoji="1" lang="ja-JP" altLang="en-US" sz="1100">
              <a:latin typeface="ＭＳ Ｐゴシック" panose="020B0600070205080204" pitchFamily="50" charset="-128"/>
              <a:ea typeface="ＭＳ Ｐゴシック" panose="020B0600070205080204" pitchFamily="50" charset="-128"/>
            </a:rPr>
            <a:t>ポイント減少している。</a:t>
          </a:r>
        </a:p>
        <a:p>
          <a:r>
            <a:rPr kumimoji="1" lang="ja-JP" altLang="en-US" sz="1100">
              <a:latin typeface="ＭＳ Ｐゴシック" panose="020B0600070205080204" pitchFamily="50" charset="-128"/>
              <a:ea typeface="ＭＳ Ｐゴシック" panose="020B0600070205080204" pitchFamily="50" charset="-128"/>
            </a:rPr>
            <a:t>　今後も、大規模改修や建替えを行う場合には、中長期的な財政見通しを立てたうえで、将来に過度な負担を残すことのないよう計画的な市債の発行に努めていく。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47761</xdr:rowOff>
    </xdr:to>
    <xdr:cxnSp macro="">
      <xdr:nvCxnSpPr>
        <xdr:cNvPr id="129" name="直線コネクタ 128"/>
        <xdr:cNvCxnSpPr/>
      </xdr:nvCxnSpPr>
      <xdr:spPr>
        <a:xfrm flipV="1">
          <a:off x="14793595" y="5261428"/>
          <a:ext cx="1269" cy="1387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51588</xdr:rowOff>
    </xdr:from>
    <xdr:ext cx="469744" cy="259045"/>
    <xdr:sp macro="" textlink="">
      <xdr:nvSpPr>
        <xdr:cNvPr id="130" name="債務償還比率最小値テキスト"/>
        <xdr:cNvSpPr txBox="1"/>
      </xdr:nvSpPr>
      <xdr:spPr>
        <a:xfrm>
          <a:off x="14846300" y="665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47761</xdr:rowOff>
    </xdr:from>
    <xdr:to>
      <xdr:col>76</xdr:col>
      <xdr:colOff>111125</xdr:colOff>
      <xdr:row>34</xdr:row>
      <xdr:rowOff>47761</xdr:rowOff>
    </xdr:to>
    <xdr:cxnSp macro="">
      <xdr:nvCxnSpPr>
        <xdr:cNvPr id="131" name="直線コネクタ 130"/>
        <xdr:cNvCxnSpPr/>
      </xdr:nvCxnSpPr>
      <xdr:spPr>
        <a:xfrm>
          <a:off x="14706600" y="664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98152</xdr:rowOff>
    </xdr:from>
    <xdr:ext cx="469744" cy="259045"/>
    <xdr:sp macro="" textlink="">
      <xdr:nvSpPr>
        <xdr:cNvPr id="134" name="債務償還比率平均値テキスト"/>
        <xdr:cNvSpPr txBox="1"/>
      </xdr:nvSpPr>
      <xdr:spPr>
        <a:xfrm>
          <a:off x="14846300" y="5670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75275</xdr:rowOff>
    </xdr:from>
    <xdr:to>
      <xdr:col>76</xdr:col>
      <xdr:colOff>73025</xdr:colOff>
      <xdr:row>30</xdr:row>
      <xdr:rowOff>5425</xdr:rowOff>
    </xdr:to>
    <xdr:sp macro="" textlink="">
      <xdr:nvSpPr>
        <xdr:cNvPr id="135" name="フローチャート: 判断 134"/>
        <xdr:cNvSpPr/>
      </xdr:nvSpPr>
      <xdr:spPr>
        <a:xfrm>
          <a:off x="14744700" y="581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91930</xdr:rowOff>
    </xdr:from>
    <xdr:to>
      <xdr:col>72</xdr:col>
      <xdr:colOff>123825</xdr:colOff>
      <xdr:row>30</xdr:row>
      <xdr:rowOff>22080</xdr:rowOff>
    </xdr:to>
    <xdr:sp macro="" textlink="">
      <xdr:nvSpPr>
        <xdr:cNvPr id="136" name="フローチャート: 判断 135"/>
        <xdr:cNvSpPr/>
      </xdr:nvSpPr>
      <xdr:spPr>
        <a:xfrm>
          <a:off x="14033500" y="583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55227</xdr:rowOff>
    </xdr:from>
    <xdr:to>
      <xdr:col>68</xdr:col>
      <xdr:colOff>123825</xdr:colOff>
      <xdr:row>29</xdr:row>
      <xdr:rowOff>156827</xdr:rowOff>
    </xdr:to>
    <xdr:sp macro="" textlink="">
      <xdr:nvSpPr>
        <xdr:cNvPr id="137" name="フローチャート: 判断 136"/>
        <xdr:cNvSpPr/>
      </xdr:nvSpPr>
      <xdr:spPr>
        <a:xfrm>
          <a:off x="13271500" y="57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97980</xdr:rowOff>
    </xdr:from>
    <xdr:to>
      <xdr:col>64</xdr:col>
      <xdr:colOff>123825</xdr:colOff>
      <xdr:row>31</xdr:row>
      <xdr:rowOff>28130</xdr:rowOff>
    </xdr:to>
    <xdr:sp macro="" textlink="">
      <xdr:nvSpPr>
        <xdr:cNvPr id="138" name="フローチャート: 判断 137"/>
        <xdr:cNvSpPr/>
      </xdr:nvSpPr>
      <xdr:spPr>
        <a:xfrm>
          <a:off x="12509500" y="60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167531</xdr:rowOff>
    </xdr:from>
    <xdr:to>
      <xdr:col>60</xdr:col>
      <xdr:colOff>123825</xdr:colOff>
      <xdr:row>31</xdr:row>
      <xdr:rowOff>97681</xdr:rowOff>
    </xdr:to>
    <xdr:sp macro="" textlink="">
      <xdr:nvSpPr>
        <xdr:cNvPr id="139" name="フローチャート: 判断 138"/>
        <xdr:cNvSpPr/>
      </xdr:nvSpPr>
      <xdr:spPr>
        <a:xfrm>
          <a:off x="117475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164601</xdr:rowOff>
    </xdr:from>
    <xdr:to>
      <xdr:col>76</xdr:col>
      <xdr:colOff>73025</xdr:colOff>
      <xdr:row>31</xdr:row>
      <xdr:rowOff>94751</xdr:rowOff>
    </xdr:to>
    <xdr:sp macro="" textlink="">
      <xdr:nvSpPr>
        <xdr:cNvPr id="145" name="楕円 144"/>
        <xdr:cNvSpPr/>
      </xdr:nvSpPr>
      <xdr:spPr>
        <a:xfrm>
          <a:off x="14744700" y="607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143028</xdr:rowOff>
    </xdr:from>
    <xdr:ext cx="469744" cy="259045"/>
    <xdr:sp macro="" textlink="">
      <xdr:nvSpPr>
        <xdr:cNvPr id="146" name="債務償還比率該当値テキスト"/>
        <xdr:cNvSpPr txBox="1"/>
      </xdr:nvSpPr>
      <xdr:spPr>
        <a:xfrm>
          <a:off x="14846300" y="605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89689</xdr:rowOff>
    </xdr:from>
    <xdr:to>
      <xdr:col>72</xdr:col>
      <xdr:colOff>123825</xdr:colOff>
      <xdr:row>32</xdr:row>
      <xdr:rowOff>19839</xdr:rowOff>
    </xdr:to>
    <xdr:sp macro="" textlink="">
      <xdr:nvSpPr>
        <xdr:cNvPr id="147" name="楕円 146"/>
        <xdr:cNvSpPr/>
      </xdr:nvSpPr>
      <xdr:spPr>
        <a:xfrm>
          <a:off x="14033500" y="617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43951</xdr:rowOff>
    </xdr:from>
    <xdr:to>
      <xdr:col>76</xdr:col>
      <xdr:colOff>22225</xdr:colOff>
      <xdr:row>31</xdr:row>
      <xdr:rowOff>140489</xdr:rowOff>
    </xdr:to>
    <xdr:cxnSp macro="">
      <xdr:nvCxnSpPr>
        <xdr:cNvPr id="148" name="直線コネクタ 147"/>
        <xdr:cNvCxnSpPr/>
      </xdr:nvCxnSpPr>
      <xdr:spPr>
        <a:xfrm flipV="1">
          <a:off x="14084300" y="6130426"/>
          <a:ext cx="711200" cy="9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52950</xdr:rowOff>
    </xdr:from>
    <xdr:to>
      <xdr:col>68</xdr:col>
      <xdr:colOff>123825</xdr:colOff>
      <xdr:row>30</xdr:row>
      <xdr:rowOff>154550</xdr:rowOff>
    </xdr:to>
    <xdr:sp macro="" textlink="">
      <xdr:nvSpPr>
        <xdr:cNvPr id="149" name="楕円 148"/>
        <xdr:cNvSpPr/>
      </xdr:nvSpPr>
      <xdr:spPr>
        <a:xfrm>
          <a:off x="13271500" y="596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103750</xdr:rowOff>
    </xdr:from>
    <xdr:to>
      <xdr:col>72</xdr:col>
      <xdr:colOff>73025</xdr:colOff>
      <xdr:row>31</xdr:row>
      <xdr:rowOff>140489</xdr:rowOff>
    </xdr:to>
    <xdr:cxnSp macro="">
      <xdr:nvCxnSpPr>
        <xdr:cNvPr id="150" name="直線コネクタ 149"/>
        <xdr:cNvCxnSpPr/>
      </xdr:nvCxnSpPr>
      <xdr:spPr>
        <a:xfrm>
          <a:off x="13322300" y="6018775"/>
          <a:ext cx="762000" cy="20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21408</xdr:rowOff>
    </xdr:from>
    <xdr:to>
      <xdr:col>64</xdr:col>
      <xdr:colOff>123825</xdr:colOff>
      <xdr:row>32</xdr:row>
      <xdr:rowOff>123008</xdr:rowOff>
    </xdr:to>
    <xdr:sp macro="" textlink="">
      <xdr:nvSpPr>
        <xdr:cNvPr id="151" name="楕円 150"/>
        <xdr:cNvSpPr/>
      </xdr:nvSpPr>
      <xdr:spPr>
        <a:xfrm>
          <a:off x="12509500" y="627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103750</xdr:rowOff>
    </xdr:from>
    <xdr:to>
      <xdr:col>68</xdr:col>
      <xdr:colOff>73025</xdr:colOff>
      <xdr:row>32</xdr:row>
      <xdr:rowOff>72208</xdr:rowOff>
    </xdr:to>
    <xdr:cxnSp macro="">
      <xdr:nvCxnSpPr>
        <xdr:cNvPr id="152" name="直線コネクタ 151"/>
        <xdr:cNvCxnSpPr/>
      </xdr:nvCxnSpPr>
      <xdr:spPr>
        <a:xfrm flipV="1">
          <a:off x="12560300" y="6018775"/>
          <a:ext cx="762000" cy="31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42844</xdr:rowOff>
    </xdr:from>
    <xdr:to>
      <xdr:col>60</xdr:col>
      <xdr:colOff>123825</xdr:colOff>
      <xdr:row>32</xdr:row>
      <xdr:rowOff>144444</xdr:rowOff>
    </xdr:to>
    <xdr:sp macro="" textlink="">
      <xdr:nvSpPr>
        <xdr:cNvPr id="153" name="楕円 152"/>
        <xdr:cNvSpPr/>
      </xdr:nvSpPr>
      <xdr:spPr>
        <a:xfrm>
          <a:off x="11747500" y="630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72208</xdr:rowOff>
    </xdr:from>
    <xdr:to>
      <xdr:col>64</xdr:col>
      <xdr:colOff>73025</xdr:colOff>
      <xdr:row>32</xdr:row>
      <xdr:rowOff>93644</xdr:rowOff>
    </xdr:to>
    <xdr:cxnSp macro="">
      <xdr:nvCxnSpPr>
        <xdr:cNvPr id="154" name="直線コネクタ 153"/>
        <xdr:cNvCxnSpPr/>
      </xdr:nvCxnSpPr>
      <xdr:spPr>
        <a:xfrm flipV="1">
          <a:off x="11798300" y="6330133"/>
          <a:ext cx="762000" cy="2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38607</xdr:rowOff>
    </xdr:from>
    <xdr:ext cx="469744" cy="259045"/>
    <xdr:sp macro="" textlink="">
      <xdr:nvSpPr>
        <xdr:cNvPr id="155" name="n_1aveValue債務償還比率"/>
        <xdr:cNvSpPr txBox="1"/>
      </xdr:nvSpPr>
      <xdr:spPr>
        <a:xfrm>
          <a:off x="13836727" y="561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1904</xdr:rowOff>
    </xdr:from>
    <xdr:ext cx="469744" cy="259045"/>
    <xdr:sp macro="" textlink="">
      <xdr:nvSpPr>
        <xdr:cNvPr id="156" name="n_2aveValue債務償還比率"/>
        <xdr:cNvSpPr txBox="1"/>
      </xdr:nvSpPr>
      <xdr:spPr>
        <a:xfrm>
          <a:off x="13087427" y="557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44657</xdr:rowOff>
    </xdr:from>
    <xdr:ext cx="469744" cy="259045"/>
    <xdr:sp macro="" textlink="">
      <xdr:nvSpPr>
        <xdr:cNvPr id="157" name="n_3aveValue債務償還比率"/>
        <xdr:cNvSpPr txBox="1"/>
      </xdr:nvSpPr>
      <xdr:spPr>
        <a:xfrm>
          <a:off x="12325427" y="578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114208</xdr:rowOff>
    </xdr:from>
    <xdr:ext cx="469744" cy="259045"/>
    <xdr:sp macro="" textlink="">
      <xdr:nvSpPr>
        <xdr:cNvPr id="158" name="n_4aveValue債務償還比率"/>
        <xdr:cNvSpPr txBox="1"/>
      </xdr:nvSpPr>
      <xdr:spPr>
        <a:xfrm>
          <a:off x="11563427" y="585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10966</xdr:rowOff>
    </xdr:from>
    <xdr:ext cx="469744" cy="259045"/>
    <xdr:sp macro="" textlink="">
      <xdr:nvSpPr>
        <xdr:cNvPr id="159" name="n_1mainValue債務償還比率"/>
        <xdr:cNvSpPr txBox="1"/>
      </xdr:nvSpPr>
      <xdr:spPr>
        <a:xfrm>
          <a:off x="13836727" y="626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145677</xdr:rowOff>
    </xdr:from>
    <xdr:ext cx="469744" cy="259045"/>
    <xdr:sp macro="" textlink="">
      <xdr:nvSpPr>
        <xdr:cNvPr id="160" name="n_2mainValue債務償還比率"/>
        <xdr:cNvSpPr txBox="1"/>
      </xdr:nvSpPr>
      <xdr:spPr>
        <a:xfrm>
          <a:off x="13087427" y="606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114135</xdr:rowOff>
    </xdr:from>
    <xdr:ext cx="469744" cy="259045"/>
    <xdr:sp macro="" textlink="">
      <xdr:nvSpPr>
        <xdr:cNvPr id="161" name="n_3mainValue債務償還比率"/>
        <xdr:cNvSpPr txBox="1"/>
      </xdr:nvSpPr>
      <xdr:spPr>
        <a:xfrm>
          <a:off x="12325427" y="637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135571</xdr:rowOff>
    </xdr:from>
    <xdr:ext cx="469744" cy="259045"/>
    <xdr:sp macro="" textlink="">
      <xdr:nvSpPr>
        <xdr:cNvPr id="162" name="n_4mainValue債務償還比率"/>
        <xdr:cNvSpPr txBox="1"/>
      </xdr:nvSpPr>
      <xdr:spPr>
        <a:xfrm>
          <a:off x="11563427" y="63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159,257
154,829
103.76
59,568,204
56,996,171
2,526,489
32,056,862
31,770,545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48442</xdr:rowOff>
    </xdr:from>
    <xdr:to>
      <xdr:col>24</xdr:col>
      <xdr:colOff>62865</xdr:colOff>
      <xdr:row>41</xdr:row>
      <xdr:rowOff>123553</xdr:rowOff>
    </xdr:to>
    <xdr:cxnSp macro="">
      <xdr:nvCxnSpPr>
        <xdr:cNvPr id="58" name="直線コネクタ 57"/>
        <xdr:cNvCxnSpPr/>
      </xdr:nvCxnSpPr>
      <xdr:spPr>
        <a:xfrm flipV="1">
          <a:off x="4634865" y="5877742"/>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127380</xdr:rowOff>
    </xdr:from>
    <xdr:ext cx="405111" cy="259045"/>
    <xdr:sp macro="" textlink="">
      <xdr:nvSpPr>
        <xdr:cNvPr id="59" name="【道路】&#10;有形固定資産減価償却率最小値テキスト"/>
        <xdr:cNvSpPr txBox="1"/>
      </xdr:nvSpPr>
      <xdr:spPr>
        <a:xfrm>
          <a:off x="4673600" y="715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123553</xdr:rowOff>
    </xdr:from>
    <xdr:to>
      <xdr:col>24</xdr:col>
      <xdr:colOff>152400</xdr:colOff>
      <xdr:row>41</xdr:row>
      <xdr:rowOff>123553</xdr:rowOff>
    </xdr:to>
    <xdr:cxnSp macro="">
      <xdr:nvCxnSpPr>
        <xdr:cNvPr id="60" name="直線コネクタ 59"/>
        <xdr:cNvCxnSpPr/>
      </xdr:nvCxnSpPr>
      <xdr:spPr>
        <a:xfrm>
          <a:off x="4546600" y="715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166569</xdr:rowOff>
    </xdr:from>
    <xdr:ext cx="405111" cy="259045"/>
    <xdr:sp macro="" textlink="">
      <xdr:nvSpPr>
        <xdr:cNvPr id="61" name="【道路】&#10;有形固定資産減価償却率最大値テキスト"/>
        <xdr:cNvSpPr txBox="1"/>
      </xdr:nvSpPr>
      <xdr:spPr>
        <a:xfrm>
          <a:off x="4673600" y="565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48442</xdr:rowOff>
    </xdr:from>
    <xdr:to>
      <xdr:col>24</xdr:col>
      <xdr:colOff>152400</xdr:colOff>
      <xdr:row>34</xdr:row>
      <xdr:rowOff>48442</xdr:rowOff>
    </xdr:to>
    <xdr:cxnSp macro="">
      <xdr:nvCxnSpPr>
        <xdr:cNvPr id="62" name="直線コネクタ 61"/>
        <xdr:cNvCxnSpPr/>
      </xdr:nvCxnSpPr>
      <xdr:spPr>
        <a:xfrm>
          <a:off x="4546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170378</xdr:rowOff>
    </xdr:from>
    <xdr:ext cx="405111" cy="259045"/>
    <xdr:sp macro="" textlink="">
      <xdr:nvSpPr>
        <xdr:cNvPr id="63" name="【道路】&#10;有形固定資産減価償却率平均値テキスト"/>
        <xdr:cNvSpPr txBox="1"/>
      </xdr:nvSpPr>
      <xdr:spPr>
        <a:xfrm>
          <a:off x="4673600" y="6685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20501</xdr:rowOff>
    </xdr:from>
    <xdr:to>
      <xdr:col>24</xdr:col>
      <xdr:colOff>114300</xdr:colOff>
      <xdr:row>39</xdr:row>
      <xdr:rowOff>122101</xdr:rowOff>
    </xdr:to>
    <xdr:sp macro="" textlink="">
      <xdr:nvSpPr>
        <xdr:cNvPr id="64" name="フローチャート: 判断 63"/>
        <xdr:cNvSpPr/>
      </xdr:nvSpPr>
      <xdr:spPr>
        <a:xfrm>
          <a:off x="4584700" y="670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167459</xdr:rowOff>
    </xdr:from>
    <xdr:to>
      <xdr:col>20</xdr:col>
      <xdr:colOff>38100</xdr:colOff>
      <xdr:row>39</xdr:row>
      <xdr:rowOff>97609</xdr:rowOff>
    </xdr:to>
    <xdr:sp macro="" textlink="">
      <xdr:nvSpPr>
        <xdr:cNvPr id="65" name="フローチャート: 判断 64"/>
        <xdr:cNvSpPr/>
      </xdr:nvSpPr>
      <xdr:spPr>
        <a:xfrm>
          <a:off x="3746500" y="668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138067</xdr:rowOff>
    </xdr:from>
    <xdr:to>
      <xdr:col>15</xdr:col>
      <xdr:colOff>101600</xdr:colOff>
      <xdr:row>39</xdr:row>
      <xdr:rowOff>68217</xdr:rowOff>
    </xdr:to>
    <xdr:sp macro="" textlink="">
      <xdr:nvSpPr>
        <xdr:cNvPr id="66" name="フローチャート: 判断 65"/>
        <xdr:cNvSpPr/>
      </xdr:nvSpPr>
      <xdr:spPr>
        <a:xfrm>
          <a:off x="2857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7" name="フローチャート: 判断 66"/>
        <xdr:cNvSpPr/>
      </xdr:nvSpPr>
      <xdr:spPr>
        <a:xfrm>
          <a:off x="1968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66222</xdr:rowOff>
    </xdr:from>
    <xdr:to>
      <xdr:col>6</xdr:col>
      <xdr:colOff>38100</xdr:colOff>
      <xdr:row>38</xdr:row>
      <xdr:rowOff>167822</xdr:rowOff>
    </xdr:to>
    <xdr:sp macro="" textlink="">
      <xdr:nvSpPr>
        <xdr:cNvPr id="68" name="フローチャート: 判断 67"/>
        <xdr:cNvSpPr/>
      </xdr:nvSpPr>
      <xdr:spPr>
        <a:xfrm>
          <a:off x="1079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90715</xdr:rowOff>
    </xdr:from>
    <xdr:to>
      <xdr:col>24</xdr:col>
      <xdr:colOff>114300</xdr:colOff>
      <xdr:row>39</xdr:row>
      <xdr:rowOff>20865</xdr:rowOff>
    </xdr:to>
    <xdr:sp macro="" textlink="">
      <xdr:nvSpPr>
        <xdr:cNvPr id="74" name="楕円 73"/>
        <xdr:cNvSpPr/>
      </xdr:nvSpPr>
      <xdr:spPr>
        <a:xfrm>
          <a:off x="45847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113591</xdr:rowOff>
    </xdr:from>
    <xdr:ext cx="405111" cy="259045"/>
    <xdr:sp macro="" textlink="">
      <xdr:nvSpPr>
        <xdr:cNvPr id="75" name="【道路】&#10;有形固定資産減価償却率該当値テキスト"/>
        <xdr:cNvSpPr txBox="1"/>
      </xdr:nvSpPr>
      <xdr:spPr>
        <a:xfrm>
          <a:off x="4673600" y="6457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62956</xdr:rowOff>
    </xdr:from>
    <xdr:to>
      <xdr:col>20</xdr:col>
      <xdr:colOff>38100</xdr:colOff>
      <xdr:row>38</xdr:row>
      <xdr:rowOff>164556</xdr:rowOff>
    </xdr:to>
    <xdr:sp macro="" textlink="">
      <xdr:nvSpPr>
        <xdr:cNvPr id="76" name="楕円 75"/>
        <xdr:cNvSpPr/>
      </xdr:nvSpPr>
      <xdr:spPr>
        <a:xfrm>
          <a:off x="3746500" y="65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113756</xdr:rowOff>
    </xdr:from>
    <xdr:to>
      <xdr:col>24</xdr:col>
      <xdr:colOff>63500</xdr:colOff>
      <xdr:row>38</xdr:row>
      <xdr:rowOff>141515</xdr:rowOff>
    </xdr:to>
    <xdr:cxnSp macro="">
      <xdr:nvCxnSpPr>
        <xdr:cNvPr id="77" name="直線コネクタ 76"/>
        <xdr:cNvCxnSpPr/>
      </xdr:nvCxnSpPr>
      <xdr:spPr>
        <a:xfrm>
          <a:off x="3797300" y="6628856"/>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xdr:rowOff>
    </xdr:from>
    <xdr:to>
      <xdr:col>15</xdr:col>
      <xdr:colOff>101600</xdr:colOff>
      <xdr:row>38</xdr:row>
      <xdr:rowOff>115570</xdr:rowOff>
    </xdr:to>
    <xdr:sp macro="" textlink="">
      <xdr:nvSpPr>
        <xdr:cNvPr id="78" name="楕円 77"/>
        <xdr:cNvSpPr/>
      </xdr:nvSpPr>
      <xdr:spPr>
        <a:xfrm>
          <a:off x="2857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64770</xdr:rowOff>
    </xdr:from>
    <xdr:to>
      <xdr:col>19</xdr:col>
      <xdr:colOff>177800</xdr:colOff>
      <xdr:row>38</xdr:row>
      <xdr:rowOff>113756</xdr:rowOff>
    </xdr:to>
    <xdr:cxnSp macro="">
      <xdr:nvCxnSpPr>
        <xdr:cNvPr id="79" name="直線コネクタ 78"/>
        <xdr:cNvCxnSpPr/>
      </xdr:nvCxnSpPr>
      <xdr:spPr>
        <a:xfrm>
          <a:off x="2908300" y="657987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164193</xdr:rowOff>
    </xdr:from>
    <xdr:to>
      <xdr:col>10</xdr:col>
      <xdr:colOff>165100</xdr:colOff>
      <xdr:row>38</xdr:row>
      <xdr:rowOff>94343</xdr:rowOff>
    </xdr:to>
    <xdr:sp macro="" textlink="">
      <xdr:nvSpPr>
        <xdr:cNvPr id="80" name="楕円 79"/>
        <xdr:cNvSpPr/>
      </xdr:nvSpPr>
      <xdr:spPr>
        <a:xfrm>
          <a:off x="1968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43543</xdr:rowOff>
    </xdr:from>
    <xdr:to>
      <xdr:col>15</xdr:col>
      <xdr:colOff>50800</xdr:colOff>
      <xdr:row>38</xdr:row>
      <xdr:rowOff>64770</xdr:rowOff>
    </xdr:to>
    <xdr:cxnSp macro="">
      <xdr:nvCxnSpPr>
        <xdr:cNvPr id="81" name="直線コネクタ 80"/>
        <xdr:cNvCxnSpPr/>
      </xdr:nvCxnSpPr>
      <xdr:spPr>
        <a:xfrm>
          <a:off x="2019300" y="655864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139700</xdr:rowOff>
    </xdr:from>
    <xdr:to>
      <xdr:col>6</xdr:col>
      <xdr:colOff>38100</xdr:colOff>
      <xdr:row>38</xdr:row>
      <xdr:rowOff>69850</xdr:rowOff>
    </xdr:to>
    <xdr:sp macro="" textlink="">
      <xdr:nvSpPr>
        <xdr:cNvPr id="82" name="楕円 81"/>
        <xdr:cNvSpPr/>
      </xdr:nvSpPr>
      <xdr:spPr>
        <a:xfrm>
          <a:off x="1079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19050</xdr:rowOff>
    </xdr:from>
    <xdr:to>
      <xdr:col>10</xdr:col>
      <xdr:colOff>114300</xdr:colOff>
      <xdr:row>38</xdr:row>
      <xdr:rowOff>43543</xdr:rowOff>
    </xdr:to>
    <xdr:cxnSp macro="">
      <xdr:nvCxnSpPr>
        <xdr:cNvPr id="83" name="直線コネクタ 82"/>
        <xdr:cNvCxnSpPr/>
      </xdr:nvCxnSpPr>
      <xdr:spPr>
        <a:xfrm>
          <a:off x="1130300" y="653415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88736</xdr:rowOff>
    </xdr:from>
    <xdr:ext cx="405111" cy="259045"/>
    <xdr:sp macro="" textlink="">
      <xdr:nvSpPr>
        <xdr:cNvPr id="84" name="n_1aveValue【道路】&#10;有形固定資産減価償却率"/>
        <xdr:cNvSpPr txBox="1"/>
      </xdr:nvSpPr>
      <xdr:spPr>
        <a:xfrm>
          <a:off x="3582044"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59344</xdr:rowOff>
    </xdr:from>
    <xdr:ext cx="405111" cy="259045"/>
    <xdr:sp macro="" textlink="">
      <xdr:nvSpPr>
        <xdr:cNvPr id="85" name="n_2aveValue【道路】&#10;有形固定資産減価償却率"/>
        <xdr:cNvSpPr txBox="1"/>
      </xdr:nvSpPr>
      <xdr:spPr>
        <a:xfrm>
          <a:off x="2705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11992</xdr:rowOff>
    </xdr:from>
    <xdr:ext cx="405111" cy="259045"/>
    <xdr:sp macro="" textlink="">
      <xdr:nvSpPr>
        <xdr:cNvPr id="86" name="n_3aveValue【道路】&#10;有形固定資産減価償却率"/>
        <xdr:cNvSpPr txBox="1"/>
      </xdr:nvSpPr>
      <xdr:spPr>
        <a:xfrm>
          <a:off x="1816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158949</xdr:rowOff>
    </xdr:from>
    <xdr:ext cx="405111" cy="259045"/>
    <xdr:sp macro="" textlink="">
      <xdr:nvSpPr>
        <xdr:cNvPr id="87" name="n_4aveValue【道路】&#10;有形固定資産減価償却率"/>
        <xdr:cNvSpPr txBox="1"/>
      </xdr:nvSpPr>
      <xdr:spPr>
        <a:xfrm>
          <a:off x="927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9633</xdr:rowOff>
    </xdr:from>
    <xdr:ext cx="405111" cy="259045"/>
    <xdr:sp macro="" textlink="">
      <xdr:nvSpPr>
        <xdr:cNvPr id="88" name="n_1mainValue【道路】&#10;有形固定資産減価償却率"/>
        <xdr:cNvSpPr txBox="1"/>
      </xdr:nvSpPr>
      <xdr:spPr>
        <a:xfrm>
          <a:off x="35820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9" name="n_2mainValue【道路】&#10;有形固定資産減価償却率"/>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110870</xdr:rowOff>
    </xdr:from>
    <xdr:ext cx="405111" cy="259045"/>
    <xdr:sp macro="" textlink="">
      <xdr:nvSpPr>
        <xdr:cNvPr id="90" name="n_3mainValue【道路】&#10;有形固定資産減価償却率"/>
        <xdr:cNvSpPr txBox="1"/>
      </xdr:nvSpPr>
      <xdr:spPr>
        <a:xfrm>
          <a:off x="1816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86377</xdr:rowOff>
    </xdr:from>
    <xdr:ext cx="405111" cy="259045"/>
    <xdr:sp macro="" textlink="">
      <xdr:nvSpPr>
        <xdr:cNvPr id="91" name="n_4mainValue【道路】&#10;有形固定資産減価償却率"/>
        <xdr:cNvSpPr txBox="1"/>
      </xdr:nvSpPr>
      <xdr:spPr>
        <a:xfrm>
          <a:off x="927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105004</xdr:rowOff>
    </xdr:from>
    <xdr:to>
      <xdr:col>54</xdr:col>
      <xdr:colOff>189865</xdr:colOff>
      <xdr:row>41</xdr:row>
      <xdr:rowOff>93756</xdr:rowOff>
    </xdr:to>
    <xdr:cxnSp macro="">
      <xdr:nvCxnSpPr>
        <xdr:cNvPr id="113" name="直線コネクタ 112"/>
        <xdr:cNvCxnSpPr/>
      </xdr:nvCxnSpPr>
      <xdr:spPr>
        <a:xfrm flipV="1">
          <a:off x="10476865" y="5934304"/>
          <a:ext cx="0" cy="11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xdr:cNvSpPr txBox="1"/>
      </xdr:nvSpPr>
      <xdr:spPr>
        <a:xfrm>
          <a:off x="10515600" y="71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xdr:cNvCxnSpPr/>
      </xdr:nvCxnSpPr>
      <xdr:spPr>
        <a:xfrm>
          <a:off x="10388600" y="712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51681</xdr:rowOff>
    </xdr:from>
    <xdr:ext cx="534377" cy="259045"/>
    <xdr:sp macro="" textlink="">
      <xdr:nvSpPr>
        <xdr:cNvPr id="116" name="【道路】&#10;一人当たり延長最大値テキスト"/>
        <xdr:cNvSpPr txBox="1"/>
      </xdr:nvSpPr>
      <xdr:spPr>
        <a:xfrm>
          <a:off x="10515600" y="57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105004</xdr:rowOff>
    </xdr:from>
    <xdr:to>
      <xdr:col>55</xdr:col>
      <xdr:colOff>88900</xdr:colOff>
      <xdr:row>34</xdr:row>
      <xdr:rowOff>105004</xdr:rowOff>
    </xdr:to>
    <xdr:cxnSp macro="">
      <xdr:nvCxnSpPr>
        <xdr:cNvPr id="117" name="直線コネクタ 116"/>
        <xdr:cNvCxnSpPr/>
      </xdr:nvCxnSpPr>
      <xdr:spPr>
        <a:xfrm>
          <a:off x="10388600" y="59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42689</xdr:rowOff>
    </xdr:from>
    <xdr:ext cx="469744" cy="259045"/>
    <xdr:sp macro="" textlink="">
      <xdr:nvSpPr>
        <xdr:cNvPr id="118" name="【道路】&#10;一人当たり延長平均値テキスト"/>
        <xdr:cNvSpPr txBox="1"/>
      </xdr:nvSpPr>
      <xdr:spPr>
        <a:xfrm>
          <a:off x="10515600" y="6900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64262</xdr:rowOff>
    </xdr:from>
    <xdr:to>
      <xdr:col>55</xdr:col>
      <xdr:colOff>50800</xdr:colOff>
      <xdr:row>40</xdr:row>
      <xdr:rowOff>165862</xdr:rowOff>
    </xdr:to>
    <xdr:sp macro="" textlink="">
      <xdr:nvSpPr>
        <xdr:cNvPr id="119" name="フローチャート: 判断 118"/>
        <xdr:cNvSpPr/>
      </xdr:nvSpPr>
      <xdr:spPr>
        <a:xfrm>
          <a:off x="104267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64719</xdr:rowOff>
    </xdr:from>
    <xdr:to>
      <xdr:col>50</xdr:col>
      <xdr:colOff>165100</xdr:colOff>
      <xdr:row>40</xdr:row>
      <xdr:rowOff>166319</xdr:rowOff>
    </xdr:to>
    <xdr:sp macro="" textlink="">
      <xdr:nvSpPr>
        <xdr:cNvPr id="120" name="フローチャート: 判断 119"/>
        <xdr:cNvSpPr/>
      </xdr:nvSpPr>
      <xdr:spPr>
        <a:xfrm>
          <a:off x="9588500" y="692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65314</xdr:rowOff>
    </xdr:from>
    <xdr:to>
      <xdr:col>46</xdr:col>
      <xdr:colOff>38100</xdr:colOff>
      <xdr:row>40</xdr:row>
      <xdr:rowOff>166914</xdr:rowOff>
    </xdr:to>
    <xdr:sp macro="" textlink="">
      <xdr:nvSpPr>
        <xdr:cNvPr id="121" name="フローチャート: 判断 120"/>
        <xdr:cNvSpPr/>
      </xdr:nvSpPr>
      <xdr:spPr>
        <a:xfrm>
          <a:off x="8699500" y="6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65953</xdr:rowOff>
    </xdr:from>
    <xdr:to>
      <xdr:col>41</xdr:col>
      <xdr:colOff>101600</xdr:colOff>
      <xdr:row>40</xdr:row>
      <xdr:rowOff>167553</xdr:rowOff>
    </xdr:to>
    <xdr:sp macro="" textlink="">
      <xdr:nvSpPr>
        <xdr:cNvPr id="122" name="フローチャート: 判断 121"/>
        <xdr:cNvSpPr/>
      </xdr:nvSpPr>
      <xdr:spPr>
        <a:xfrm>
          <a:off x="78105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56993</xdr:rowOff>
    </xdr:from>
    <xdr:to>
      <xdr:col>36</xdr:col>
      <xdr:colOff>165100</xdr:colOff>
      <xdr:row>40</xdr:row>
      <xdr:rowOff>158593</xdr:rowOff>
    </xdr:to>
    <xdr:sp macro="" textlink="">
      <xdr:nvSpPr>
        <xdr:cNvPr id="123" name="フローチャート: 判断 122"/>
        <xdr:cNvSpPr/>
      </xdr:nvSpPr>
      <xdr:spPr>
        <a:xfrm>
          <a:off x="6921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63073</xdr:rowOff>
    </xdr:from>
    <xdr:to>
      <xdr:col>55</xdr:col>
      <xdr:colOff>50800</xdr:colOff>
      <xdr:row>40</xdr:row>
      <xdr:rowOff>164673</xdr:rowOff>
    </xdr:to>
    <xdr:sp macro="" textlink="">
      <xdr:nvSpPr>
        <xdr:cNvPr id="129" name="楕円 128"/>
        <xdr:cNvSpPr/>
      </xdr:nvSpPr>
      <xdr:spPr>
        <a:xfrm>
          <a:off x="10426700" y="692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85950</xdr:rowOff>
    </xdr:from>
    <xdr:ext cx="469744" cy="259045"/>
    <xdr:sp macro="" textlink="">
      <xdr:nvSpPr>
        <xdr:cNvPr id="130" name="【道路】&#10;一人当たり延長該当値テキスト"/>
        <xdr:cNvSpPr txBox="1"/>
      </xdr:nvSpPr>
      <xdr:spPr>
        <a:xfrm>
          <a:off x="10515600" y="677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64216</xdr:rowOff>
    </xdr:from>
    <xdr:to>
      <xdr:col>50</xdr:col>
      <xdr:colOff>165100</xdr:colOff>
      <xdr:row>40</xdr:row>
      <xdr:rowOff>165816</xdr:rowOff>
    </xdr:to>
    <xdr:sp macro="" textlink="">
      <xdr:nvSpPr>
        <xdr:cNvPr id="131" name="楕円 130"/>
        <xdr:cNvSpPr/>
      </xdr:nvSpPr>
      <xdr:spPr>
        <a:xfrm>
          <a:off x="9588500" y="692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113873</xdr:rowOff>
    </xdr:from>
    <xdr:to>
      <xdr:col>55</xdr:col>
      <xdr:colOff>0</xdr:colOff>
      <xdr:row>40</xdr:row>
      <xdr:rowOff>115016</xdr:rowOff>
    </xdr:to>
    <xdr:cxnSp macro="">
      <xdr:nvCxnSpPr>
        <xdr:cNvPr id="132" name="直線コネクタ 131"/>
        <xdr:cNvCxnSpPr/>
      </xdr:nvCxnSpPr>
      <xdr:spPr>
        <a:xfrm flipV="1">
          <a:off x="9639300" y="6971873"/>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65451</xdr:rowOff>
    </xdr:from>
    <xdr:to>
      <xdr:col>46</xdr:col>
      <xdr:colOff>38100</xdr:colOff>
      <xdr:row>40</xdr:row>
      <xdr:rowOff>167051</xdr:rowOff>
    </xdr:to>
    <xdr:sp macro="" textlink="">
      <xdr:nvSpPr>
        <xdr:cNvPr id="133" name="楕円 132"/>
        <xdr:cNvSpPr/>
      </xdr:nvSpPr>
      <xdr:spPr>
        <a:xfrm>
          <a:off x="8699500" y="692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115016</xdr:rowOff>
    </xdr:from>
    <xdr:to>
      <xdr:col>50</xdr:col>
      <xdr:colOff>114300</xdr:colOff>
      <xdr:row>40</xdr:row>
      <xdr:rowOff>116251</xdr:rowOff>
    </xdr:to>
    <xdr:cxnSp macro="">
      <xdr:nvCxnSpPr>
        <xdr:cNvPr id="134" name="直線コネクタ 133"/>
        <xdr:cNvCxnSpPr/>
      </xdr:nvCxnSpPr>
      <xdr:spPr>
        <a:xfrm flipV="1">
          <a:off x="8750300" y="6973016"/>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66411</xdr:rowOff>
    </xdr:from>
    <xdr:to>
      <xdr:col>41</xdr:col>
      <xdr:colOff>101600</xdr:colOff>
      <xdr:row>40</xdr:row>
      <xdr:rowOff>168011</xdr:rowOff>
    </xdr:to>
    <xdr:sp macro="" textlink="">
      <xdr:nvSpPr>
        <xdr:cNvPr id="135" name="楕円 134"/>
        <xdr:cNvSpPr/>
      </xdr:nvSpPr>
      <xdr:spPr>
        <a:xfrm>
          <a:off x="7810500" y="692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116251</xdr:rowOff>
    </xdr:from>
    <xdr:to>
      <xdr:col>45</xdr:col>
      <xdr:colOff>177800</xdr:colOff>
      <xdr:row>40</xdr:row>
      <xdr:rowOff>117211</xdr:rowOff>
    </xdr:to>
    <xdr:cxnSp macro="">
      <xdr:nvCxnSpPr>
        <xdr:cNvPr id="136" name="直線コネクタ 135"/>
        <xdr:cNvCxnSpPr/>
      </xdr:nvCxnSpPr>
      <xdr:spPr>
        <a:xfrm flipV="1">
          <a:off x="7861300" y="6974251"/>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67508</xdr:rowOff>
    </xdr:from>
    <xdr:to>
      <xdr:col>36</xdr:col>
      <xdr:colOff>165100</xdr:colOff>
      <xdr:row>40</xdr:row>
      <xdr:rowOff>169108</xdr:rowOff>
    </xdr:to>
    <xdr:sp macro="" textlink="">
      <xdr:nvSpPr>
        <xdr:cNvPr id="137" name="楕円 136"/>
        <xdr:cNvSpPr/>
      </xdr:nvSpPr>
      <xdr:spPr>
        <a:xfrm>
          <a:off x="6921500" y="692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117211</xdr:rowOff>
    </xdr:from>
    <xdr:to>
      <xdr:col>41</xdr:col>
      <xdr:colOff>50800</xdr:colOff>
      <xdr:row>40</xdr:row>
      <xdr:rowOff>118308</xdr:rowOff>
    </xdr:to>
    <xdr:cxnSp macro="">
      <xdr:nvCxnSpPr>
        <xdr:cNvPr id="138" name="直線コネクタ 137"/>
        <xdr:cNvCxnSpPr/>
      </xdr:nvCxnSpPr>
      <xdr:spPr>
        <a:xfrm flipV="1">
          <a:off x="6972300" y="6975211"/>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157446</xdr:rowOff>
    </xdr:from>
    <xdr:ext cx="469744" cy="259045"/>
    <xdr:sp macro="" textlink="">
      <xdr:nvSpPr>
        <xdr:cNvPr id="139" name="n_1aveValue【道路】&#10;一人当たり延長"/>
        <xdr:cNvSpPr txBox="1"/>
      </xdr:nvSpPr>
      <xdr:spPr>
        <a:xfrm>
          <a:off x="9391727" y="701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11991</xdr:rowOff>
    </xdr:from>
    <xdr:ext cx="469744" cy="259045"/>
    <xdr:sp macro="" textlink="">
      <xdr:nvSpPr>
        <xdr:cNvPr id="140" name="n_2aveValue【道路】&#10;一人当たり延長"/>
        <xdr:cNvSpPr txBox="1"/>
      </xdr:nvSpPr>
      <xdr:spPr>
        <a:xfrm>
          <a:off x="8515427" y="669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12630</xdr:rowOff>
    </xdr:from>
    <xdr:ext cx="469744" cy="259045"/>
    <xdr:sp macro="" textlink="">
      <xdr:nvSpPr>
        <xdr:cNvPr id="141" name="n_3aveValue【道路】&#10;一人当たり延長"/>
        <xdr:cNvSpPr txBox="1"/>
      </xdr:nvSpPr>
      <xdr:spPr>
        <a:xfrm>
          <a:off x="7626427" y="669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3670</xdr:rowOff>
    </xdr:from>
    <xdr:ext cx="469744" cy="259045"/>
    <xdr:sp macro="" textlink="">
      <xdr:nvSpPr>
        <xdr:cNvPr id="142" name="n_4aveValue【道路】&#10;一人当たり延長"/>
        <xdr:cNvSpPr txBox="1"/>
      </xdr:nvSpPr>
      <xdr:spPr>
        <a:xfrm>
          <a:off x="6737427" y="66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10893</xdr:rowOff>
    </xdr:from>
    <xdr:ext cx="469744" cy="259045"/>
    <xdr:sp macro="" textlink="">
      <xdr:nvSpPr>
        <xdr:cNvPr id="143" name="n_1mainValue【道路】&#10;一人当たり延長"/>
        <xdr:cNvSpPr txBox="1"/>
      </xdr:nvSpPr>
      <xdr:spPr>
        <a:xfrm>
          <a:off x="9391727" y="669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158178</xdr:rowOff>
    </xdr:from>
    <xdr:ext cx="469744" cy="259045"/>
    <xdr:sp macro="" textlink="">
      <xdr:nvSpPr>
        <xdr:cNvPr id="144" name="n_2mainValue【道路】&#10;一人当たり延長"/>
        <xdr:cNvSpPr txBox="1"/>
      </xdr:nvSpPr>
      <xdr:spPr>
        <a:xfrm>
          <a:off x="8515427" y="701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159138</xdr:rowOff>
    </xdr:from>
    <xdr:ext cx="469744" cy="259045"/>
    <xdr:sp macro="" textlink="">
      <xdr:nvSpPr>
        <xdr:cNvPr id="145" name="n_3mainValue【道路】&#10;一人当たり延長"/>
        <xdr:cNvSpPr txBox="1"/>
      </xdr:nvSpPr>
      <xdr:spPr>
        <a:xfrm>
          <a:off x="7626427" y="701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160235</xdr:rowOff>
    </xdr:from>
    <xdr:ext cx="469744" cy="259045"/>
    <xdr:sp macro="" textlink="">
      <xdr:nvSpPr>
        <xdr:cNvPr id="146" name="n_4mainValue【道路】&#10;一人当たり延長"/>
        <xdr:cNvSpPr txBox="1"/>
      </xdr:nvSpPr>
      <xdr:spPr>
        <a:xfrm>
          <a:off x="6737427" y="701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63</xdr:row>
      <xdr:rowOff>93073</xdr:rowOff>
    </xdr:to>
    <xdr:cxnSp macro="">
      <xdr:nvCxnSpPr>
        <xdr:cNvPr id="172" name="直線コネクタ 171"/>
        <xdr:cNvCxnSpPr/>
      </xdr:nvCxnSpPr>
      <xdr:spPr>
        <a:xfrm flipV="1">
          <a:off x="4634865" y="9619162"/>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96900</xdr:rowOff>
    </xdr:from>
    <xdr:ext cx="405111" cy="259045"/>
    <xdr:sp macro="" textlink="">
      <xdr:nvSpPr>
        <xdr:cNvPr id="173" name="【橋りょう・トンネル】&#10;有形固定資産減価償却率最小値テキスト"/>
        <xdr:cNvSpPr txBox="1"/>
      </xdr:nvSpPr>
      <xdr:spPr>
        <a:xfrm>
          <a:off x="4673600" y="1089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93073</xdr:rowOff>
    </xdr:from>
    <xdr:to>
      <xdr:col>24</xdr:col>
      <xdr:colOff>152400</xdr:colOff>
      <xdr:row>63</xdr:row>
      <xdr:rowOff>93073</xdr:rowOff>
    </xdr:to>
    <xdr:cxnSp macro="">
      <xdr:nvCxnSpPr>
        <xdr:cNvPr id="174" name="直線コネクタ 173"/>
        <xdr:cNvCxnSpPr/>
      </xdr:nvCxnSpPr>
      <xdr:spPr>
        <a:xfrm>
          <a:off x="4546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5" name="【橋りょう・トンネル】&#10;有形固定資産減価償却率最大値テキスト"/>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6" name="直線コネクタ 175"/>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橋りょう・トンネル】&#10;有形固定資産減価償却率平均値テキスト"/>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80" name="フローチャート: 判断 179"/>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2" name="フローチャート: 判断 181"/>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164737</xdr:rowOff>
    </xdr:from>
    <xdr:to>
      <xdr:col>24</xdr:col>
      <xdr:colOff>114300</xdr:colOff>
      <xdr:row>60</xdr:row>
      <xdr:rowOff>94887</xdr:rowOff>
    </xdr:to>
    <xdr:sp macro="" textlink="">
      <xdr:nvSpPr>
        <xdr:cNvPr id="188" name="楕円 187"/>
        <xdr:cNvSpPr/>
      </xdr:nvSpPr>
      <xdr:spPr>
        <a:xfrm>
          <a:off x="45847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16164</xdr:rowOff>
    </xdr:from>
    <xdr:ext cx="405111" cy="259045"/>
    <xdr:sp macro="" textlink="">
      <xdr:nvSpPr>
        <xdr:cNvPr id="189" name="【橋りょう・トンネル】&#10;有形固定資産減価償却率該当値テキスト"/>
        <xdr:cNvSpPr txBox="1"/>
      </xdr:nvSpPr>
      <xdr:spPr>
        <a:xfrm>
          <a:off x="4673600" y="10131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158206</xdr:rowOff>
    </xdr:from>
    <xdr:to>
      <xdr:col>20</xdr:col>
      <xdr:colOff>38100</xdr:colOff>
      <xdr:row>60</xdr:row>
      <xdr:rowOff>88356</xdr:rowOff>
    </xdr:to>
    <xdr:sp macro="" textlink="">
      <xdr:nvSpPr>
        <xdr:cNvPr id="190" name="楕円 189"/>
        <xdr:cNvSpPr/>
      </xdr:nvSpPr>
      <xdr:spPr>
        <a:xfrm>
          <a:off x="3746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37556</xdr:rowOff>
    </xdr:from>
    <xdr:to>
      <xdr:col>24</xdr:col>
      <xdr:colOff>63500</xdr:colOff>
      <xdr:row>60</xdr:row>
      <xdr:rowOff>44087</xdr:rowOff>
    </xdr:to>
    <xdr:cxnSp macro="">
      <xdr:nvCxnSpPr>
        <xdr:cNvPr id="191" name="直線コネクタ 190"/>
        <xdr:cNvCxnSpPr/>
      </xdr:nvCxnSpPr>
      <xdr:spPr>
        <a:xfrm>
          <a:off x="3797300" y="1032455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27577</xdr:rowOff>
    </xdr:from>
    <xdr:to>
      <xdr:col>15</xdr:col>
      <xdr:colOff>101600</xdr:colOff>
      <xdr:row>60</xdr:row>
      <xdr:rowOff>129177</xdr:rowOff>
    </xdr:to>
    <xdr:sp macro="" textlink="">
      <xdr:nvSpPr>
        <xdr:cNvPr id="192" name="楕円 191"/>
        <xdr:cNvSpPr/>
      </xdr:nvSpPr>
      <xdr:spPr>
        <a:xfrm>
          <a:off x="2857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37556</xdr:rowOff>
    </xdr:from>
    <xdr:to>
      <xdr:col>19</xdr:col>
      <xdr:colOff>177800</xdr:colOff>
      <xdr:row>60</xdr:row>
      <xdr:rowOff>78377</xdr:rowOff>
    </xdr:to>
    <xdr:cxnSp macro="">
      <xdr:nvCxnSpPr>
        <xdr:cNvPr id="193" name="直線コネクタ 192"/>
        <xdr:cNvCxnSpPr/>
      </xdr:nvCxnSpPr>
      <xdr:spPr>
        <a:xfrm flipV="1">
          <a:off x="2908300" y="1032455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25944</xdr:rowOff>
    </xdr:from>
    <xdr:to>
      <xdr:col>10</xdr:col>
      <xdr:colOff>165100</xdr:colOff>
      <xdr:row>60</xdr:row>
      <xdr:rowOff>127544</xdr:rowOff>
    </xdr:to>
    <xdr:sp macro="" textlink="">
      <xdr:nvSpPr>
        <xdr:cNvPr id="194" name="楕円 193"/>
        <xdr:cNvSpPr/>
      </xdr:nvSpPr>
      <xdr:spPr>
        <a:xfrm>
          <a:off x="1968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76744</xdr:rowOff>
    </xdr:from>
    <xdr:to>
      <xdr:col>15</xdr:col>
      <xdr:colOff>50800</xdr:colOff>
      <xdr:row>60</xdr:row>
      <xdr:rowOff>78377</xdr:rowOff>
    </xdr:to>
    <xdr:cxnSp macro="">
      <xdr:nvCxnSpPr>
        <xdr:cNvPr id="195" name="直線コネクタ 194"/>
        <xdr:cNvCxnSpPr/>
      </xdr:nvCxnSpPr>
      <xdr:spPr>
        <a:xfrm>
          <a:off x="2019300" y="1036374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168003</xdr:rowOff>
    </xdr:from>
    <xdr:to>
      <xdr:col>6</xdr:col>
      <xdr:colOff>38100</xdr:colOff>
      <xdr:row>60</xdr:row>
      <xdr:rowOff>98153</xdr:rowOff>
    </xdr:to>
    <xdr:sp macro="" textlink="">
      <xdr:nvSpPr>
        <xdr:cNvPr id="196" name="楕円 195"/>
        <xdr:cNvSpPr/>
      </xdr:nvSpPr>
      <xdr:spPr>
        <a:xfrm>
          <a:off x="1079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47353</xdr:rowOff>
    </xdr:from>
    <xdr:to>
      <xdr:col>10</xdr:col>
      <xdr:colOff>114300</xdr:colOff>
      <xdr:row>60</xdr:row>
      <xdr:rowOff>76744</xdr:rowOff>
    </xdr:to>
    <xdr:cxnSp macro="">
      <xdr:nvCxnSpPr>
        <xdr:cNvPr id="197" name="直線コネクタ 196"/>
        <xdr:cNvCxnSpPr/>
      </xdr:nvCxnSpPr>
      <xdr:spPr>
        <a:xfrm>
          <a:off x="1130300" y="1033435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198" name="n_1aveValue【橋りょう・トンネル】&#10;有形固定資産減価償却率"/>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99" name="n_2aveValue【橋りょう・トンネル】&#10;有形固定資産減価償却率"/>
        <xdr:cNvSpPr txBox="1"/>
      </xdr:nvSpPr>
      <xdr:spPr>
        <a:xfrm>
          <a:off x="2705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0" name="n_3aveValue【橋りょう・トンネル】&#10;有形固定資産減価償却率"/>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1" name="n_4aveValue【橋りょう・トンネル】&#10;有形固定資産減価償却率"/>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104883</xdr:rowOff>
    </xdr:from>
    <xdr:ext cx="405111" cy="259045"/>
    <xdr:sp macro="" textlink="">
      <xdr:nvSpPr>
        <xdr:cNvPr id="202" name="n_1mainValue【橋りょう・トンネル】&#10;有形固定資産減価償却率"/>
        <xdr:cNvSpPr txBox="1"/>
      </xdr:nvSpPr>
      <xdr:spPr>
        <a:xfrm>
          <a:off x="358204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145704</xdr:rowOff>
    </xdr:from>
    <xdr:ext cx="405111" cy="259045"/>
    <xdr:sp macro="" textlink="">
      <xdr:nvSpPr>
        <xdr:cNvPr id="203" name="n_2mainValue【橋りょう・トンネル】&#10;有形固定資産減価償却率"/>
        <xdr:cNvSpPr txBox="1"/>
      </xdr:nvSpPr>
      <xdr:spPr>
        <a:xfrm>
          <a:off x="2705744" y="1008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144071</xdr:rowOff>
    </xdr:from>
    <xdr:ext cx="405111" cy="259045"/>
    <xdr:sp macro="" textlink="">
      <xdr:nvSpPr>
        <xdr:cNvPr id="204" name="n_3mainValue【橋りょう・トンネル】&#10;有形固定資産減価償却率"/>
        <xdr:cNvSpPr txBox="1"/>
      </xdr:nvSpPr>
      <xdr:spPr>
        <a:xfrm>
          <a:off x="18167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114680</xdr:rowOff>
    </xdr:from>
    <xdr:ext cx="405111" cy="259045"/>
    <xdr:sp macro="" textlink="">
      <xdr:nvSpPr>
        <xdr:cNvPr id="205" name="n_4mainValue【橋りょう・トンネル】&#10;有形固定資産減価償却率"/>
        <xdr:cNvSpPr txBox="1"/>
      </xdr:nvSpPr>
      <xdr:spPr>
        <a:xfrm>
          <a:off x="9277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118323</xdr:rowOff>
    </xdr:from>
    <xdr:to>
      <xdr:col>54</xdr:col>
      <xdr:colOff>189865</xdr:colOff>
      <xdr:row>63</xdr:row>
      <xdr:rowOff>52915</xdr:rowOff>
    </xdr:to>
    <xdr:cxnSp macro="">
      <xdr:nvCxnSpPr>
        <xdr:cNvPr id="225" name="直線コネクタ 224"/>
        <xdr:cNvCxnSpPr/>
      </xdr:nvCxnSpPr>
      <xdr:spPr>
        <a:xfrm flipV="1">
          <a:off x="10476865" y="9548073"/>
          <a:ext cx="0" cy="130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56742</xdr:rowOff>
    </xdr:from>
    <xdr:ext cx="378565" cy="259045"/>
    <xdr:sp macro="" textlink="">
      <xdr:nvSpPr>
        <xdr:cNvPr id="226" name="【橋りょう・トンネル】&#10;一人当たり有形固定資産（償却資産）額最小値テキスト"/>
        <xdr:cNvSpPr txBox="1"/>
      </xdr:nvSpPr>
      <xdr:spPr>
        <a:xfrm>
          <a:off x="10515600" y="108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52915</xdr:rowOff>
    </xdr:from>
    <xdr:to>
      <xdr:col>55</xdr:col>
      <xdr:colOff>88900</xdr:colOff>
      <xdr:row>63</xdr:row>
      <xdr:rowOff>52915</xdr:rowOff>
    </xdr:to>
    <xdr:cxnSp macro="">
      <xdr:nvCxnSpPr>
        <xdr:cNvPr id="227" name="直線コネクタ 226"/>
        <xdr:cNvCxnSpPr/>
      </xdr:nvCxnSpPr>
      <xdr:spPr>
        <a:xfrm>
          <a:off x="10388600" y="108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65000</xdr:rowOff>
    </xdr:from>
    <xdr:ext cx="599010" cy="259045"/>
    <xdr:sp macro="" textlink="">
      <xdr:nvSpPr>
        <xdr:cNvPr id="228" name="【橋りょう・トンネル】&#10;一人当たり有形固定資産（償却資産）額最大値テキスト"/>
        <xdr:cNvSpPr txBox="1"/>
      </xdr:nvSpPr>
      <xdr:spPr>
        <a:xfrm>
          <a:off x="10515600" y="932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118323</xdr:rowOff>
    </xdr:from>
    <xdr:to>
      <xdr:col>55</xdr:col>
      <xdr:colOff>88900</xdr:colOff>
      <xdr:row>55</xdr:row>
      <xdr:rowOff>118323</xdr:rowOff>
    </xdr:to>
    <xdr:cxnSp macro="">
      <xdr:nvCxnSpPr>
        <xdr:cNvPr id="229" name="直線コネクタ 228"/>
        <xdr:cNvCxnSpPr/>
      </xdr:nvCxnSpPr>
      <xdr:spPr>
        <a:xfrm>
          <a:off x="10388600" y="954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40327</xdr:rowOff>
    </xdr:from>
    <xdr:ext cx="534377" cy="259045"/>
    <xdr:sp macro="" textlink="">
      <xdr:nvSpPr>
        <xdr:cNvPr id="230" name="【橋りょう・トンネル】&#10;一人当たり有形固定資産（償却資産）額平均値テキスト"/>
        <xdr:cNvSpPr txBox="1"/>
      </xdr:nvSpPr>
      <xdr:spPr>
        <a:xfrm>
          <a:off x="10515600" y="10327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61900</xdr:rowOff>
    </xdr:from>
    <xdr:to>
      <xdr:col>55</xdr:col>
      <xdr:colOff>50800</xdr:colOff>
      <xdr:row>60</xdr:row>
      <xdr:rowOff>163500</xdr:rowOff>
    </xdr:to>
    <xdr:sp macro="" textlink="">
      <xdr:nvSpPr>
        <xdr:cNvPr id="231" name="フローチャート: 判断 230"/>
        <xdr:cNvSpPr/>
      </xdr:nvSpPr>
      <xdr:spPr>
        <a:xfrm>
          <a:off x="10426700" y="103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66357</xdr:rowOff>
    </xdr:from>
    <xdr:to>
      <xdr:col>50</xdr:col>
      <xdr:colOff>165100</xdr:colOff>
      <xdr:row>60</xdr:row>
      <xdr:rowOff>167957</xdr:rowOff>
    </xdr:to>
    <xdr:sp macro="" textlink="">
      <xdr:nvSpPr>
        <xdr:cNvPr id="232" name="フローチャート: 判断 231"/>
        <xdr:cNvSpPr/>
      </xdr:nvSpPr>
      <xdr:spPr>
        <a:xfrm>
          <a:off x="9588500" y="103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70135</xdr:rowOff>
    </xdr:from>
    <xdr:to>
      <xdr:col>46</xdr:col>
      <xdr:colOff>38100</xdr:colOff>
      <xdr:row>61</xdr:row>
      <xdr:rowOff>285</xdr:rowOff>
    </xdr:to>
    <xdr:sp macro="" textlink="">
      <xdr:nvSpPr>
        <xdr:cNvPr id="233" name="フローチャート: 判断 232"/>
        <xdr:cNvSpPr/>
      </xdr:nvSpPr>
      <xdr:spPr>
        <a:xfrm>
          <a:off x="8699500" y="1035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70918</xdr:rowOff>
    </xdr:from>
    <xdr:to>
      <xdr:col>41</xdr:col>
      <xdr:colOff>101600</xdr:colOff>
      <xdr:row>61</xdr:row>
      <xdr:rowOff>1068</xdr:rowOff>
    </xdr:to>
    <xdr:sp macro="" textlink="">
      <xdr:nvSpPr>
        <xdr:cNvPr id="234" name="フローチャート: 判断 233"/>
        <xdr:cNvSpPr/>
      </xdr:nvSpPr>
      <xdr:spPr>
        <a:xfrm>
          <a:off x="7810500" y="1035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46692</xdr:rowOff>
    </xdr:from>
    <xdr:to>
      <xdr:col>36</xdr:col>
      <xdr:colOff>165100</xdr:colOff>
      <xdr:row>60</xdr:row>
      <xdr:rowOff>148292</xdr:rowOff>
    </xdr:to>
    <xdr:sp macro="" textlink="">
      <xdr:nvSpPr>
        <xdr:cNvPr id="235" name="フローチャート: 判断 234"/>
        <xdr:cNvSpPr/>
      </xdr:nvSpPr>
      <xdr:spPr>
        <a:xfrm>
          <a:off x="6921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36011</xdr:rowOff>
    </xdr:from>
    <xdr:to>
      <xdr:col>55</xdr:col>
      <xdr:colOff>50800</xdr:colOff>
      <xdr:row>59</xdr:row>
      <xdr:rowOff>137611</xdr:rowOff>
    </xdr:to>
    <xdr:sp macro="" textlink="">
      <xdr:nvSpPr>
        <xdr:cNvPr id="241" name="楕円 240"/>
        <xdr:cNvSpPr/>
      </xdr:nvSpPr>
      <xdr:spPr>
        <a:xfrm>
          <a:off x="10426700" y="1015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58888</xdr:rowOff>
    </xdr:from>
    <xdr:ext cx="599010" cy="259045"/>
    <xdr:sp macro="" textlink="">
      <xdr:nvSpPr>
        <xdr:cNvPr id="242" name="【橋りょう・トンネル】&#10;一人当たり有形固定資産（償却資産）額該当値テキスト"/>
        <xdr:cNvSpPr txBox="1"/>
      </xdr:nvSpPr>
      <xdr:spPr>
        <a:xfrm>
          <a:off x="10515600" y="1000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58500</xdr:rowOff>
    </xdr:from>
    <xdr:to>
      <xdr:col>50</xdr:col>
      <xdr:colOff>165100</xdr:colOff>
      <xdr:row>59</xdr:row>
      <xdr:rowOff>160100</xdr:rowOff>
    </xdr:to>
    <xdr:sp macro="" textlink="">
      <xdr:nvSpPr>
        <xdr:cNvPr id="243" name="楕円 242"/>
        <xdr:cNvSpPr/>
      </xdr:nvSpPr>
      <xdr:spPr>
        <a:xfrm>
          <a:off x="9588500" y="1017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86811</xdr:rowOff>
    </xdr:from>
    <xdr:to>
      <xdr:col>55</xdr:col>
      <xdr:colOff>0</xdr:colOff>
      <xdr:row>59</xdr:row>
      <xdr:rowOff>109300</xdr:rowOff>
    </xdr:to>
    <xdr:cxnSp macro="">
      <xdr:nvCxnSpPr>
        <xdr:cNvPr id="244" name="直線コネクタ 243"/>
        <xdr:cNvCxnSpPr/>
      </xdr:nvCxnSpPr>
      <xdr:spPr>
        <a:xfrm flipV="1">
          <a:off x="9639300" y="10202361"/>
          <a:ext cx="838200" cy="2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111495</xdr:rowOff>
    </xdr:from>
    <xdr:to>
      <xdr:col>46</xdr:col>
      <xdr:colOff>38100</xdr:colOff>
      <xdr:row>60</xdr:row>
      <xdr:rowOff>41645</xdr:rowOff>
    </xdr:to>
    <xdr:sp macro="" textlink="">
      <xdr:nvSpPr>
        <xdr:cNvPr id="245" name="楕円 244"/>
        <xdr:cNvSpPr/>
      </xdr:nvSpPr>
      <xdr:spPr>
        <a:xfrm>
          <a:off x="8699500" y="1022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109300</xdr:rowOff>
    </xdr:from>
    <xdr:to>
      <xdr:col>50</xdr:col>
      <xdr:colOff>114300</xdr:colOff>
      <xdr:row>59</xdr:row>
      <xdr:rowOff>162295</xdr:rowOff>
    </xdr:to>
    <xdr:cxnSp macro="">
      <xdr:nvCxnSpPr>
        <xdr:cNvPr id="246" name="直線コネクタ 245"/>
        <xdr:cNvCxnSpPr/>
      </xdr:nvCxnSpPr>
      <xdr:spPr>
        <a:xfrm flipV="1">
          <a:off x="8750300" y="10224850"/>
          <a:ext cx="889000" cy="5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133148</xdr:rowOff>
    </xdr:from>
    <xdr:to>
      <xdr:col>41</xdr:col>
      <xdr:colOff>101600</xdr:colOff>
      <xdr:row>60</xdr:row>
      <xdr:rowOff>63298</xdr:rowOff>
    </xdr:to>
    <xdr:sp macro="" textlink="">
      <xdr:nvSpPr>
        <xdr:cNvPr id="247" name="楕円 246"/>
        <xdr:cNvSpPr/>
      </xdr:nvSpPr>
      <xdr:spPr>
        <a:xfrm>
          <a:off x="7810500" y="1024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162295</xdr:rowOff>
    </xdr:from>
    <xdr:to>
      <xdr:col>45</xdr:col>
      <xdr:colOff>177800</xdr:colOff>
      <xdr:row>60</xdr:row>
      <xdr:rowOff>12498</xdr:rowOff>
    </xdr:to>
    <xdr:cxnSp macro="">
      <xdr:nvCxnSpPr>
        <xdr:cNvPr id="248" name="直線コネクタ 247"/>
        <xdr:cNvCxnSpPr/>
      </xdr:nvCxnSpPr>
      <xdr:spPr>
        <a:xfrm flipV="1">
          <a:off x="7861300" y="10277845"/>
          <a:ext cx="889000" cy="2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138830</xdr:rowOff>
    </xdr:from>
    <xdr:to>
      <xdr:col>36</xdr:col>
      <xdr:colOff>165100</xdr:colOff>
      <xdr:row>60</xdr:row>
      <xdr:rowOff>68980</xdr:rowOff>
    </xdr:to>
    <xdr:sp macro="" textlink="">
      <xdr:nvSpPr>
        <xdr:cNvPr id="249" name="楕円 248"/>
        <xdr:cNvSpPr/>
      </xdr:nvSpPr>
      <xdr:spPr>
        <a:xfrm>
          <a:off x="6921500" y="102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12498</xdr:rowOff>
    </xdr:from>
    <xdr:to>
      <xdr:col>41</xdr:col>
      <xdr:colOff>50800</xdr:colOff>
      <xdr:row>60</xdr:row>
      <xdr:rowOff>18180</xdr:rowOff>
    </xdr:to>
    <xdr:cxnSp macro="">
      <xdr:nvCxnSpPr>
        <xdr:cNvPr id="250" name="直線コネクタ 249"/>
        <xdr:cNvCxnSpPr/>
      </xdr:nvCxnSpPr>
      <xdr:spPr>
        <a:xfrm flipV="1">
          <a:off x="6972300" y="10299498"/>
          <a:ext cx="889000" cy="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159084</xdr:rowOff>
    </xdr:from>
    <xdr:ext cx="534377" cy="259045"/>
    <xdr:sp macro="" textlink="">
      <xdr:nvSpPr>
        <xdr:cNvPr id="251" name="n_1aveValue【橋りょう・トンネル】&#10;一人当たり有形固定資産（償却資産）額"/>
        <xdr:cNvSpPr txBox="1"/>
      </xdr:nvSpPr>
      <xdr:spPr>
        <a:xfrm>
          <a:off x="9359411" y="1044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162862</xdr:rowOff>
    </xdr:from>
    <xdr:ext cx="534377" cy="259045"/>
    <xdr:sp macro="" textlink="">
      <xdr:nvSpPr>
        <xdr:cNvPr id="252" name="n_2aveValue【橋りょう・トンネル】&#10;一人当たり有形固定資産（償却資産）額"/>
        <xdr:cNvSpPr txBox="1"/>
      </xdr:nvSpPr>
      <xdr:spPr>
        <a:xfrm>
          <a:off x="8483111" y="1044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163645</xdr:rowOff>
    </xdr:from>
    <xdr:ext cx="534377" cy="259045"/>
    <xdr:sp macro="" textlink="">
      <xdr:nvSpPr>
        <xdr:cNvPr id="253" name="n_3aveValue【橋りょう・トンネル】&#10;一人当たり有形固定資産（償却資産）額"/>
        <xdr:cNvSpPr txBox="1"/>
      </xdr:nvSpPr>
      <xdr:spPr>
        <a:xfrm>
          <a:off x="7594111" y="1045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139419</xdr:rowOff>
    </xdr:from>
    <xdr:ext cx="534377" cy="259045"/>
    <xdr:sp macro="" textlink="">
      <xdr:nvSpPr>
        <xdr:cNvPr id="254" name="n_4aveValue【橋りょう・トンネル】&#10;一人当たり有形固定資産（償却資産）額"/>
        <xdr:cNvSpPr txBox="1"/>
      </xdr:nvSpPr>
      <xdr:spPr>
        <a:xfrm>
          <a:off x="6705111" y="1042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5177</xdr:rowOff>
    </xdr:from>
    <xdr:ext cx="599010" cy="259045"/>
    <xdr:sp macro="" textlink="">
      <xdr:nvSpPr>
        <xdr:cNvPr id="255" name="n_1mainValue【橋りょう・トンネル】&#10;一人当たり有形固定資産（償却資産）額"/>
        <xdr:cNvSpPr txBox="1"/>
      </xdr:nvSpPr>
      <xdr:spPr>
        <a:xfrm>
          <a:off x="9327095" y="9949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58172</xdr:rowOff>
    </xdr:from>
    <xdr:ext cx="599010" cy="259045"/>
    <xdr:sp macro="" textlink="">
      <xdr:nvSpPr>
        <xdr:cNvPr id="256" name="n_2mainValue【橋りょう・トンネル】&#10;一人当たり有形固定資産（償却資産）額"/>
        <xdr:cNvSpPr txBox="1"/>
      </xdr:nvSpPr>
      <xdr:spPr>
        <a:xfrm>
          <a:off x="8450795" y="1000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79825</xdr:rowOff>
    </xdr:from>
    <xdr:ext cx="534377" cy="259045"/>
    <xdr:sp macro="" textlink="">
      <xdr:nvSpPr>
        <xdr:cNvPr id="257" name="n_3mainValue【橋りょう・トンネル】&#10;一人当たり有形固定資産（償却資産）額"/>
        <xdr:cNvSpPr txBox="1"/>
      </xdr:nvSpPr>
      <xdr:spPr>
        <a:xfrm>
          <a:off x="7594111" y="1002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85507</xdr:rowOff>
    </xdr:from>
    <xdr:ext cx="534377" cy="259045"/>
    <xdr:sp macro="" textlink="">
      <xdr:nvSpPr>
        <xdr:cNvPr id="258" name="n_4mainValue【橋りょう・トンネル】&#10;一人当たり有形固定資産（償却資産）額"/>
        <xdr:cNvSpPr txBox="1"/>
      </xdr:nvSpPr>
      <xdr:spPr>
        <a:xfrm>
          <a:off x="6705111" y="1002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44958</xdr:rowOff>
    </xdr:from>
    <xdr:to>
      <xdr:col>24</xdr:col>
      <xdr:colOff>62865</xdr:colOff>
      <xdr:row>86</xdr:row>
      <xdr:rowOff>38100</xdr:rowOff>
    </xdr:to>
    <xdr:cxnSp macro="">
      <xdr:nvCxnSpPr>
        <xdr:cNvPr id="281" name="直線コネクタ 280"/>
        <xdr:cNvCxnSpPr/>
      </xdr:nvCxnSpPr>
      <xdr:spPr>
        <a:xfrm flipV="1">
          <a:off x="4634865" y="13418058"/>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163085</xdr:rowOff>
    </xdr:from>
    <xdr:ext cx="405111" cy="259045"/>
    <xdr:sp macro="" textlink="">
      <xdr:nvSpPr>
        <xdr:cNvPr id="284" name="【公営住宅】&#10;有形固定資産減価償却率最大値テキスト"/>
        <xdr:cNvSpPr txBox="1"/>
      </xdr:nvSpPr>
      <xdr:spPr>
        <a:xfrm>
          <a:off x="4673600" y="13193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44958</xdr:rowOff>
    </xdr:from>
    <xdr:to>
      <xdr:col>24</xdr:col>
      <xdr:colOff>152400</xdr:colOff>
      <xdr:row>78</xdr:row>
      <xdr:rowOff>44958</xdr:rowOff>
    </xdr:to>
    <xdr:cxnSp macro="">
      <xdr:nvCxnSpPr>
        <xdr:cNvPr id="285" name="直線コネクタ 284"/>
        <xdr:cNvCxnSpPr/>
      </xdr:nvCxnSpPr>
      <xdr:spPr>
        <a:xfrm>
          <a:off x="4546600" y="1341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xdr:rowOff>
    </xdr:from>
    <xdr:ext cx="405111" cy="259045"/>
    <xdr:sp macro="" textlink="">
      <xdr:nvSpPr>
        <xdr:cNvPr id="286" name="【公営住宅】&#10;有形固定資産減価償却率平均値テキスト"/>
        <xdr:cNvSpPr txBox="1"/>
      </xdr:nvSpPr>
      <xdr:spPr>
        <a:xfrm>
          <a:off x="4673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7" name="フローチャート: 判断 286"/>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288" name="フローチャート: 判断 287"/>
        <xdr:cNvSpPr/>
      </xdr:nvSpPr>
      <xdr:spPr>
        <a:xfrm>
          <a:off x="3746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9" name="フローチャート: 判断 288"/>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46737</xdr:rowOff>
    </xdr:from>
    <xdr:to>
      <xdr:col>10</xdr:col>
      <xdr:colOff>165100</xdr:colOff>
      <xdr:row>81</xdr:row>
      <xdr:rowOff>148337</xdr:rowOff>
    </xdr:to>
    <xdr:sp macro="" textlink="">
      <xdr:nvSpPr>
        <xdr:cNvPr id="290" name="フローチャート: 判断 289"/>
        <xdr:cNvSpPr/>
      </xdr:nvSpPr>
      <xdr:spPr>
        <a:xfrm>
          <a:off x="19685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10161</xdr:rowOff>
    </xdr:from>
    <xdr:to>
      <xdr:col>6</xdr:col>
      <xdr:colOff>38100</xdr:colOff>
      <xdr:row>81</xdr:row>
      <xdr:rowOff>111761</xdr:rowOff>
    </xdr:to>
    <xdr:sp macro="" textlink="">
      <xdr:nvSpPr>
        <xdr:cNvPr id="291" name="フローチャート: 判断 290"/>
        <xdr:cNvSpPr/>
      </xdr:nvSpPr>
      <xdr:spPr>
        <a:xfrm>
          <a:off x="1079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76454</xdr:rowOff>
    </xdr:from>
    <xdr:to>
      <xdr:col>24</xdr:col>
      <xdr:colOff>114300</xdr:colOff>
      <xdr:row>82</xdr:row>
      <xdr:rowOff>6604</xdr:rowOff>
    </xdr:to>
    <xdr:sp macro="" textlink="">
      <xdr:nvSpPr>
        <xdr:cNvPr id="297" name="楕円 296"/>
        <xdr:cNvSpPr/>
      </xdr:nvSpPr>
      <xdr:spPr>
        <a:xfrm>
          <a:off x="4584700" y="1396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99331</xdr:rowOff>
    </xdr:from>
    <xdr:ext cx="405111" cy="259045"/>
    <xdr:sp macro="" textlink="">
      <xdr:nvSpPr>
        <xdr:cNvPr id="298" name="【公営住宅】&#10;有形固定資産減価償却率該当値テキスト"/>
        <xdr:cNvSpPr txBox="1"/>
      </xdr:nvSpPr>
      <xdr:spPr>
        <a:xfrm>
          <a:off x="4673600" y="138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58165</xdr:rowOff>
    </xdr:from>
    <xdr:to>
      <xdr:col>20</xdr:col>
      <xdr:colOff>38100</xdr:colOff>
      <xdr:row>81</xdr:row>
      <xdr:rowOff>159765</xdr:rowOff>
    </xdr:to>
    <xdr:sp macro="" textlink="">
      <xdr:nvSpPr>
        <xdr:cNvPr id="299" name="楕円 298"/>
        <xdr:cNvSpPr/>
      </xdr:nvSpPr>
      <xdr:spPr>
        <a:xfrm>
          <a:off x="3746500" y="1394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108965</xdr:rowOff>
    </xdr:from>
    <xdr:to>
      <xdr:col>24</xdr:col>
      <xdr:colOff>63500</xdr:colOff>
      <xdr:row>81</xdr:row>
      <xdr:rowOff>127254</xdr:rowOff>
    </xdr:to>
    <xdr:cxnSp macro="">
      <xdr:nvCxnSpPr>
        <xdr:cNvPr id="300" name="直線コネクタ 299"/>
        <xdr:cNvCxnSpPr/>
      </xdr:nvCxnSpPr>
      <xdr:spPr>
        <a:xfrm>
          <a:off x="3797300" y="13996415"/>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14732</xdr:rowOff>
    </xdr:from>
    <xdr:to>
      <xdr:col>15</xdr:col>
      <xdr:colOff>101600</xdr:colOff>
      <xdr:row>81</xdr:row>
      <xdr:rowOff>116332</xdr:rowOff>
    </xdr:to>
    <xdr:sp macro="" textlink="">
      <xdr:nvSpPr>
        <xdr:cNvPr id="301" name="楕円 300"/>
        <xdr:cNvSpPr/>
      </xdr:nvSpPr>
      <xdr:spPr>
        <a:xfrm>
          <a:off x="2857500" y="139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65532</xdr:rowOff>
    </xdr:from>
    <xdr:to>
      <xdr:col>19</xdr:col>
      <xdr:colOff>177800</xdr:colOff>
      <xdr:row>81</xdr:row>
      <xdr:rowOff>108965</xdr:rowOff>
    </xdr:to>
    <xdr:cxnSp macro="">
      <xdr:nvCxnSpPr>
        <xdr:cNvPr id="302" name="直線コネクタ 301"/>
        <xdr:cNvCxnSpPr/>
      </xdr:nvCxnSpPr>
      <xdr:spPr>
        <a:xfrm>
          <a:off x="2908300" y="13952982"/>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135889</xdr:rowOff>
    </xdr:from>
    <xdr:to>
      <xdr:col>10</xdr:col>
      <xdr:colOff>165100</xdr:colOff>
      <xdr:row>81</xdr:row>
      <xdr:rowOff>66039</xdr:rowOff>
    </xdr:to>
    <xdr:sp macro="" textlink="">
      <xdr:nvSpPr>
        <xdr:cNvPr id="303" name="楕円 302"/>
        <xdr:cNvSpPr/>
      </xdr:nvSpPr>
      <xdr:spPr>
        <a:xfrm>
          <a:off x="1968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15239</xdr:rowOff>
    </xdr:from>
    <xdr:to>
      <xdr:col>15</xdr:col>
      <xdr:colOff>50800</xdr:colOff>
      <xdr:row>81</xdr:row>
      <xdr:rowOff>65532</xdr:rowOff>
    </xdr:to>
    <xdr:cxnSp macro="">
      <xdr:nvCxnSpPr>
        <xdr:cNvPr id="304" name="直線コネクタ 303"/>
        <xdr:cNvCxnSpPr/>
      </xdr:nvCxnSpPr>
      <xdr:spPr>
        <a:xfrm>
          <a:off x="2019300" y="13902689"/>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97028</xdr:rowOff>
    </xdr:from>
    <xdr:to>
      <xdr:col>6</xdr:col>
      <xdr:colOff>38100</xdr:colOff>
      <xdr:row>81</xdr:row>
      <xdr:rowOff>27178</xdr:rowOff>
    </xdr:to>
    <xdr:sp macro="" textlink="">
      <xdr:nvSpPr>
        <xdr:cNvPr id="305" name="楕円 304"/>
        <xdr:cNvSpPr/>
      </xdr:nvSpPr>
      <xdr:spPr>
        <a:xfrm>
          <a:off x="1079500" y="1381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147828</xdr:rowOff>
    </xdr:from>
    <xdr:to>
      <xdr:col>10</xdr:col>
      <xdr:colOff>114300</xdr:colOff>
      <xdr:row>81</xdr:row>
      <xdr:rowOff>15239</xdr:rowOff>
    </xdr:to>
    <xdr:cxnSp macro="">
      <xdr:nvCxnSpPr>
        <xdr:cNvPr id="306" name="直線コネクタ 305"/>
        <xdr:cNvCxnSpPr/>
      </xdr:nvCxnSpPr>
      <xdr:spPr>
        <a:xfrm>
          <a:off x="1130300" y="13863828"/>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20590</xdr:rowOff>
    </xdr:from>
    <xdr:ext cx="405111" cy="259045"/>
    <xdr:sp macro="" textlink="">
      <xdr:nvSpPr>
        <xdr:cNvPr id="307" name="n_1aveValue【公営住宅】&#10;有形固定資産減価償却率"/>
        <xdr:cNvSpPr txBox="1"/>
      </xdr:nvSpPr>
      <xdr:spPr>
        <a:xfrm>
          <a:off x="3582044" y="1407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6875</xdr:rowOff>
    </xdr:from>
    <xdr:ext cx="405111" cy="259045"/>
    <xdr:sp macro="" textlink="">
      <xdr:nvSpPr>
        <xdr:cNvPr id="308" name="n_2aveValue【公営住宅】&#10;有形固定資産減価償却率"/>
        <xdr:cNvSpPr txBox="1"/>
      </xdr:nvSpPr>
      <xdr:spPr>
        <a:xfrm>
          <a:off x="2705744" y="1406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139464</xdr:rowOff>
    </xdr:from>
    <xdr:ext cx="405111" cy="259045"/>
    <xdr:sp macro="" textlink="">
      <xdr:nvSpPr>
        <xdr:cNvPr id="309" name="n_3aveValue【公営住宅】&#10;有形固定資産減価償却率"/>
        <xdr:cNvSpPr txBox="1"/>
      </xdr:nvSpPr>
      <xdr:spPr>
        <a:xfrm>
          <a:off x="1816744" y="1402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102888</xdr:rowOff>
    </xdr:from>
    <xdr:ext cx="405111" cy="259045"/>
    <xdr:sp macro="" textlink="">
      <xdr:nvSpPr>
        <xdr:cNvPr id="310" name="n_4aveValue【公営住宅】&#10;有形固定資産減価償却率"/>
        <xdr:cNvSpPr txBox="1"/>
      </xdr:nvSpPr>
      <xdr:spPr>
        <a:xfrm>
          <a:off x="9277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4842</xdr:rowOff>
    </xdr:from>
    <xdr:ext cx="405111" cy="259045"/>
    <xdr:sp macro="" textlink="">
      <xdr:nvSpPr>
        <xdr:cNvPr id="311" name="n_1mainValue【公営住宅】&#10;有形固定資産減価償却率"/>
        <xdr:cNvSpPr txBox="1"/>
      </xdr:nvSpPr>
      <xdr:spPr>
        <a:xfrm>
          <a:off x="3582044" y="1372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132859</xdr:rowOff>
    </xdr:from>
    <xdr:ext cx="405111" cy="259045"/>
    <xdr:sp macro="" textlink="">
      <xdr:nvSpPr>
        <xdr:cNvPr id="312" name="n_2mainValue【公営住宅】&#10;有形固定資産減価償却率"/>
        <xdr:cNvSpPr txBox="1"/>
      </xdr:nvSpPr>
      <xdr:spPr>
        <a:xfrm>
          <a:off x="2705744" y="1367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82566</xdr:rowOff>
    </xdr:from>
    <xdr:ext cx="405111" cy="259045"/>
    <xdr:sp macro="" textlink="">
      <xdr:nvSpPr>
        <xdr:cNvPr id="313" name="n_3mainValue【公営住宅】&#10;有形固定資産減価償却率"/>
        <xdr:cNvSpPr txBox="1"/>
      </xdr:nvSpPr>
      <xdr:spPr>
        <a:xfrm>
          <a:off x="1816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43705</xdr:rowOff>
    </xdr:from>
    <xdr:ext cx="405111" cy="259045"/>
    <xdr:sp macro="" textlink="">
      <xdr:nvSpPr>
        <xdr:cNvPr id="314" name="n_4mainValue【公営住宅】&#10;有形固定資産減価償却率"/>
        <xdr:cNvSpPr txBox="1"/>
      </xdr:nvSpPr>
      <xdr:spPr>
        <a:xfrm>
          <a:off x="927744" y="1358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xdr:cNvCxnSpPr/>
      </xdr:nvCxnSpPr>
      <xdr:spPr>
        <a:xfrm flipV="1">
          <a:off x="10476865" y="13468350"/>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xdr:cNvSpPr txBox="1"/>
      </xdr:nvSpPr>
      <xdr:spPr>
        <a:xfrm>
          <a:off x="10515600" y="1478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xdr:cNvCxnSpPr/>
      </xdr:nvCxnSpPr>
      <xdr:spPr>
        <a:xfrm>
          <a:off x="10388600" y="1478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xdr:cNvSpPr txBox="1"/>
      </xdr:nvSpPr>
      <xdr:spPr>
        <a:xfrm>
          <a:off x="10515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xdr:cNvCxnSpPr/>
      </xdr:nvCxnSpPr>
      <xdr:spPr>
        <a:xfrm>
          <a:off x="10388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5148</xdr:rowOff>
    </xdr:from>
    <xdr:ext cx="469744" cy="259045"/>
    <xdr:sp macro="" textlink="">
      <xdr:nvSpPr>
        <xdr:cNvPr id="341" name="【公営住宅】&#10;一人当たり面積平均値テキスト"/>
        <xdr:cNvSpPr txBox="1"/>
      </xdr:nvSpPr>
      <xdr:spPr>
        <a:xfrm>
          <a:off x="10515600" y="14406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153721</xdr:rowOff>
    </xdr:from>
    <xdr:to>
      <xdr:col>55</xdr:col>
      <xdr:colOff>50800</xdr:colOff>
      <xdr:row>85</xdr:row>
      <xdr:rowOff>83871</xdr:rowOff>
    </xdr:to>
    <xdr:sp macro="" textlink="">
      <xdr:nvSpPr>
        <xdr:cNvPr id="342" name="フローチャート: 判断 341"/>
        <xdr:cNvSpPr/>
      </xdr:nvSpPr>
      <xdr:spPr>
        <a:xfrm>
          <a:off x="10426700" y="14555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152806</xdr:rowOff>
    </xdr:from>
    <xdr:to>
      <xdr:col>50</xdr:col>
      <xdr:colOff>165100</xdr:colOff>
      <xdr:row>85</xdr:row>
      <xdr:rowOff>82956</xdr:rowOff>
    </xdr:to>
    <xdr:sp macro="" textlink="">
      <xdr:nvSpPr>
        <xdr:cNvPr id="343" name="フローチャート: 判断 342"/>
        <xdr:cNvSpPr/>
      </xdr:nvSpPr>
      <xdr:spPr>
        <a:xfrm>
          <a:off x="9588500" y="145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153264</xdr:rowOff>
    </xdr:from>
    <xdr:to>
      <xdr:col>46</xdr:col>
      <xdr:colOff>38100</xdr:colOff>
      <xdr:row>85</xdr:row>
      <xdr:rowOff>83414</xdr:rowOff>
    </xdr:to>
    <xdr:sp macro="" textlink="">
      <xdr:nvSpPr>
        <xdr:cNvPr id="344" name="フローチャート: 判断 343"/>
        <xdr:cNvSpPr/>
      </xdr:nvSpPr>
      <xdr:spPr>
        <a:xfrm>
          <a:off x="8699500" y="1455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138176</xdr:rowOff>
    </xdr:from>
    <xdr:to>
      <xdr:col>41</xdr:col>
      <xdr:colOff>101600</xdr:colOff>
      <xdr:row>85</xdr:row>
      <xdr:rowOff>68326</xdr:rowOff>
    </xdr:to>
    <xdr:sp macro="" textlink="">
      <xdr:nvSpPr>
        <xdr:cNvPr id="345" name="フローチャート: 判断 344"/>
        <xdr:cNvSpPr/>
      </xdr:nvSpPr>
      <xdr:spPr>
        <a:xfrm>
          <a:off x="7810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123089</xdr:rowOff>
    </xdr:from>
    <xdr:to>
      <xdr:col>36</xdr:col>
      <xdr:colOff>165100</xdr:colOff>
      <xdr:row>85</xdr:row>
      <xdr:rowOff>53239</xdr:rowOff>
    </xdr:to>
    <xdr:sp macro="" textlink="">
      <xdr:nvSpPr>
        <xdr:cNvPr id="346" name="フローチャート: 判断 345"/>
        <xdr:cNvSpPr/>
      </xdr:nvSpPr>
      <xdr:spPr>
        <a:xfrm>
          <a:off x="6921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113030</xdr:rowOff>
    </xdr:from>
    <xdr:to>
      <xdr:col>55</xdr:col>
      <xdr:colOff>50800</xdr:colOff>
      <xdr:row>86</xdr:row>
      <xdr:rowOff>43180</xdr:rowOff>
    </xdr:to>
    <xdr:sp macro="" textlink="">
      <xdr:nvSpPr>
        <xdr:cNvPr id="352" name="楕円 351"/>
        <xdr:cNvSpPr/>
      </xdr:nvSpPr>
      <xdr:spPr>
        <a:xfrm>
          <a:off x="10426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27957</xdr:rowOff>
    </xdr:from>
    <xdr:ext cx="469744" cy="259045"/>
    <xdr:sp macro="" textlink="">
      <xdr:nvSpPr>
        <xdr:cNvPr id="353" name="【公営住宅】&#10;一人当たり面積該当値テキスト"/>
        <xdr:cNvSpPr txBox="1"/>
      </xdr:nvSpPr>
      <xdr:spPr>
        <a:xfrm>
          <a:off x="10515600" y="1460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113488</xdr:rowOff>
    </xdr:from>
    <xdr:to>
      <xdr:col>50</xdr:col>
      <xdr:colOff>165100</xdr:colOff>
      <xdr:row>86</xdr:row>
      <xdr:rowOff>43638</xdr:rowOff>
    </xdr:to>
    <xdr:sp macro="" textlink="">
      <xdr:nvSpPr>
        <xdr:cNvPr id="354" name="楕円 353"/>
        <xdr:cNvSpPr/>
      </xdr:nvSpPr>
      <xdr:spPr>
        <a:xfrm>
          <a:off x="9588500" y="146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163830</xdr:rowOff>
    </xdr:from>
    <xdr:to>
      <xdr:col>55</xdr:col>
      <xdr:colOff>0</xdr:colOff>
      <xdr:row>85</xdr:row>
      <xdr:rowOff>164288</xdr:rowOff>
    </xdr:to>
    <xdr:cxnSp macro="">
      <xdr:nvCxnSpPr>
        <xdr:cNvPr id="355" name="直線コネクタ 354"/>
        <xdr:cNvCxnSpPr/>
      </xdr:nvCxnSpPr>
      <xdr:spPr>
        <a:xfrm flipV="1">
          <a:off x="9639300" y="14737080"/>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113488</xdr:rowOff>
    </xdr:from>
    <xdr:to>
      <xdr:col>46</xdr:col>
      <xdr:colOff>38100</xdr:colOff>
      <xdr:row>86</xdr:row>
      <xdr:rowOff>43638</xdr:rowOff>
    </xdr:to>
    <xdr:sp macro="" textlink="">
      <xdr:nvSpPr>
        <xdr:cNvPr id="356" name="楕円 355"/>
        <xdr:cNvSpPr/>
      </xdr:nvSpPr>
      <xdr:spPr>
        <a:xfrm>
          <a:off x="8699500" y="146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164288</xdr:rowOff>
    </xdr:from>
    <xdr:to>
      <xdr:col>50</xdr:col>
      <xdr:colOff>114300</xdr:colOff>
      <xdr:row>85</xdr:row>
      <xdr:rowOff>164288</xdr:rowOff>
    </xdr:to>
    <xdr:cxnSp macro="">
      <xdr:nvCxnSpPr>
        <xdr:cNvPr id="357" name="直線コネクタ 356"/>
        <xdr:cNvCxnSpPr/>
      </xdr:nvCxnSpPr>
      <xdr:spPr>
        <a:xfrm>
          <a:off x="8750300" y="147375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113488</xdr:rowOff>
    </xdr:from>
    <xdr:to>
      <xdr:col>41</xdr:col>
      <xdr:colOff>101600</xdr:colOff>
      <xdr:row>86</xdr:row>
      <xdr:rowOff>43638</xdr:rowOff>
    </xdr:to>
    <xdr:sp macro="" textlink="">
      <xdr:nvSpPr>
        <xdr:cNvPr id="358" name="楕円 357"/>
        <xdr:cNvSpPr/>
      </xdr:nvSpPr>
      <xdr:spPr>
        <a:xfrm>
          <a:off x="7810500" y="146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164288</xdr:rowOff>
    </xdr:from>
    <xdr:to>
      <xdr:col>45</xdr:col>
      <xdr:colOff>177800</xdr:colOff>
      <xdr:row>85</xdr:row>
      <xdr:rowOff>164288</xdr:rowOff>
    </xdr:to>
    <xdr:cxnSp macro="">
      <xdr:nvCxnSpPr>
        <xdr:cNvPr id="359" name="直線コネクタ 358"/>
        <xdr:cNvCxnSpPr/>
      </xdr:nvCxnSpPr>
      <xdr:spPr>
        <a:xfrm>
          <a:off x="7861300" y="147375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113488</xdr:rowOff>
    </xdr:from>
    <xdr:to>
      <xdr:col>36</xdr:col>
      <xdr:colOff>165100</xdr:colOff>
      <xdr:row>86</xdr:row>
      <xdr:rowOff>43638</xdr:rowOff>
    </xdr:to>
    <xdr:sp macro="" textlink="">
      <xdr:nvSpPr>
        <xdr:cNvPr id="360" name="楕円 359"/>
        <xdr:cNvSpPr/>
      </xdr:nvSpPr>
      <xdr:spPr>
        <a:xfrm>
          <a:off x="6921500" y="146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164288</xdr:rowOff>
    </xdr:from>
    <xdr:to>
      <xdr:col>41</xdr:col>
      <xdr:colOff>50800</xdr:colOff>
      <xdr:row>85</xdr:row>
      <xdr:rowOff>164288</xdr:rowOff>
    </xdr:to>
    <xdr:cxnSp macro="">
      <xdr:nvCxnSpPr>
        <xdr:cNvPr id="361" name="直線コネクタ 360"/>
        <xdr:cNvCxnSpPr/>
      </xdr:nvCxnSpPr>
      <xdr:spPr>
        <a:xfrm>
          <a:off x="6972300" y="147375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99483</xdr:rowOff>
    </xdr:from>
    <xdr:ext cx="469744" cy="259045"/>
    <xdr:sp macro="" textlink="">
      <xdr:nvSpPr>
        <xdr:cNvPr id="362" name="n_1aveValue【公営住宅】&#10;一人当たり面積"/>
        <xdr:cNvSpPr txBox="1"/>
      </xdr:nvSpPr>
      <xdr:spPr>
        <a:xfrm>
          <a:off x="9391727" y="1432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99941</xdr:rowOff>
    </xdr:from>
    <xdr:ext cx="469744" cy="259045"/>
    <xdr:sp macro="" textlink="">
      <xdr:nvSpPr>
        <xdr:cNvPr id="363" name="n_2aveValue【公営住宅】&#10;一人当たり面積"/>
        <xdr:cNvSpPr txBox="1"/>
      </xdr:nvSpPr>
      <xdr:spPr>
        <a:xfrm>
          <a:off x="8515427" y="1433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84853</xdr:rowOff>
    </xdr:from>
    <xdr:ext cx="469744" cy="259045"/>
    <xdr:sp macro="" textlink="">
      <xdr:nvSpPr>
        <xdr:cNvPr id="364" name="n_3aveValue【公営住宅】&#10;一人当たり面積"/>
        <xdr:cNvSpPr txBox="1"/>
      </xdr:nvSpPr>
      <xdr:spPr>
        <a:xfrm>
          <a:off x="76264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69766</xdr:rowOff>
    </xdr:from>
    <xdr:ext cx="469744" cy="259045"/>
    <xdr:sp macro="" textlink="">
      <xdr:nvSpPr>
        <xdr:cNvPr id="365" name="n_4aveValue【公営住宅】&#10;一人当たり面積"/>
        <xdr:cNvSpPr txBox="1"/>
      </xdr:nvSpPr>
      <xdr:spPr>
        <a:xfrm>
          <a:off x="6737427" y="1430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34765</xdr:rowOff>
    </xdr:from>
    <xdr:ext cx="469744" cy="259045"/>
    <xdr:sp macro="" textlink="">
      <xdr:nvSpPr>
        <xdr:cNvPr id="366" name="n_1mainValue【公営住宅】&#10;一人当たり面積"/>
        <xdr:cNvSpPr txBox="1"/>
      </xdr:nvSpPr>
      <xdr:spPr>
        <a:xfrm>
          <a:off x="9391727" y="1477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34765</xdr:rowOff>
    </xdr:from>
    <xdr:ext cx="469744" cy="259045"/>
    <xdr:sp macro="" textlink="">
      <xdr:nvSpPr>
        <xdr:cNvPr id="367" name="n_2mainValue【公営住宅】&#10;一人当たり面積"/>
        <xdr:cNvSpPr txBox="1"/>
      </xdr:nvSpPr>
      <xdr:spPr>
        <a:xfrm>
          <a:off x="8515427" y="1477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34765</xdr:rowOff>
    </xdr:from>
    <xdr:ext cx="469744" cy="259045"/>
    <xdr:sp macro="" textlink="">
      <xdr:nvSpPr>
        <xdr:cNvPr id="368" name="n_3mainValue【公営住宅】&#10;一人当たり面積"/>
        <xdr:cNvSpPr txBox="1"/>
      </xdr:nvSpPr>
      <xdr:spPr>
        <a:xfrm>
          <a:off x="7626427" y="1477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34765</xdr:rowOff>
    </xdr:from>
    <xdr:ext cx="469744" cy="259045"/>
    <xdr:sp macro="" textlink="">
      <xdr:nvSpPr>
        <xdr:cNvPr id="369" name="n_4mainValue【公営住宅】&#10;一人当たり面積"/>
        <xdr:cNvSpPr txBox="1"/>
      </xdr:nvSpPr>
      <xdr:spPr>
        <a:xfrm>
          <a:off x="6737427" y="1477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7" name="直線コネクタ 396"/>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8" name="テキスト ボックス 397"/>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9" name="直線コネクタ 398"/>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0" name="テキスト ボックス 399"/>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1" name="直線コネクタ 400"/>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2" name="テキスト ボックス 401"/>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3" name="直線コネクタ 402"/>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4" name="テキスト ボックス 403"/>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53340</xdr:rowOff>
    </xdr:to>
    <xdr:cxnSp macro="">
      <xdr:nvCxnSpPr>
        <xdr:cNvPr id="408" name="直線コネクタ 407"/>
        <xdr:cNvCxnSpPr/>
      </xdr:nvCxnSpPr>
      <xdr:spPr>
        <a:xfrm flipV="1">
          <a:off x="16318864" y="599008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409" name="【認定こども園・幼稚園・保育所】&#10;有形固定資産減価償却率最小値テキスト"/>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410" name="直線コネクタ 409"/>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411" name="【認定こども園・幼稚園・保育所】&#10;有形固定資産減価償却率最大値テキスト"/>
        <xdr:cNvSpPr txBox="1"/>
      </xdr:nvSpPr>
      <xdr:spPr>
        <a:xfrm>
          <a:off x="16357600" y="576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412" name="直線コネクタ 411"/>
        <xdr:cNvCxnSpPr/>
      </xdr:nvCxnSpPr>
      <xdr:spPr>
        <a:xfrm>
          <a:off x="16230600" y="599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123715</xdr:rowOff>
    </xdr:from>
    <xdr:ext cx="405111" cy="259045"/>
    <xdr:sp macro="" textlink="">
      <xdr:nvSpPr>
        <xdr:cNvPr id="413" name="【認定こども園・幼稚園・保育所】&#10;有形固定資産減価償却率平均値テキスト"/>
        <xdr:cNvSpPr txBox="1"/>
      </xdr:nvSpPr>
      <xdr:spPr>
        <a:xfrm>
          <a:off x="16357600" y="6467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100838</xdr:rowOff>
    </xdr:from>
    <xdr:to>
      <xdr:col>85</xdr:col>
      <xdr:colOff>177800</xdr:colOff>
      <xdr:row>39</xdr:row>
      <xdr:rowOff>30988</xdr:rowOff>
    </xdr:to>
    <xdr:sp macro="" textlink="">
      <xdr:nvSpPr>
        <xdr:cNvPr id="414" name="フローチャート: 判断 413"/>
        <xdr:cNvSpPr/>
      </xdr:nvSpPr>
      <xdr:spPr>
        <a:xfrm>
          <a:off x="16268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91694</xdr:rowOff>
    </xdr:from>
    <xdr:to>
      <xdr:col>81</xdr:col>
      <xdr:colOff>101600</xdr:colOff>
      <xdr:row>39</xdr:row>
      <xdr:rowOff>21844</xdr:rowOff>
    </xdr:to>
    <xdr:sp macro="" textlink="">
      <xdr:nvSpPr>
        <xdr:cNvPr id="415" name="フローチャート: 判断 414"/>
        <xdr:cNvSpPr/>
      </xdr:nvSpPr>
      <xdr:spPr>
        <a:xfrm>
          <a:off x="154305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52832</xdr:rowOff>
    </xdr:from>
    <xdr:to>
      <xdr:col>76</xdr:col>
      <xdr:colOff>165100</xdr:colOff>
      <xdr:row>38</xdr:row>
      <xdr:rowOff>154432</xdr:rowOff>
    </xdr:to>
    <xdr:sp macro="" textlink="">
      <xdr:nvSpPr>
        <xdr:cNvPr id="416" name="フローチャート: 判断 415"/>
        <xdr:cNvSpPr/>
      </xdr:nvSpPr>
      <xdr:spPr>
        <a:xfrm>
          <a:off x="14541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87122</xdr:rowOff>
    </xdr:from>
    <xdr:to>
      <xdr:col>72</xdr:col>
      <xdr:colOff>38100</xdr:colOff>
      <xdr:row>39</xdr:row>
      <xdr:rowOff>17272</xdr:rowOff>
    </xdr:to>
    <xdr:sp macro="" textlink="">
      <xdr:nvSpPr>
        <xdr:cNvPr id="417" name="フローチャート: 判断 416"/>
        <xdr:cNvSpPr/>
      </xdr:nvSpPr>
      <xdr:spPr>
        <a:xfrm>
          <a:off x="13652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109982</xdr:rowOff>
    </xdr:from>
    <xdr:to>
      <xdr:col>67</xdr:col>
      <xdr:colOff>101600</xdr:colOff>
      <xdr:row>39</xdr:row>
      <xdr:rowOff>40132</xdr:rowOff>
    </xdr:to>
    <xdr:sp macro="" textlink="">
      <xdr:nvSpPr>
        <xdr:cNvPr id="418" name="フローチャート: 判断 417"/>
        <xdr:cNvSpPr/>
      </xdr:nvSpPr>
      <xdr:spPr>
        <a:xfrm>
          <a:off x="1276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48260</xdr:rowOff>
    </xdr:from>
    <xdr:to>
      <xdr:col>85</xdr:col>
      <xdr:colOff>177800</xdr:colOff>
      <xdr:row>41</xdr:row>
      <xdr:rowOff>149860</xdr:rowOff>
    </xdr:to>
    <xdr:sp macro="" textlink="">
      <xdr:nvSpPr>
        <xdr:cNvPr id="424" name="楕円 423"/>
        <xdr:cNvSpPr/>
      </xdr:nvSpPr>
      <xdr:spPr>
        <a:xfrm>
          <a:off x="162687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134637</xdr:rowOff>
    </xdr:from>
    <xdr:ext cx="405111" cy="259045"/>
    <xdr:sp macro="" textlink="">
      <xdr:nvSpPr>
        <xdr:cNvPr id="425" name="【認定こども園・幼稚園・保育所】&#10;有形固定資産減価償却率該当値テキスト"/>
        <xdr:cNvSpPr txBox="1"/>
      </xdr:nvSpPr>
      <xdr:spPr>
        <a:xfrm>
          <a:off x="16357600" y="6992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116840</xdr:rowOff>
    </xdr:from>
    <xdr:to>
      <xdr:col>81</xdr:col>
      <xdr:colOff>101600</xdr:colOff>
      <xdr:row>42</xdr:row>
      <xdr:rowOff>46990</xdr:rowOff>
    </xdr:to>
    <xdr:sp macro="" textlink="">
      <xdr:nvSpPr>
        <xdr:cNvPr id="426" name="楕円 425"/>
        <xdr:cNvSpPr/>
      </xdr:nvSpPr>
      <xdr:spPr>
        <a:xfrm>
          <a:off x="154305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99060</xdr:rowOff>
    </xdr:from>
    <xdr:to>
      <xdr:col>85</xdr:col>
      <xdr:colOff>127000</xdr:colOff>
      <xdr:row>41</xdr:row>
      <xdr:rowOff>167640</xdr:rowOff>
    </xdr:to>
    <xdr:cxnSp macro="">
      <xdr:nvCxnSpPr>
        <xdr:cNvPr id="427" name="直線コネクタ 426"/>
        <xdr:cNvCxnSpPr/>
      </xdr:nvCxnSpPr>
      <xdr:spPr>
        <a:xfrm flipV="1">
          <a:off x="15481300" y="712851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89408</xdr:rowOff>
    </xdr:from>
    <xdr:to>
      <xdr:col>76</xdr:col>
      <xdr:colOff>165100</xdr:colOff>
      <xdr:row>42</xdr:row>
      <xdr:rowOff>19558</xdr:rowOff>
    </xdr:to>
    <xdr:sp macro="" textlink="">
      <xdr:nvSpPr>
        <xdr:cNvPr id="428" name="楕円 427"/>
        <xdr:cNvSpPr/>
      </xdr:nvSpPr>
      <xdr:spPr>
        <a:xfrm>
          <a:off x="14541500" y="711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140208</xdr:rowOff>
    </xdr:from>
    <xdr:to>
      <xdr:col>81</xdr:col>
      <xdr:colOff>50800</xdr:colOff>
      <xdr:row>41</xdr:row>
      <xdr:rowOff>167640</xdr:rowOff>
    </xdr:to>
    <xdr:cxnSp macro="">
      <xdr:nvCxnSpPr>
        <xdr:cNvPr id="429" name="直線コネクタ 428"/>
        <xdr:cNvCxnSpPr/>
      </xdr:nvCxnSpPr>
      <xdr:spPr>
        <a:xfrm>
          <a:off x="14592300" y="716965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75692</xdr:rowOff>
    </xdr:from>
    <xdr:to>
      <xdr:col>72</xdr:col>
      <xdr:colOff>38100</xdr:colOff>
      <xdr:row>42</xdr:row>
      <xdr:rowOff>5842</xdr:rowOff>
    </xdr:to>
    <xdr:sp macro="" textlink="">
      <xdr:nvSpPr>
        <xdr:cNvPr id="430" name="楕円 429"/>
        <xdr:cNvSpPr/>
      </xdr:nvSpPr>
      <xdr:spPr>
        <a:xfrm>
          <a:off x="13652500" y="710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126492</xdr:rowOff>
    </xdr:from>
    <xdr:to>
      <xdr:col>76</xdr:col>
      <xdr:colOff>114300</xdr:colOff>
      <xdr:row>41</xdr:row>
      <xdr:rowOff>140208</xdr:rowOff>
    </xdr:to>
    <xdr:cxnSp macro="">
      <xdr:nvCxnSpPr>
        <xdr:cNvPr id="431" name="直線コネクタ 430"/>
        <xdr:cNvCxnSpPr/>
      </xdr:nvCxnSpPr>
      <xdr:spPr>
        <a:xfrm>
          <a:off x="13703300" y="715594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59690</xdr:rowOff>
    </xdr:from>
    <xdr:to>
      <xdr:col>67</xdr:col>
      <xdr:colOff>101600</xdr:colOff>
      <xdr:row>41</xdr:row>
      <xdr:rowOff>161290</xdr:rowOff>
    </xdr:to>
    <xdr:sp macro="" textlink="">
      <xdr:nvSpPr>
        <xdr:cNvPr id="432" name="楕円 431"/>
        <xdr:cNvSpPr/>
      </xdr:nvSpPr>
      <xdr:spPr>
        <a:xfrm>
          <a:off x="12763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110490</xdr:rowOff>
    </xdr:from>
    <xdr:to>
      <xdr:col>71</xdr:col>
      <xdr:colOff>177800</xdr:colOff>
      <xdr:row>41</xdr:row>
      <xdr:rowOff>126492</xdr:rowOff>
    </xdr:to>
    <xdr:cxnSp macro="">
      <xdr:nvCxnSpPr>
        <xdr:cNvPr id="433" name="直線コネクタ 432"/>
        <xdr:cNvCxnSpPr/>
      </xdr:nvCxnSpPr>
      <xdr:spPr>
        <a:xfrm>
          <a:off x="12814300" y="713994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38371</xdr:rowOff>
    </xdr:from>
    <xdr:ext cx="405111" cy="259045"/>
    <xdr:sp macro="" textlink="">
      <xdr:nvSpPr>
        <xdr:cNvPr id="434" name="n_1aveValue【認定こども園・幼稚園・保育所】&#10;有形固定資産減価償却率"/>
        <xdr:cNvSpPr txBox="1"/>
      </xdr:nvSpPr>
      <xdr:spPr>
        <a:xfrm>
          <a:off x="15266044" y="6382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170959</xdr:rowOff>
    </xdr:from>
    <xdr:ext cx="405111" cy="259045"/>
    <xdr:sp macro="" textlink="">
      <xdr:nvSpPr>
        <xdr:cNvPr id="435" name="n_2aveValue【認定こども園・幼稚園・保育所】&#10;有形固定資産減価償却率"/>
        <xdr:cNvSpPr txBox="1"/>
      </xdr:nvSpPr>
      <xdr:spPr>
        <a:xfrm>
          <a:off x="14389744" y="634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33799</xdr:rowOff>
    </xdr:from>
    <xdr:ext cx="405111" cy="259045"/>
    <xdr:sp macro="" textlink="">
      <xdr:nvSpPr>
        <xdr:cNvPr id="436" name="n_3aveValue【認定こども園・幼稚園・保育所】&#10;有形固定資産減価償却率"/>
        <xdr:cNvSpPr txBox="1"/>
      </xdr:nvSpPr>
      <xdr:spPr>
        <a:xfrm>
          <a:off x="135007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56659</xdr:rowOff>
    </xdr:from>
    <xdr:ext cx="405111" cy="259045"/>
    <xdr:sp macro="" textlink="">
      <xdr:nvSpPr>
        <xdr:cNvPr id="437" name="n_4aveValue【認定こども園・幼稚園・保育所】&#10;有形固定資産減価償却率"/>
        <xdr:cNvSpPr txBox="1"/>
      </xdr:nvSpPr>
      <xdr:spPr>
        <a:xfrm>
          <a:off x="126117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38117</xdr:rowOff>
    </xdr:from>
    <xdr:ext cx="405111" cy="259045"/>
    <xdr:sp macro="" textlink="">
      <xdr:nvSpPr>
        <xdr:cNvPr id="438" name="n_1mainValue【認定こども園・幼稚園・保育所】&#10;有形固定資産減価償却率"/>
        <xdr:cNvSpPr txBox="1"/>
      </xdr:nvSpPr>
      <xdr:spPr>
        <a:xfrm>
          <a:off x="15266044"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10685</xdr:rowOff>
    </xdr:from>
    <xdr:ext cx="405111" cy="259045"/>
    <xdr:sp macro="" textlink="">
      <xdr:nvSpPr>
        <xdr:cNvPr id="439" name="n_2mainValue【認定こども園・幼稚園・保育所】&#10;有形固定資産減価償却率"/>
        <xdr:cNvSpPr txBox="1"/>
      </xdr:nvSpPr>
      <xdr:spPr>
        <a:xfrm>
          <a:off x="14389744" y="7211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168419</xdr:rowOff>
    </xdr:from>
    <xdr:ext cx="405111" cy="259045"/>
    <xdr:sp macro="" textlink="">
      <xdr:nvSpPr>
        <xdr:cNvPr id="440" name="n_3mainValue【認定こども園・幼稚園・保育所】&#10;有形固定資産減価償却率"/>
        <xdr:cNvSpPr txBox="1"/>
      </xdr:nvSpPr>
      <xdr:spPr>
        <a:xfrm>
          <a:off x="13500744" y="7197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152417</xdr:rowOff>
    </xdr:from>
    <xdr:ext cx="405111" cy="259045"/>
    <xdr:sp macro="" textlink="">
      <xdr:nvSpPr>
        <xdr:cNvPr id="441" name="n_4mainValue【認定こども園・幼稚園・保育所】&#10;有形固定資産減価償却率"/>
        <xdr:cNvSpPr txBox="1"/>
      </xdr:nvSpPr>
      <xdr:spPr>
        <a:xfrm>
          <a:off x="12611744"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2" name="直線コネクタ 45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3" name="テキスト ボックス 45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4" name="直線コネクタ 45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5" name="テキスト ボックス 45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6" name="直線コネクタ 45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7" name="テキスト ボックス 45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8" name="直線コネクタ 45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9" name="テキスト ボックス 45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0" name="直線コネクタ 45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1" name="テキスト ボックス 46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118110</xdr:rowOff>
    </xdr:to>
    <xdr:cxnSp macro="">
      <xdr:nvCxnSpPr>
        <xdr:cNvPr id="465" name="直線コネクタ 464"/>
        <xdr:cNvCxnSpPr/>
      </xdr:nvCxnSpPr>
      <xdr:spPr>
        <a:xfrm flipV="1">
          <a:off x="22160864" y="589788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66" name="【認定こども園・幼稚園・保育所】&#10;一人当たり面積最小値テキスト"/>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67" name="直線コネクタ 466"/>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68" name="【認定こども園・幼稚園・保育所】&#10;一人当たり面積最大値テキスト"/>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69" name="直線コネクタ 468"/>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60977</xdr:rowOff>
    </xdr:from>
    <xdr:ext cx="469744" cy="259045"/>
    <xdr:sp macro="" textlink="">
      <xdr:nvSpPr>
        <xdr:cNvPr id="470" name="【認定こども園・幼稚園・保育所】&#10;一人当たり面積平均値テキスト"/>
        <xdr:cNvSpPr txBox="1"/>
      </xdr:nvSpPr>
      <xdr:spPr>
        <a:xfrm>
          <a:off x="22199600" y="674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471" name="フローチャート: 判断 470"/>
        <xdr:cNvSpPr/>
      </xdr:nvSpPr>
      <xdr:spPr>
        <a:xfrm>
          <a:off x="22110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472" name="フローチャート: 判断 471"/>
        <xdr:cNvSpPr/>
      </xdr:nvSpPr>
      <xdr:spPr>
        <a:xfrm>
          <a:off x="21272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3" name="フローチャート: 判断 472"/>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74" name="フローチャート: 判断 473"/>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75" name="フローチャート: 判断 474"/>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10160</xdr:rowOff>
    </xdr:from>
    <xdr:to>
      <xdr:col>116</xdr:col>
      <xdr:colOff>114300</xdr:colOff>
      <xdr:row>38</xdr:row>
      <xdr:rowOff>111760</xdr:rowOff>
    </xdr:to>
    <xdr:sp macro="" textlink="">
      <xdr:nvSpPr>
        <xdr:cNvPr id="481" name="楕円 480"/>
        <xdr:cNvSpPr/>
      </xdr:nvSpPr>
      <xdr:spPr>
        <a:xfrm>
          <a:off x="221107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33037</xdr:rowOff>
    </xdr:from>
    <xdr:ext cx="469744" cy="259045"/>
    <xdr:sp macro="" textlink="">
      <xdr:nvSpPr>
        <xdr:cNvPr id="482" name="【認定こども園・幼稚園・保育所】&#10;一人当たり面積該当値テキスト"/>
        <xdr:cNvSpPr txBox="1"/>
      </xdr:nvSpPr>
      <xdr:spPr>
        <a:xfrm>
          <a:off x="22199600"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74930</xdr:rowOff>
    </xdr:from>
    <xdr:to>
      <xdr:col>112</xdr:col>
      <xdr:colOff>38100</xdr:colOff>
      <xdr:row>38</xdr:row>
      <xdr:rowOff>5080</xdr:rowOff>
    </xdr:to>
    <xdr:sp macro="" textlink="">
      <xdr:nvSpPr>
        <xdr:cNvPr id="483" name="楕円 482"/>
        <xdr:cNvSpPr/>
      </xdr:nvSpPr>
      <xdr:spPr>
        <a:xfrm>
          <a:off x="21272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125730</xdr:rowOff>
    </xdr:from>
    <xdr:to>
      <xdr:col>116</xdr:col>
      <xdr:colOff>63500</xdr:colOff>
      <xdr:row>38</xdr:row>
      <xdr:rowOff>60960</xdr:rowOff>
    </xdr:to>
    <xdr:cxnSp macro="">
      <xdr:nvCxnSpPr>
        <xdr:cNvPr id="484" name="直線コネクタ 483"/>
        <xdr:cNvCxnSpPr/>
      </xdr:nvCxnSpPr>
      <xdr:spPr>
        <a:xfrm>
          <a:off x="21323300" y="64693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74930</xdr:rowOff>
    </xdr:from>
    <xdr:to>
      <xdr:col>107</xdr:col>
      <xdr:colOff>101600</xdr:colOff>
      <xdr:row>38</xdr:row>
      <xdr:rowOff>5080</xdr:rowOff>
    </xdr:to>
    <xdr:sp macro="" textlink="">
      <xdr:nvSpPr>
        <xdr:cNvPr id="485" name="楕円 484"/>
        <xdr:cNvSpPr/>
      </xdr:nvSpPr>
      <xdr:spPr>
        <a:xfrm>
          <a:off x="20383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125730</xdr:rowOff>
    </xdr:from>
    <xdr:to>
      <xdr:col>111</xdr:col>
      <xdr:colOff>177800</xdr:colOff>
      <xdr:row>37</xdr:row>
      <xdr:rowOff>125730</xdr:rowOff>
    </xdr:to>
    <xdr:cxnSp macro="">
      <xdr:nvCxnSpPr>
        <xdr:cNvPr id="486" name="直線コネクタ 485"/>
        <xdr:cNvCxnSpPr/>
      </xdr:nvCxnSpPr>
      <xdr:spPr>
        <a:xfrm>
          <a:off x="20434300" y="6469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82550</xdr:rowOff>
    </xdr:from>
    <xdr:to>
      <xdr:col>102</xdr:col>
      <xdr:colOff>165100</xdr:colOff>
      <xdr:row>38</xdr:row>
      <xdr:rowOff>12700</xdr:rowOff>
    </xdr:to>
    <xdr:sp macro="" textlink="">
      <xdr:nvSpPr>
        <xdr:cNvPr id="487" name="楕円 486"/>
        <xdr:cNvSpPr/>
      </xdr:nvSpPr>
      <xdr:spPr>
        <a:xfrm>
          <a:off x="19494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125730</xdr:rowOff>
    </xdr:from>
    <xdr:to>
      <xdr:col>107</xdr:col>
      <xdr:colOff>50800</xdr:colOff>
      <xdr:row>37</xdr:row>
      <xdr:rowOff>133350</xdr:rowOff>
    </xdr:to>
    <xdr:cxnSp macro="">
      <xdr:nvCxnSpPr>
        <xdr:cNvPr id="488" name="直線コネクタ 487"/>
        <xdr:cNvCxnSpPr/>
      </xdr:nvCxnSpPr>
      <xdr:spPr>
        <a:xfrm flipV="1">
          <a:off x="19545300" y="6469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82550</xdr:rowOff>
    </xdr:from>
    <xdr:to>
      <xdr:col>98</xdr:col>
      <xdr:colOff>38100</xdr:colOff>
      <xdr:row>38</xdr:row>
      <xdr:rowOff>12700</xdr:rowOff>
    </xdr:to>
    <xdr:sp macro="" textlink="">
      <xdr:nvSpPr>
        <xdr:cNvPr id="489" name="楕円 488"/>
        <xdr:cNvSpPr/>
      </xdr:nvSpPr>
      <xdr:spPr>
        <a:xfrm>
          <a:off x="18605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133350</xdr:rowOff>
    </xdr:from>
    <xdr:to>
      <xdr:col>102</xdr:col>
      <xdr:colOff>114300</xdr:colOff>
      <xdr:row>37</xdr:row>
      <xdr:rowOff>133350</xdr:rowOff>
    </xdr:to>
    <xdr:cxnSp macro="">
      <xdr:nvCxnSpPr>
        <xdr:cNvPr id="490" name="直線コネクタ 489"/>
        <xdr:cNvCxnSpPr/>
      </xdr:nvCxnSpPr>
      <xdr:spPr>
        <a:xfrm>
          <a:off x="18656300" y="647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152417</xdr:rowOff>
    </xdr:from>
    <xdr:ext cx="469744" cy="259045"/>
    <xdr:sp macro="" textlink="">
      <xdr:nvSpPr>
        <xdr:cNvPr id="491" name="n_1aveValue【認定こども園・幼稚園・保育所】&#10;一人当たり面積"/>
        <xdr:cNvSpPr txBox="1"/>
      </xdr:nvSpPr>
      <xdr:spPr>
        <a:xfrm>
          <a:off x="21075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121937</xdr:rowOff>
    </xdr:from>
    <xdr:ext cx="469744" cy="259045"/>
    <xdr:sp macro="" textlink="">
      <xdr:nvSpPr>
        <xdr:cNvPr id="492" name="n_2aveValue【認定こども園・幼稚園・保育所】&#10;一人当たり面積"/>
        <xdr:cNvSpPr txBox="1"/>
      </xdr:nvSpPr>
      <xdr:spPr>
        <a:xfrm>
          <a:off x="201994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137177</xdr:rowOff>
    </xdr:from>
    <xdr:ext cx="469744" cy="259045"/>
    <xdr:sp macro="" textlink="">
      <xdr:nvSpPr>
        <xdr:cNvPr id="493" name="n_3aveValue【認定こども園・幼稚園・保育所】&#10;一人当たり面積"/>
        <xdr:cNvSpPr txBox="1"/>
      </xdr:nvSpPr>
      <xdr:spPr>
        <a:xfrm>
          <a:off x="19310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129557</xdr:rowOff>
    </xdr:from>
    <xdr:ext cx="469744" cy="259045"/>
    <xdr:sp macro="" textlink="">
      <xdr:nvSpPr>
        <xdr:cNvPr id="494" name="n_4aveValue【認定こども園・幼稚園・保育所】&#10;一人当たり面積"/>
        <xdr:cNvSpPr txBox="1"/>
      </xdr:nvSpPr>
      <xdr:spPr>
        <a:xfrm>
          <a:off x="18421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21607</xdr:rowOff>
    </xdr:from>
    <xdr:ext cx="469744" cy="259045"/>
    <xdr:sp macro="" textlink="">
      <xdr:nvSpPr>
        <xdr:cNvPr id="495" name="n_1mainValue【認定こども園・幼稚園・保育所】&#10;一人当たり面積"/>
        <xdr:cNvSpPr txBox="1"/>
      </xdr:nvSpPr>
      <xdr:spPr>
        <a:xfrm>
          <a:off x="21075727"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21607</xdr:rowOff>
    </xdr:from>
    <xdr:ext cx="469744" cy="259045"/>
    <xdr:sp macro="" textlink="">
      <xdr:nvSpPr>
        <xdr:cNvPr id="496" name="n_2mainValue【認定こども園・幼稚園・保育所】&#10;一人当たり面積"/>
        <xdr:cNvSpPr txBox="1"/>
      </xdr:nvSpPr>
      <xdr:spPr>
        <a:xfrm>
          <a:off x="20199427"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29227</xdr:rowOff>
    </xdr:from>
    <xdr:ext cx="469744" cy="259045"/>
    <xdr:sp macro="" textlink="">
      <xdr:nvSpPr>
        <xdr:cNvPr id="497" name="n_3mainValue【認定こども園・幼稚園・保育所】&#10;一人当たり面積"/>
        <xdr:cNvSpPr txBox="1"/>
      </xdr:nvSpPr>
      <xdr:spPr>
        <a:xfrm>
          <a:off x="19310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29227</xdr:rowOff>
    </xdr:from>
    <xdr:ext cx="469744" cy="259045"/>
    <xdr:sp macro="" textlink="">
      <xdr:nvSpPr>
        <xdr:cNvPr id="498" name="n_4mainValue【認定こども園・幼稚園・保育所】&#10;一人当たり面積"/>
        <xdr:cNvSpPr txBox="1"/>
      </xdr:nvSpPr>
      <xdr:spPr>
        <a:xfrm>
          <a:off x="18421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0" name="直線コネクタ 50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1" name="テキスト ボックス 51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2" name="直線コネクタ 51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3" name="テキスト ボックス 51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4" name="直線コネクタ 51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5" name="テキスト ボックス 51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6" name="直線コネクタ 51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7" name="テキスト ボックス 51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8" name="直線コネクタ 51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9" name="テキスト ボックス 51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0" name="直線コネクタ 51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1" name="テキスト ボックス 52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64</xdr:row>
      <xdr:rowOff>15240</xdr:rowOff>
    </xdr:to>
    <xdr:cxnSp macro="">
      <xdr:nvCxnSpPr>
        <xdr:cNvPr id="523" name="直線コネクタ 522"/>
        <xdr:cNvCxnSpPr/>
      </xdr:nvCxnSpPr>
      <xdr:spPr>
        <a:xfrm flipV="1">
          <a:off x="16318864" y="9747885"/>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19067</xdr:rowOff>
    </xdr:from>
    <xdr:ext cx="405111" cy="259045"/>
    <xdr:sp macro="" textlink="">
      <xdr:nvSpPr>
        <xdr:cNvPr id="524" name="【学校施設】&#10;有形固定資産減価償却率最小値テキスト"/>
        <xdr:cNvSpPr txBox="1"/>
      </xdr:nvSpPr>
      <xdr:spPr>
        <a:xfrm>
          <a:off x="16357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xdr:rowOff>
    </xdr:from>
    <xdr:to>
      <xdr:col>86</xdr:col>
      <xdr:colOff>25400</xdr:colOff>
      <xdr:row>64</xdr:row>
      <xdr:rowOff>15240</xdr:rowOff>
    </xdr:to>
    <xdr:cxnSp macro="">
      <xdr:nvCxnSpPr>
        <xdr:cNvPr id="525" name="直線コネクタ 524"/>
        <xdr:cNvCxnSpPr/>
      </xdr:nvCxnSpPr>
      <xdr:spPr>
        <a:xfrm>
          <a:off x="16230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526" name="【学校施設】&#10;有形固定資産減価償却率最大値テキスト"/>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527" name="直線コネクタ 526"/>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28" name="【学校施設】&#10;有形固定資産減価償却率平均値テキスト"/>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29" name="フローチャート: 判断 528"/>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74930</xdr:rowOff>
    </xdr:from>
    <xdr:to>
      <xdr:col>81</xdr:col>
      <xdr:colOff>101600</xdr:colOff>
      <xdr:row>61</xdr:row>
      <xdr:rowOff>5080</xdr:rowOff>
    </xdr:to>
    <xdr:sp macro="" textlink="">
      <xdr:nvSpPr>
        <xdr:cNvPr id="530" name="フローチャート: 判断 529"/>
        <xdr:cNvSpPr/>
      </xdr:nvSpPr>
      <xdr:spPr>
        <a:xfrm>
          <a:off x="15430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67310</xdr:rowOff>
    </xdr:from>
    <xdr:to>
      <xdr:col>76</xdr:col>
      <xdr:colOff>165100</xdr:colOff>
      <xdr:row>60</xdr:row>
      <xdr:rowOff>168910</xdr:rowOff>
    </xdr:to>
    <xdr:sp macro="" textlink="">
      <xdr:nvSpPr>
        <xdr:cNvPr id="531" name="フローチャート: 判断 530"/>
        <xdr:cNvSpPr/>
      </xdr:nvSpPr>
      <xdr:spPr>
        <a:xfrm>
          <a:off x="14541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2" name="フローチャート: 判断 531"/>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84455</xdr:rowOff>
    </xdr:from>
    <xdr:to>
      <xdr:col>67</xdr:col>
      <xdr:colOff>101600</xdr:colOff>
      <xdr:row>61</xdr:row>
      <xdr:rowOff>14605</xdr:rowOff>
    </xdr:to>
    <xdr:sp macro="" textlink="">
      <xdr:nvSpPr>
        <xdr:cNvPr id="533" name="フローチャート: 判断 532"/>
        <xdr:cNvSpPr/>
      </xdr:nvSpPr>
      <xdr:spPr>
        <a:xfrm>
          <a:off x="12763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4" name="テキスト ボックス 5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5" name="テキスト ボックス 5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6" name="テキスト ボックス 5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7" name="テキスト ボックス 5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8" name="テキスト ボックス 5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29210</xdr:rowOff>
    </xdr:from>
    <xdr:to>
      <xdr:col>85</xdr:col>
      <xdr:colOff>177800</xdr:colOff>
      <xdr:row>61</xdr:row>
      <xdr:rowOff>130810</xdr:rowOff>
    </xdr:to>
    <xdr:sp macro="" textlink="">
      <xdr:nvSpPr>
        <xdr:cNvPr id="539" name="楕円 538"/>
        <xdr:cNvSpPr/>
      </xdr:nvSpPr>
      <xdr:spPr>
        <a:xfrm>
          <a:off x="16268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7637</xdr:rowOff>
    </xdr:from>
    <xdr:ext cx="405111" cy="259045"/>
    <xdr:sp macro="" textlink="">
      <xdr:nvSpPr>
        <xdr:cNvPr id="540" name="【学校施設】&#10;有形固定資産減価償却率該当値テキスト"/>
        <xdr:cNvSpPr txBox="1"/>
      </xdr:nvSpPr>
      <xdr:spPr>
        <a:xfrm>
          <a:off x="16357600"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164465</xdr:rowOff>
    </xdr:from>
    <xdr:to>
      <xdr:col>81</xdr:col>
      <xdr:colOff>101600</xdr:colOff>
      <xdr:row>61</xdr:row>
      <xdr:rowOff>94615</xdr:rowOff>
    </xdr:to>
    <xdr:sp macro="" textlink="">
      <xdr:nvSpPr>
        <xdr:cNvPr id="541" name="楕円 540"/>
        <xdr:cNvSpPr/>
      </xdr:nvSpPr>
      <xdr:spPr>
        <a:xfrm>
          <a:off x="15430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43815</xdr:rowOff>
    </xdr:from>
    <xdr:to>
      <xdr:col>85</xdr:col>
      <xdr:colOff>127000</xdr:colOff>
      <xdr:row>61</xdr:row>
      <xdr:rowOff>80010</xdr:rowOff>
    </xdr:to>
    <xdr:cxnSp macro="">
      <xdr:nvCxnSpPr>
        <xdr:cNvPr id="542" name="直線コネクタ 541"/>
        <xdr:cNvCxnSpPr/>
      </xdr:nvCxnSpPr>
      <xdr:spPr>
        <a:xfrm>
          <a:off x="15481300" y="1050226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116840</xdr:rowOff>
    </xdr:from>
    <xdr:to>
      <xdr:col>76</xdr:col>
      <xdr:colOff>165100</xdr:colOff>
      <xdr:row>61</xdr:row>
      <xdr:rowOff>46990</xdr:rowOff>
    </xdr:to>
    <xdr:sp macro="" textlink="">
      <xdr:nvSpPr>
        <xdr:cNvPr id="543" name="楕円 542"/>
        <xdr:cNvSpPr/>
      </xdr:nvSpPr>
      <xdr:spPr>
        <a:xfrm>
          <a:off x="14541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167640</xdr:rowOff>
    </xdr:from>
    <xdr:to>
      <xdr:col>81</xdr:col>
      <xdr:colOff>50800</xdr:colOff>
      <xdr:row>61</xdr:row>
      <xdr:rowOff>43815</xdr:rowOff>
    </xdr:to>
    <xdr:cxnSp macro="">
      <xdr:nvCxnSpPr>
        <xdr:cNvPr id="544" name="直線コネクタ 543"/>
        <xdr:cNvCxnSpPr/>
      </xdr:nvCxnSpPr>
      <xdr:spPr>
        <a:xfrm>
          <a:off x="14592300" y="1045464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164465</xdr:rowOff>
    </xdr:from>
    <xdr:to>
      <xdr:col>72</xdr:col>
      <xdr:colOff>38100</xdr:colOff>
      <xdr:row>61</xdr:row>
      <xdr:rowOff>94615</xdr:rowOff>
    </xdr:to>
    <xdr:sp macro="" textlink="">
      <xdr:nvSpPr>
        <xdr:cNvPr id="545" name="楕円 544"/>
        <xdr:cNvSpPr/>
      </xdr:nvSpPr>
      <xdr:spPr>
        <a:xfrm>
          <a:off x="13652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167640</xdr:rowOff>
    </xdr:from>
    <xdr:to>
      <xdr:col>76</xdr:col>
      <xdr:colOff>114300</xdr:colOff>
      <xdr:row>61</xdr:row>
      <xdr:rowOff>43815</xdr:rowOff>
    </xdr:to>
    <xdr:cxnSp macro="">
      <xdr:nvCxnSpPr>
        <xdr:cNvPr id="546" name="直線コネクタ 545"/>
        <xdr:cNvCxnSpPr/>
      </xdr:nvCxnSpPr>
      <xdr:spPr>
        <a:xfrm flipV="1">
          <a:off x="13703300" y="1045464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23495</xdr:rowOff>
    </xdr:from>
    <xdr:to>
      <xdr:col>67</xdr:col>
      <xdr:colOff>101600</xdr:colOff>
      <xdr:row>61</xdr:row>
      <xdr:rowOff>125095</xdr:rowOff>
    </xdr:to>
    <xdr:sp macro="" textlink="">
      <xdr:nvSpPr>
        <xdr:cNvPr id="547" name="楕円 546"/>
        <xdr:cNvSpPr/>
      </xdr:nvSpPr>
      <xdr:spPr>
        <a:xfrm>
          <a:off x="12763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43815</xdr:rowOff>
    </xdr:from>
    <xdr:to>
      <xdr:col>71</xdr:col>
      <xdr:colOff>177800</xdr:colOff>
      <xdr:row>61</xdr:row>
      <xdr:rowOff>74295</xdr:rowOff>
    </xdr:to>
    <xdr:cxnSp macro="">
      <xdr:nvCxnSpPr>
        <xdr:cNvPr id="548" name="直線コネクタ 547"/>
        <xdr:cNvCxnSpPr/>
      </xdr:nvCxnSpPr>
      <xdr:spPr>
        <a:xfrm flipV="1">
          <a:off x="12814300" y="1050226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21607</xdr:rowOff>
    </xdr:from>
    <xdr:ext cx="405111" cy="259045"/>
    <xdr:sp macro="" textlink="">
      <xdr:nvSpPr>
        <xdr:cNvPr id="549" name="n_1aveValue【学校施設】&#10;有形固定資産減価償却率"/>
        <xdr:cNvSpPr txBox="1"/>
      </xdr:nvSpPr>
      <xdr:spPr>
        <a:xfrm>
          <a:off x="152660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13987</xdr:rowOff>
    </xdr:from>
    <xdr:ext cx="405111" cy="259045"/>
    <xdr:sp macro="" textlink="">
      <xdr:nvSpPr>
        <xdr:cNvPr id="550" name="n_2aveValue【学校施設】&#10;有形固定資産減価償却率"/>
        <xdr:cNvSpPr txBox="1"/>
      </xdr:nvSpPr>
      <xdr:spPr>
        <a:xfrm>
          <a:off x="14389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551" name="n_3aveValue【学校施設】&#10;有形固定資産減価償却率"/>
        <xdr:cNvSpPr txBox="1"/>
      </xdr:nvSpPr>
      <xdr:spPr>
        <a:xfrm>
          <a:off x="13500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31132</xdr:rowOff>
    </xdr:from>
    <xdr:ext cx="405111" cy="259045"/>
    <xdr:sp macro="" textlink="">
      <xdr:nvSpPr>
        <xdr:cNvPr id="552" name="n_4aveValue【学校施設】&#10;有形固定資産減価償却率"/>
        <xdr:cNvSpPr txBox="1"/>
      </xdr:nvSpPr>
      <xdr:spPr>
        <a:xfrm>
          <a:off x="12611744"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85742</xdr:rowOff>
    </xdr:from>
    <xdr:ext cx="405111" cy="259045"/>
    <xdr:sp macro="" textlink="">
      <xdr:nvSpPr>
        <xdr:cNvPr id="553" name="n_1mainValue【学校施設】&#10;有形固定資産減価償却率"/>
        <xdr:cNvSpPr txBox="1"/>
      </xdr:nvSpPr>
      <xdr:spPr>
        <a:xfrm>
          <a:off x="152660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38117</xdr:rowOff>
    </xdr:from>
    <xdr:ext cx="405111" cy="259045"/>
    <xdr:sp macro="" textlink="">
      <xdr:nvSpPr>
        <xdr:cNvPr id="554" name="n_2mainValue【学校施設】&#10;有形固定資産減価償却率"/>
        <xdr:cNvSpPr txBox="1"/>
      </xdr:nvSpPr>
      <xdr:spPr>
        <a:xfrm>
          <a:off x="143897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85742</xdr:rowOff>
    </xdr:from>
    <xdr:ext cx="405111" cy="259045"/>
    <xdr:sp macro="" textlink="">
      <xdr:nvSpPr>
        <xdr:cNvPr id="555" name="n_3mainValue【学校施設】&#10;有形固定資産減価償却率"/>
        <xdr:cNvSpPr txBox="1"/>
      </xdr:nvSpPr>
      <xdr:spPr>
        <a:xfrm>
          <a:off x="13500744"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116222</xdr:rowOff>
    </xdr:from>
    <xdr:ext cx="405111" cy="259045"/>
    <xdr:sp macro="" textlink="">
      <xdr:nvSpPr>
        <xdr:cNvPr id="556" name="n_4mainValue【学校施設】&#10;有形固定資産減価償却率"/>
        <xdr:cNvSpPr txBox="1"/>
      </xdr:nvSpPr>
      <xdr:spPr>
        <a:xfrm>
          <a:off x="12611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7" name="テキスト ボックス 56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8" name="直線コネクタ 56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9" name="テキスト ボックス 56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0" name="直線コネクタ 56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1" name="テキスト ボックス 57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2" name="直線コネクタ 57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3" name="テキスト ボックス 57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4" name="直線コネクタ 57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5" name="テキスト ボックス 57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6" name="直線コネクタ 57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7" name="テキスト ボックス 57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8" name="直線コネクタ 57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9" name="テキスト ボックス 57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39188</xdr:rowOff>
    </xdr:from>
    <xdr:to>
      <xdr:col>116</xdr:col>
      <xdr:colOff>62864</xdr:colOff>
      <xdr:row>64</xdr:row>
      <xdr:rowOff>47353</xdr:rowOff>
    </xdr:to>
    <xdr:cxnSp macro="">
      <xdr:nvCxnSpPr>
        <xdr:cNvPr id="583" name="直線コネクタ 582"/>
        <xdr:cNvCxnSpPr/>
      </xdr:nvCxnSpPr>
      <xdr:spPr>
        <a:xfrm flipV="1">
          <a:off x="22160864" y="9640388"/>
          <a:ext cx="0" cy="1379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51180</xdr:rowOff>
    </xdr:from>
    <xdr:ext cx="469744" cy="259045"/>
    <xdr:sp macro="" textlink="">
      <xdr:nvSpPr>
        <xdr:cNvPr id="584" name="【学校施設】&#10;一人当たり面積最小値テキスト"/>
        <xdr:cNvSpPr txBox="1"/>
      </xdr:nvSpPr>
      <xdr:spPr>
        <a:xfrm>
          <a:off x="22199600" y="110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47353</xdr:rowOff>
    </xdr:from>
    <xdr:to>
      <xdr:col>116</xdr:col>
      <xdr:colOff>152400</xdr:colOff>
      <xdr:row>64</xdr:row>
      <xdr:rowOff>47353</xdr:rowOff>
    </xdr:to>
    <xdr:cxnSp macro="">
      <xdr:nvCxnSpPr>
        <xdr:cNvPr id="585" name="直線コネクタ 584"/>
        <xdr:cNvCxnSpPr/>
      </xdr:nvCxnSpPr>
      <xdr:spPr>
        <a:xfrm>
          <a:off x="22072600" y="1102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157315</xdr:rowOff>
    </xdr:from>
    <xdr:ext cx="469744" cy="259045"/>
    <xdr:sp macro="" textlink="">
      <xdr:nvSpPr>
        <xdr:cNvPr id="586" name="【学校施設】&#10;一人当たり面積最大値テキスト"/>
        <xdr:cNvSpPr txBox="1"/>
      </xdr:nvSpPr>
      <xdr:spPr>
        <a:xfrm>
          <a:off x="22199600" y="941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39188</xdr:rowOff>
    </xdr:from>
    <xdr:to>
      <xdr:col>116</xdr:col>
      <xdr:colOff>152400</xdr:colOff>
      <xdr:row>56</xdr:row>
      <xdr:rowOff>39188</xdr:rowOff>
    </xdr:to>
    <xdr:cxnSp macro="">
      <xdr:nvCxnSpPr>
        <xdr:cNvPr id="587" name="直線コネクタ 586"/>
        <xdr:cNvCxnSpPr/>
      </xdr:nvCxnSpPr>
      <xdr:spPr>
        <a:xfrm>
          <a:off x="22072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161126</xdr:rowOff>
    </xdr:from>
    <xdr:ext cx="469744" cy="259045"/>
    <xdr:sp macro="" textlink="">
      <xdr:nvSpPr>
        <xdr:cNvPr id="588" name="【学校施設】&#10;一人当たり面積平均値テキスト"/>
        <xdr:cNvSpPr txBox="1"/>
      </xdr:nvSpPr>
      <xdr:spPr>
        <a:xfrm>
          <a:off x="22199600" y="10448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11249</xdr:rowOff>
    </xdr:from>
    <xdr:to>
      <xdr:col>116</xdr:col>
      <xdr:colOff>114300</xdr:colOff>
      <xdr:row>61</xdr:row>
      <xdr:rowOff>112849</xdr:rowOff>
    </xdr:to>
    <xdr:sp macro="" textlink="">
      <xdr:nvSpPr>
        <xdr:cNvPr id="589" name="フローチャート: 判断 588"/>
        <xdr:cNvSpPr/>
      </xdr:nvSpPr>
      <xdr:spPr>
        <a:xfrm>
          <a:off x="22110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21046</xdr:rowOff>
    </xdr:from>
    <xdr:to>
      <xdr:col>112</xdr:col>
      <xdr:colOff>38100</xdr:colOff>
      <xdr:row>61</xdr:row>
      <xdr:rowOff>122646</xdr:rowOff>
    </xdr:to>
    <xdr:sp macro="" textlink="">
      <xdr:nvSpPr>
        <xdr:cNvPr id="590" name="フローチャート: 判断 589"/>
        <xdr:cNvSpPr/>
      </xdr:nvSpPr>
      <xdr:spPr>
        <a:xfrm>
          <a:off x="21272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591" name="フローチャート: 判断 590"/>
        <xdr:cNvSpPr/>
      </xdr:nvSpPr>
      <xdr:spPr>
        <a:xfrm>
          <a:off x="20383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12881</xdr:rowOff>
    </xdr:from>
    <xdr:to>
      <xdr:col>102</xdr:col>
      <xdr:colOff>165100</xdr:colOff>
      <xdr:row>60</xdr:row>
      <xdr:rowOff>114481</xdr:rowOff>
    </xdr:to>
    <xdr:sp macro="" textlink="">
      <xdr:nvSpPr>
        <xdr:cNvPr id="592" name="フローチャート: 判断 591"/>
        <xdr:cNvSpPr/>
      </xdr:nvSpPr>
      <xdr:spPr>
        <a:xfrm>
          <a:off x="19494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9616</xdr:rowOff>
    </xdr:from>
    <xdr:to>
      <xdr:col>98</xdr:col>
      <xdr:colOff>38100</xdr:colOff>
      <xdr:row>60</xdr:row>
      <xdr:rowOff>111216</xdr:rowOff>
    </xdr:to>
    <xdr:sp macro="" textlink="">
      <xdr:nvSpPr>
        <xdr:cNvPr id="593" name="フローチャート: 判断 592"/>
        <xdr:cNvSpPr/>
      </xdr:nvSpPr>
      <xdr:spPr>
        <a:xfrm>
          <a:off x="18605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119017</xdr:rowOff>
    </xdr:from>
    <xdr:to>
      <xdr:col>116</xdr:col>
      <xdr:colOff>114300</xdr:colOff>
      <xdr:row>61</xdr:row>
      <xdr:rowOff>49167</xdr:rowOff>
    </xdr:to>
    <xdr:sp macro="" textlink="">
      <xdr:nvSpPr>
        <xdr:cNvPr id="599" name="楕円 598"/>
        <xdr:cNvSpPr/>
      </xdr:nvSpPr>
      <xdr:spPr>
        <a:xfrm>
          <a:off x="221107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141894</xdr:rowOff>
    </xdr:from>
    <xdr:ext cx="469744" cy="259045"/>
    <xdr:sp macro="" textlink="">
      <xdr:nvSpPr>
        <xdr:cNvPr id="600" name="【学校施設】&#10;一人当たり面積該当値テキスト"/>
        <xdr:cNvSpPr txBox="1"/>
      </xdr:nvSpPr>
      <xdr:spPr>
        <a:xfrm>
          <a:off x="22199600" y="1025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123916</xdr:rowOff>
    </xdr:from>
    <xdr:to>
      <xdr:col>112</xdr:col>
      <xdr:colOff>38100</xdr:colOff>
      <xdr:row>61</xdr:row>
      <xdr:rowOff>54066</xdr:rowOff>
    </xdr:to>
    <xdr:sp macro="" textlink="">
      <xdr:nvSpPr>
        <xdr:cNvPr id="601" name="楕円 600"/>
        <xdr:cNvSpPr/>
      </xdr:nvSpPr>
      <xdr:spPr>
        <a:xfrm>
          <a:off x="21272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169817</xdr:rowOff>
    </xdr:from>
    <xdr:to>
      <xdr:col>116</xdr:col>
      <xdr:colOff>63500</xdr:colOff>
      <xdr:row>61</xdr:row>
      <xdr:rowOff>3266</xdr:rowOff>
    </xdr:to>
    <xdr:cxnSp macro="">
      <xdr:nvCxnSpPr>
        <xdr:cNvPr id="602" name="直線コネクタ 601"/>
        <xdr:cNvCxnSpPr/>
      </xdr:nvCxnSpPr>
      <xdr:spPr>
        <a:xfrm flipV="1">
          <a:off x="21323300" y="10456817"/>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128815</xdr:rowOff>
    </xdr:from>
    <xdr:to>
      <xdr:col>107</xdr:col>
      <xdr:colOff>101600</xdr:colOff>
      <xdr:row>61</xdr:row>
      <xdr:rowOff>58965</xdr:rowOff>
    </xdr:to>
    <xdr:sp macro="" textlink="">
      <xdr:nvSpPr>
        <xdr:cNvPr id="603" name="楕円 602"/>
        <xdr:cNvSpPr/>
      </xdr:nvSpPr>
      <xdr:spPr>
        <a:xfrm>
          <a:off x="20383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3266</xdr:rowOff>
    </xdr:from>
    <xdr:to>
      <xdr:col>111</xdr:col>
      <xdr:colOff>177800</xdr:colOff>
      <xdr:row>61</xdr:row>
      <xdr:rowOff>8165</xdr:rowOff>
    </xdr:to>
    <xdr:cxnSp macro="">
      <xdr:nvCxnSpPr>
        <xdr:cNvPr id="604" name="直線コネクタ 603"/>
        <xdr:cNvCxnSpPr/>
      </xdr:nvCxnSpPr>
      <xdr:spPr>
        <a:xfrm flipV="1">
          <a:off x="20434300" y="1046171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138612</xdr:rowOff>
    </xdr:from>
    <xdr:to>
      <xdr:col>102</xdr:col>
      <xdr:colOff>165100</xdr:colOff>
      <xdr:row>61</xdr:row>
      <xdr:rowOff>68762</xdr:rowOff>
    </xdr:to>
    <xdr:sp macro="" textlink="">
      <xdr:nvSpPr>
        <xdr:cNvPr id="605" name="楕円 604"/>
        <xdr:cNvSpPr/>
      </xdr:nvSpPr>
      <xdr:spPr>
        <a:xfrm>
          <a:off x="19494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8165</xdr:rowOff>
    </xdr:from>
    <xdr:to>
      <xdr:col>107</xdr:col>
      <xdr:colOff>50800</xdr:colOff>
      <xdr:row>61</xdr:row>
      <xdr:rowOff>17962</xdr:rowOff>
    </xdr:to>
    <xdr:cxnSp macro="">
      <xdr:nvCxnSpPr>
        <xdr:cNvPr id="606" name="直線コネクタ 605"/>
        <xdr:cNvCxnSpPr/>
      </xdr:nvCxnSpPr>
      <xdr:spPr>
        <a:xfrm flipV="1">
          <a:off x="19545300" y="10466615"/>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148409</xdr:rowOff>
    </xdr:from>
    <xdr:to>
      <xdr:col>98</xdr:col>
      <xdr:colOff>38100</xdr:colOff>
      <xdr:row>61</xdr:row>
      <xdr:rowOff>78559</xdr:rowOff>
    </xdr:to>
    <xdr:sp macro="" textlink="">
      <xdr:nvSpPr>
        <xdr:cNvPr id="607" name="楕円 606"/>
        <xdr:cNvSpPr/>
      </xdr:nvSpPr>
      <xdr:spPr>
        <a:xfrm>
          <a:off x="18605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17962</xdr:rowOff>
    </xdr:from>
    <xdr:to>
      <xdr:col>102</xdr:col>
      <xdr:colOff>114300</xdr:colOff>
      <xdr:row>61</xdr:row>
      <xdr:rowOff>27759</xdr:rowOff>
    </xdr:to>
    <xdr:cxnSp macro="">
      <xdr:nvCxnSpPr>
        <xdr:cNvPr id="608" name="直線コネクタ 607"/>
        <xdr:cNvCxnSpPr/>
      </xdr:nvCxnSpPr>
      <xdr:spPr>
        <a:xfrm flipV="1">
          <a:off x="18656300" y="10476412"/>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113773</xdr:rowOff>
    </xdr:from>
    <xdr:ext cx="469744" cy="259045"/>
    <xdr:sp macro="" textlink="">
      <xdr:nvSpPr>
        <xdr:cNvPr id="609" name="n_1aveValue【学校施設】&#10;一人当たり面積"/>
        <xdr:cNvSpPr txBox="1"/>
      </xdr:nvSpPr>
      <xdr:spPr>
        <a:xfrm>
          <a:off x="21075727" y="1057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165299</xdr:rowOff>
    </xdr:from>
    <xdr:ext cx="469744" cy="259045"/>
    <xdr:sp macro="" textlink="">
      <xdr:nvSpPr>
        <xdr:cNvPr id="610" name="n_2aveValue【学校施設】&#10;一人当たり面積"/>
        <xdr:cNvSpPr txBox="1"/>
      </xdr:nvSpPr>
      <xdr:spPr>
        <a:xfrm>
          <a:off x="201994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131008</xdr:rowOff>
    </xdr:from>
    <xdr:ext cx="469744" cy="259045"/>
    <xdr:sp macro="" textlink="">
      <xdr:nvSpPr>
        <xdr:cNvPr id="611" name="n_3aveValue【学校施設】&#10;一人当たり面積"/>
        <xdr:cNvSpPr txBox="1"/>
      </xdr:nvSpPr>
      <xdr:spPr>
        <a:xfrm>
          <a:off x="19310427" y="1007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127743</xdr:rowOff>
    </xdr:from>
    <xdr:ext cx="469744" cy="259045"/>
    <xdr:sp macro="" textlink="">
      <xdr:nvSpPr>
        <xdr:cNvPr id="612" name="n_4aveValue【学校施設】&#10;一人当たり面積"/>
        <xdr:cNvSpPr txBox="1"/>
      </xdr:nvSpPr>
      <xdr:spPr>
        <a:xfrm>
          <a:off x="18421427" y="1007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70593</xdr:rowOff>
    </xdr:from>
    <xdr:ext cx="469744" cy="259045"/>
    <xdr:sp macro="" textlink="">
      <xdr:nvSpPr>
        <xdr:cNvPr id="613" name="n_1mainValue【学校施設】&#10;一人当たり面積"/>
        <xdr:cNvSpPr txBox="1"/>
      </xdr:nvSpPr>
      <xdr:spPr>
        <a:xfrm>
          <a:off x="21075727" y="1018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50092</xdr:rowOff>
    </xdr:from>
    <xdr:ext cx="469744" cy="259045"/>
    <xdr:sp macro="" textlink="">
      <xdr:nvSpPr>
        <xdr:cNvPr id="614" name="n_2mainValue【学校施設】&#10;一人当たり面積"/>
        <xdr:cNvSpPr txBox="1"/>
      </xdr:nvSpPr>
      <xdr:spPr>
        <a:xfrm>
          <a:off x="20199427" y="10508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59889</xdr:rowOff>
    </xdr:from>
    <xdr:ext cx="469744" cy="259045"/>
    <xdr:sp macro="" textlink="">
      <xdr:nvSpPr>
        <xdr:cNvPr id="615" name="n_3mainValue【学校施設】&#10;一人当たり面積"/>
        <xdr:cNvSpPr txBox="1"/>
      </xdr:nvSpPr>
      <xdr:spPr>
        <a:xfrm>
          <a:off x="19310427" y="1051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69686</xdr:rowOff>
    </xdr:from>
    <xdr:ext cx="469744" cy="259045"/>
    <xdr:sp macro="" textlink="">
      <xdr:nvSpPr>
        <xdr:cNvPr id="616" name="n_4mainValue【学校施設】&#10;一人当たり面積"/>
        <xdr:cNvSpPr txBox="1"/>
      </xdr:nvSpPr>
      <xdr:spPr>
        <a:xfrm>
          <a:off x="18421427" y="1052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8" name="直線コネクタ 62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9" name="テキスト ボックス 62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0" name="直線コネクタ 62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1" name="テキスト ボックス 63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2" name="直線コネクタ 63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3" name="テキスト ボックス 63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4" name="直線コネクタ 63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5" name="テキスト ボックス 63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6" name="直線コネクタ 63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7" name="テキスト ボックス 63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9" name="テキスト ボックス 63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95250</xdr:rowOff>
    </xdr:from>
    <xdr:to>
      <xdr:col>85</xdr:col>
      <xdr:colOff>126364</xdr:colOff>
      <xdr:row>86</xdr:row>
      <xdr:rowOff>114300</xdr:rowOff>
    </xdr:to>
    <xdr:cxnSp macro="">
      <xdr:nvCxnSpPr>
        <xdr:cNvPr id="641" name="直線コネクタ 640"/>
        <xdr:cNvCxnSpPr/>
      </xdr:nvCxnSpPr>
      <xdr:spPr>
        <a:xfrm flipV="1">
          <a:off x="16318864" y="1329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2"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3" name="直線コネクタ 642"/>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41927</xdr:rowOff>
    </xdr:from>
    <xdr:ext cx="405111" cy="259045"/>
    <xdr:sp macro="" textlink="">
      <xdr:nvSpPr>
        <xdr:cNvPr id="644" name="【児童館】&#10;有形固定資産減価償却率最大値テキスト"/>
        <xdr:cNvSpPr txBox="1"/>
      </xdr:nvSpPr>
      <xdr:spPr>
        <a:xfrm>
          <a:off x="16357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95250</xdr:rowOff>
    </xdr:from>
    <xdr:to>
      <xdr:col>86</xdr:col>
      <xdr:colOff>25400</xdr:colOff>
      <xdr:row>77</xdr:row>
      <xdr:rowOff>95250</xdr:rowOff>
    </xdr:to>
    <xdr:cxnSp macro="">
      <xdr:nvCxnSpPr>
        <xdr:cNvPr id="645" name="直線コネクタ 644"/>
        <xdr:cNvCxnSpPr/>
      </xdr:nvCxnSpPr>
      <xdr:spPr>
        <a:xfrm>
          <a:off x="16230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646" name="【児童館】&#10;有形固定資産減価償却率平均値テキスト"/>
        <xdr:cNvSpPr txBox="1"/>
      </xdr:nvSpPr>
      <xdr:spPr>
        <a:xfrm>
          <a:off x="16357600" y="1383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647" name="フローチャート: 判断 646"/>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648" name="フローチャート: 判断 647"/>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49" name="フローチャート: 判断 648"/>
        <xdr:cNvSpPr/>
      </xdr:nvSpPr>
      <xdr:spPr>
        <a:xfrm>
          <a:off x="14541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650" name="フローチャート: 判断 649"/>
        <xdr:cNvSpPr/>
      </xdr:nvSpPr>
      <xdr:spPr>
        <a:xfrm>
          <a:off x="13652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90170</xdr:rowOff>
    </xdr:from>
    <xdr:to>
      <xdr:col>67</xdr:col>
      <xdr:colOff>101600</xdr:colOff>
      <xdr:row>82</xdr:row>
      <xdr:rowOff>20320</xdr:rowOff>
    </xdr:to>
    <xdr:sp macro="" textlink="">
      <xdr:nvSpPr>
        <xdr:cNvPr id="651" name="フローチャート: 判断 650"/>
        <xdr:cNvSpPr/>
      </xdr:nvSpPr>
      <xdr:spPr>
        <a:xfrm>
          <a:off x="12763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111125</xdr:rowOff>
    </xdr:from>
    <xdr:to>
      <xdr:col>85</xdr:col>
      <xdr:colOff>177800</xdr:colOff>
      <xdr:row>85</xdr:row>
      <xdr:rowOff>41275</xdr:rowOff>
    </xdr:to>
    <xdr:sp macro="" textlink="">
      <xdr:nvSpPr>
        <xdr:cNvPr id="657" name="楕円 656"/>
        <xdr:cNvSpPr/>
      </xdr:nvSpPr>
      <xdr:spPr>
        <a:xfrm>
          <a:off x="162687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89552</xdr:rowOff>
    </xdr:from>
    <xdr:ext cx="405111" cy="259045"/>
    <xdr:sp macro="" textlink="">
      <xdr:nvSpPr>
        <xdr:cNvPr id="658" name="【児童館】&#10;有形固定資産減価償却率該当値テキスト"/>
        <xdr:cNvSpPr txBox="1"/>
      </xdr:nvSpPr>
      <xdr:spPr>
        <a:xfrm>
          <a:off x="16357600" y="1449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10161</xdr:rowOff>
    </xdr:from>
    <xdr:to>
      <xdr:col>81</xdr:col>
      <xdr:colOff>101600</xdr:colOff>
      <xdr:row>85</xdr:row>
      <xdr:rowOff>111761</xdr:rowOff>
    </xdr:to>
    <xdr:sp macro="" textlink="">
      <xdr:nvSpPr>
        <xdr:cNvPr id="659" name="楕円 658"/>
        <xdr:cNvSpPr/>
      </xdr:nvSpPr>
      <xdr:spPr>
        <a:xfrm>
          <a:off x="15430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161925</xdr:rowOff>
    </xdr:from>
    <xdr:to>
      <xdr:col>85</xdr:col>
      <xdr:colOff>127000</xdr:colOff>
      <xdr:row>85</xdr:row>
      <xdr:rowOff>60961</xdr:rowOff>
    </xdr:to>
    <xdr:cxnSp macro="">
      <xdr:nvCxnSpPr>
        <xdr:cNvPr id="660" name="直線コネクタ 659"/>
        <xdr:cNvCxnSpPr/>
      </xdr:nvCxnSpPr>
      <xdr:spPr>
        <a:xfrm flipV="1">
          <a:off x="15481300" y="14563725"/>
          <a:ext cx="8382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149225</xdr:rowOff>
    </xdr:from>
    <xdr:to>
      <xdr:col>76</xdr:col>
      <xdr:colOff>165100</xdr:colOff>
      <xdr:row>85</xdr:row>
      <xdr:rowOff>79375</xdr:rowOff>
    </xdr:to>
    <xdr:sp macro="" textlink="">
      <xdr:nvSpPr>
        <xdr:cNvPr id="661" name="楕円 660"/>
        <xdr:cNvSpPr/>
      </xdr:nvSpPr>
      <xdr:spPr>
        <a:xfrm>
          <a:off x="145415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28575</xdr:rowOff>
    </xdr:from>
    <xdr:to>
      <xdr:col>81</xdr:col>
      <xdr:colOff>50800</xdr:colOff>
      <xdr:row>85</xdr:row>
      <xdr:rowOff>60961</xdr:rowOff>
    </xdr:to>
    <xdr:cxnSp macro="">
      <xdr:nvCxnSpPr>
        <xdr:cNvPr id="662" name="直線コネクタ 661"/>
        <xdr:cNvCxnSpPr/>
      </xdr:nvCxnSpPr>
      <xdr:spPr>
        <a:xfrm>
          <a:off x="14592300" y="1460182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122555</xdr:rowOff>
    </xdr:from>
    <xdr:to>
      <xdr:col>72</xdr:col>
      <xdr:colOff>38100</xdr:colOff>
      <xdr:row>85</xdr:row>
      <xdr:rowOff>52705</xdr:rowOff>
    </xdr:to>
    <xdr:sp macro="" textlink="">
      <xdr:nvSpPr>
        <xdr:cNvPr id="663" name="楕円 662"/>
        <xdr:cNvSpPr/>
      </xdr:nvSpPr>
      <xdr:spPr>
        <a:xfrm>
          <a:off x="136525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1905</xdr:rowOff>
    </xdr:from>
    <xdr:to>
      <xdr:col>76</xdr:col>
      <xdr:colOff>114300</xdr:colOff>
      <xdr:row>85</xdr:row>
      <xdr:rowOff>28575</xdr:rowOff>
    </xdr:to>
    <xdr:cxnSp macro="">
      <xdr:nvCxnSpPr>
        <xdr:cNvPr id="664" name="直線コネクタ 663"/>
        <xdr:cNvCxnSpPr/>
      </xdr:nvCxnSpPr>
      <xdr:spPr>
        <a:xfrm>
          <a:off x="13703300" y="145751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65405</xdr:rowOff>
    </xdr:from>
    <xdr:to>
      <xdr:col>67</xdr:col>
      <xdr:colOff>101600</xdr:colOff>
      <xdr:row>85</xdr:row>
      <xdr:rowOff>167005</xdr:rowOff>
    </xdr:to>
    <xdr:sp macro="" textlink="">
      <xdr:nvSpPr>
        <xdr:cNvPr id="665" name="楕円 664"/>
        <xdr:cNvSpPr/>
      </xdr:nvSpPr>
      <xdr:spPr>
        <a:xfrm>
          <a:off x="127635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1905</xdr:rowOff>
    </xdr:from>
    <xdr:to>
      <xdr:col>71</xdr:col>
      <xdr:colOff>177800</xdr:colOff>
      <xdr:row>85</xdr:row>
      <xdr:rowOff>116205</xdr:rowOff>
    </xdr:to>
    <xdr:cxnSp macro="">
      <xdr:nvCxnSpPr>
        <xdr:cNvPr id="666" name="直線コネクタ 665"/>
        <xdr:cNvCxnSpPr/>
      </xdr:nvCxnSpPr>
      <xdr:spPr>
        <a:xfrm flipV="1">
          <a:off x="12814300" y="1457515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667" name="n_1aveValue【児童館】&#10;有形固定資産減価償却率"/>
        <xdr:cNvSpPr txBox="1"/>
      </xdr:nvSpPr>
      <xdr:spPr>
        <a:xfrm>
          <a:off x="15266044" y="1375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61613</xdr:rowOff>
    </xdr:from>
    <xdr:ext cx="405111" cy="259045"/>
    <xdr:sp macro="" textlink="">
      <xdr:nvSpPr>
        <xdr:cNvPr id="668" name="n_2aveValue【児童館】&#10;有形固定資産減価償却率"/>
        <xdr:cNvSpPr txBox="1"/>
      </xdr:nvSpPr>
      <xdr:spPr>
        <a:xfrm>
          <a:off x="14389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42563</xdr:rowOff>
    </xdr:from>
    <xdr:ext cx="405111" cy="259045"/>
    <xdr:sp macro="" textlink="">
      <xdr:nvSpPr>
        <xdr:cNvPr id="669" name="n_3aveValue【児童館】&#10;有形固定資産減価償却率"/>
        <xdr:cNvSpPr txBox="1"/>
      </xdr:nvSpPr>
      <xdr:spPr>
        <a:xfrm>
          <a:off x="13500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36847</xdr:rowOff>
    </xdr:from>
    <xdr:ext cx="405111" cy="259045"/>
    <xdr:sp macro="" textlink="">
      <xdr:nvSpPr>
        <xdr:cNvPr id="670" name="n_4aveValue【児童館】&#10;有形固定資産減価償却率"/>
        <xdr:cNvSpPr txBox="1"/>
      </xdr:nvSpPr>
      <xdr:spPr>
        <a:xfrm>
          <a:off x="12611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102888</xdr:rowOff>
    </xdr:from>
    <xdr:ext cx="405111" cy="259045"/>
    <xdr:sp macro="" textlink="">
      <xdr:nvSpPr>
        <xdr:cNvPr id="671" name="n_1mainValue【児童館】&#10;有形固定資産減価償却率"/>
        <xdr:cNvSpPr txBox="1"/>
      </xdr:nvSpPr>
      <xdr:spPr>
        <a:xfrm>
          <a:off x="152660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70502</xdr:rowOff>
    </xdr:from>
    <xdr:ext cx="405111" cy="259045"/>
    <xdr:sp macro="" textlink="">
      <xdr:nvSpPr>
        <xdr:cNvPr id="672" name="n_2mainValue【児童館】&#10;有形固定資産減価償却率"/>
        <xdr:cNvSpPr txBox="1"/>
      </xdr:nvSpPr>
      <xdr:spPr>
        <a:xfrm>
          <a:off x="14389744" y="1464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43832</xdr:rowOff>
    </xdr:from>
    <xdr:ext cx="405111" cy="259045"/>
    <xdr:sp macro="" textlink="">
      <xdr:nvSpPr>
        <xdr:cNvPr id="673" name="n_3mainValue【児童館】&#10;有形固定資産減価償却率"/>
        <xdr:cNvSpPr txBox="1"/>
      </xdr:nvSpPr>
      <xdr:spPr>
        <a:xfrm>
          <a:off x="13500744" y="1461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158132</xdr:rowOff>
    </xdr:from>
    <xdr:ext cx="405111" cy="259045"/>
    <xdr:sp macro="" textlink="">
      <xdr:nvSpPr>
        <xdr:cNvPr id="674" name="n_4mainValue【児童館】&#10;有形固定資産減価償却率"/>
        <xdr:cNvSpPr txBox="1"/>
      </xdr:nvSpPr>
      <xdr:spPr>
        <a:xfrm>
          <a:off x="12611744" y="1473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5" name="直線コネクタ 68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6" name="テキスト ボックス 68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7" name="直線コネクタ 68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8" name="テキスト ボックス 68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9" name="直線コネクタ 68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0" name="テキスト ボックス 68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1" name="直線コネクタ 69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2" name="テキスト ボックス 69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3" name="直線コネクタ 69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4" name="テキスト ボックス 69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8" name="直線コネクタ 697"/>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9"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0" name="直線コネクタ 699"/>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1" name="【児童館】&#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2" name="直線コネクタ 701"/>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703" name="【児童館】&#10;一人当たり面積平均値テキスト"/>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4" name="フローチャート: 判断 703"/>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705" name="フローチャート: 判断 704"/>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6" name="フローチャート: 判断 705"/>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07" name="フローチャート: 判断 706"/>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8" name="フローチャート: 判断 707"/>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714" name="楕円 713"/>
        <xdr:cNvSpPr/>
      </xdr:nvSpPr>
      <xdr:spPr>
        <a:xfrm>
          <a:off x="221107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86377</xdr:rowOff>
    </xdr:from>
    <xdr:ext cx="469744" cy="259045"/>
    <xdr:sp macro="" textlink="">
      <xdr:nvSpPr>
        <xdr:cNvPr id="715" name="【児童館】&#10;一人当たり面積該当値テキスト"/>
        <xdr:cNvSpPr txBox="1"/>
      </xdr:nvSpPr>
      <xdr:spPr>
        <a:xfrm>
          <a:off x="22199600"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63500</xdr:rowOff>
    </xdr:from>
    <xdr:to>
      <xdr:col>112</xdr:col>
      <xdr:colOff>38100</xdr:colOff>
      <xdr:row>82</xdr:row>
      <xdr:rowOff>165100</xdr:rowOff>
    </xdr:to>
    <xdr:sp macro="" textlink="">
      <xdr:nvSpPr>
        <xdr:cNvPr id="716" name="楕円 715"/>
        <xdr:cNvSpPr/>
      </xdr:nvSpPr>
      <xdr:spPr>
        <a:xfrm>
          <a:off x="21272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114300</xdr:rowOff>
    </xdr:from>
    <xdr:to>
      <xdr:col>116</xdr:col>
      <xdr:colOff>63500</xdr:colOff>
      <xdr:row>82</xdr:row>
      <xdr:rowOff>114300</xdr:rowOff>
    </xdr:to>
    <xdr:cxnSp macro="">
      <xdr:nvCxnSpPr>
        <xdr:cNvPr id="717" name="直線コネクタ 716"/>
        <xdr:cNvCxnSpPr/>
      </xdr:nvCxnSpPr>
      <xdr:spPr>
        <a:xfrm>
          <a:off x="21323300" y="14173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63500</xdr:rowOff>
    </xdr:from>
    <xdr:to>
      <xdr:col>107</xdr:col>
      <xdr:colOff>101600</xdr:colOff>
      <xdr:row>82</xdr:row>
      <xdr:rowOff>165100</xdr:rowOff>
    </xdr:to>
    <xdr:sp macro="" textlink="">
      <xdr:nvSpPr>
        <xdr:cNvPr id="718" name="楕円 717"/>
        <xdr:cNvSpPr/>
      </xdr:nvSpPr>
      <xdr:spPr>
        <a:xfrm>
          <a:off x="20383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114300</xdr:rowOff>
    </xdr:from>
    <xdr:to>
      <xdr:col>111</xdr:col>
      <xdr:colOff>177800</xdr:colOff>
      <xdr:row>82</xdr:row>
      <xdr:rowOff>114300</xdr:rowOff>
    </xdr:to>
    <xdr:cxnSp macro="">
      <xdr:nvCxnSpPr>
        <xdr:cNvPr id="719" name="直線コネクタ 718"/>
        <xdr:cNvCxnSpPr/>
      </xdr:nvCxnSpPr>
      <xdr:spPr>
        <a:xfrm>
          <a:off x="20434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720" name="楕円 719"/>
        <xdr:cNvSpPr/>
      </xdr:nvSpPr>
      <xdr:spPr>
        <a:xfrm>
          <a:off x="19494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114300</xdr:rowOff>
    </xdr:from>
    <xdr:to>
      <xdr:col>107</xdr:col>
      <xdr:colOff>50800</xdr:colOff>
      <xdr:row>82</xdr:row>
      <xdr:rowOff>114300</xdr:rowOff>
    </xdr:to>
    <xdr:cxnSp macro="">
      <xdr:nvCxnSpPr>
        <xdr:cNvPr id="721" name="直線コネクタ 720"/>
        <xdr:cNvCxnSpPr/>
      </xdr:nvCxnSpPr>
      <xdr:spPr>
        <a:xfrm>
          <a:off x="19545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63500</xdr:rowOff>
    </xdr:from>
    <xdr:to>
      <xdr:col>98</xdr:col>
      <xdr:colOff>38100</xdr:colOff>
      <xdr:row>82</xdr:row>
      <xdr:rowOff>165100</xdr:rowOff>
    </xdr:to>
    <xdr:sp macro="" textlink="">
      <xdr:nvSpPr>
        <xdr:cNvPr id="722" name="楕円 721"/>
        <xdr:cNvSpPr/>
      </xdr:nvSpPr>
      <xdr:spPr>
        <a:xfrm>
          <a:off x="18605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114300</xdr:rowOff>
    </xdr:from>
    <xdr:to>
      <xdr:col>102</xdr:col>
      <xdr:colOff>114300</xdr:colOff>
      <xdr:row>82</xdr:row>
      <xdr:rowOff>114300</xdr:rowOff>
    </xdr:to>
    <xdr:cxnSp macro="">
      <xdr:nvCxnSpPr>
        <xdr:cNvPr id="723" name="直線コネクタ 722"/>
        <xdr:cNvCxnSpPr/>
      </xdr:nvCxnSpPr>
      <xdr:spPr>
        <a:xfrm>
          <a:off x="18656300" y="1417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3827</xdr:rowOff>
    </xdr:from>
    <xdr:ext cx="469744" cy="259045"/>
    <xdr:sp macro="" textlink="">
      <xdr:nvSpPr>
        <xdr:cNvPr id="724" name="n_1aveValue【児童館】&#10;一人当たり面積"/>
        <xdr:cNvSpPr txBox="1"/>
      </xdr:nvSpPr>
      <xdr:spPr>
        <a:xfrm>
          <a:off x="210757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25" name="n_2ave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26" name="n_3aveValue【児童館】&#10;一人当たり面積"/>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27" name="n_4aveValue【児童館】&#10;一人当たり面積"/>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10177</xdr:rowOff>
    </xdr:from>
    <xdr:ext cx="469744" cy="259045"/>
    <xdr:sp macro="" textlink="">
      <xdr:nvSpPr>
        <xdr:cNvPr id="728" name="n_1mainValue【児童館】&#10;一人当たり面積"/>
        <xdr:cNvSpPr txBox="1"/>
      </xdr:nvSpPr>
      <xdr:spPr>
        <a:xfrm>
          <a:off x="21075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729" name="n_2mainValue【児童館】&#10;一人当たり面積"/>
        <xdr:cNvSpPr txBox="1"/>
      </xdr:nvSpPr>
      <xdr:spPr>
        <a:xfrm>
          <a:off x="20199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730" name="n_3mainValue【児童館】&#10;一人当たり面積"/>
        <xdr:cNvSpPr txBox="1"/>
      </xdr:nvSpPr>
      <xdr:spPr>
        <a:xfrm>
          <a:off x="19310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10177</xdr:rowOff>
    </xdr:from>
    <xdr:ext cx="469744" cy="259045"/>
    <xdr:sp macro="" textlink="">
      <xdr:nvSpPr>
        <xdr:cNvPr id="731" name="n_4mainValue【児童館】&#10;一人当たり面積"/>
        <xdr:cNvSpPr txBox="1"/>
      </xdr:nvSpPr>
      <xdr:spPr>
        <a:xfrm>
          <a:off x="18421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3" name="直線コネクタ 742"/>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4" name="テキスト ボックス 743"/>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5" name="直線コネクタ 744"/>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6" name="テキスト ボックス 745"/>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7" name="直線コネクタ 746"/>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8" name="テキスト ボックス 747"/>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9" name="直線コネクタ 748"/>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0" name="テキスト ボックス 749"/>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2" name="テキスト ボックス 751"/>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107</xdr:row>
      <xdr:rowOff>135637</xdr:rowOff>
    </xdr:to>
    <xdr:cxnSp macro="">
      <xdr:nvCxnSpPr>
        <xdr:cNvPr id="754" name="直線コネクタ 753"/>
        <xdr:cNvCxnSpPr/>
      </xdr:nvCxnSpPr>
      <xdr:spPr>
        <a:xfrm flipV="1">
          <a:off x="16318864" y="17152620"/>
          <a:ext cx="0" cy="1328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139464</xdr:rowOff>
    </xdr:from>
    <xdr:ext cx="405111" cy="259045"/>
    <xdr:sp macro="" textlink="">
      <xdr:nvSpPr>
        <xdr:cNvPr id="755" name="【公民館】&#10;有形固定資産減価償却率最小値テキスト"/>
        <xdr:cNvSpPr txBox="1"/>
      </xdr:nvSpPr>
      <xdr:spPr>
        <a:xfrm>
          <a:off x="16357600" y="1848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135637</xdr:rowOff>
    </xdr:from>
    <xdr:to>
      <xdr:col>86</xdr:col>
      <xdr:colOff>25400</xdr:colOff>
      <xdr:row>107</xdr:row>
      <xdr:rowOff>135637</xdr:rowOff>
    </xdr:to>
    <xdr:cxnSp macro="">
      <xdr:nvCxnSpPr>
        <xdr:cNvPr id="756" name="直線コネクタ 755"/>
        <xdr:cNvCxnSpPr/>
      </xdr:nvCxnSpPr>
      <xdr:spPr>
        <a:xfrm>
          <a:off x="16230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757" name="【公民館】&#10;有形固定資産減価償却率最大値テキスト"/>
        <xdr:cNvSpPr txBox="1"/>
      </xdr:nvSpPr>
      <xdr:spPr>
        <a:xfrm>
          <a:off x="16357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758" name="直線コネクタ 757"/>
        <xdr:cNvCxnSpPr/>
      </xdr:nvCxnSpPr>
      <xdr:spPr>
        <a:xfrm>
          <a:off x="16230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40403</xdr:rowOff>
    </xdr:from>
    <xdr:ext cx="405111" cy="259045"/>
    <xdr:sp macro="" textlink="">
      <xdr:nvSpPr>
        <xdr:cNvPr id="759" name="【公民館】&#10;有形固定資産減価償却率平均値テキスト"/>
        <xdr:cNvSpPr txBox="1"/>
      </xdr:nvSpPr>
      <xdr:spPr>
        <a:xfrm>
          <a:off x="16357600" y="17699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760" name="フローチャート: 判断 759"/>
        <xdr:cNvSpPr/>
      </xdr:nvSpPr>
      <xdr:spPr>
        <a:xfrm>
          <a:off x="16268700" y="1772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29972</xdr:rowOff>
    </xdr:from>
    <xdr:to>
      <xdr:col>81</xdr:col>
      <xdr:colOff>101600</xdr:colOff>
      <xdr:row>103</xdr:row>
      <xdr:rowOff>131572</xdr:rowOff>
    </xdr:to>
    <xdr:sp macro="" textlink="">
      <xdr:nvSpPr>
        <xdr:cNvPr id="761" name="フローチャート: 判断 760"/>
        <xdr:cNvSpPr/>
      </xdr:nvSpPr>
      <xdr:spPr>
        <a:xfrm>
          <a:off x="15430500" y="176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153415</xdr:rowOff>
    </xdr:from>
    <xdr:to>
      <xdr:col>76</xdr:col>
      <xdr:colOff>165100</xdr:colOff>
      <xdr:row>103</xdr:row>
      <xdr:rowOff>83565</xdr:rowOff>
    </xdr:to>
    <xdr:sp macro="" textlink="">
      <xdr:nvSpPr>
        <xdr:cNvPr id="762" name="フローチャート: 判断 761"/>
        <xdr:cNvSpPr/>
      </xdr:nvSpPr>
      <xdr:spPr>
        <a:xfrm>
          <a:off x="14541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146558</xdr:rowOff>
    </xdr:from>
    <xdr:to>
      <xdr:col>72</xdr:col>
      <xdr:colOff>38100</xdr:colOff>
      <xdr:row>103</xdr:row>
      <xdr:rowOff>76708</xdr:rowOff>
    </xdr:to>
    <xdr:sp macro="" textlink="">
      <xdr:nvSpPr>
        <xdr:cNvPr id="763" name="フローチャート: 判断 762"/>
        <xdr:cNvSpPr/>
      </xdr:nvSpPr>
      <xdr:spPr>
        <a:xfrm>
          <a:off x="13652500" y="1763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141987</xdr:rowOff>
    </xdr:from>
    <xdr:to>
      <xdr:col>67</xdr:col>
      <xdr:colOff>101600</xdr:colOff>
      <xdr:row>103</xdr:row>
      <xdr:rowOff>72137</xdr:rowOff>
    </xdr:to>
    <xdr:sp macro="" textlink="">
      <xdr:nvSpPr>
        <xdr:cNvPr id="764" name="フローチャート: 判断 763"/>
        <xdr:cNvSpPr/>
      </xdr:nvSpPr>
      <xdr:spPr>
        <a:xfrm>
          <a:off x="12763500" y="176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254</xdr:rowOff>
    </xdr:from>
    <xdr:to>
      <xdr:col>85</xdr:col>
      <xdr:colOff>177800</xdr:colOff>
      <xdr:row>101</xdr:row>
      <xdr:rowOff>101854</xdr:rowOff>
    </xdr:to>
    <xdr:sp macro="" textlink="">
      <xdr:nvSpPr>
        <xdr:cNvPr id="770" name="楕円 769"/>
        <xdr:cNvSpPr/>
      </xdr:nvSpPr>
      <xdr:spPr>
        <a:xfrm>
          <a:off x="16268700" y="1731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23131</xdr:rowOff>
    </xdr:from>
    <xdr:ext cx="405111" cy="259045"/>
    <xdr:sp macro="" textlink="">
      <xdr:nvSpPr>
        <xdr:cNvPr id="771" name="【公民館】&#10;有形固定資産減価償却率該当値テキスト"/>
        <xdr:cNvSpPr txBox="1"/>
      </xdr:nvSpPr>
      <xdr:spPr>
        <a:xfrm>
          <a:off x="16357600" y="1716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4826</xdr:rowOff>
    </xdr:from>
    <xdr:to>
      <xdr:col>81</xdr:col>
      <xdr:colOff>101600</xdr:colOff>
      <xdr:row>101</xdr:row>
      <xdr:rowOff>106426</xdr:rowOff>
    </xdr:to>
    <xdr:sp macro="" textlink="">
      <xdr:nvSpPr>
        <xdr:cNvPr id="772" name="楕円 771"/>
        <xdr:cNvSpPr/>
      </xdr:nvSpPr>
      <xdr:spPr>
        <a:xfrm>
          <a:off x="15430500" y="1732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51054</xdr:rowOff>
    </xdr:from>
    <xdr:to>
      <xdr:col>85</xdr:col>
      <xdr:colOff>127000</xdr:colOff>
      <xdr:row>101</xdr:row>
      <xdr:rowOff>55626</xdr:rowOff>
    </xdr:to>
    <xdr:cxnSp macro="">
      <xdr:nvCxnSpPr>
        <xdr:cNvPr id="773" name="直線コネクタ 772"/>
        <xdr:cNvCxnSpPr/>
      </xdr:nvCxnSpPr>
      <xdr:spPr>
        <a:xfrm flipV="1">
          <a:off x="15481300" y="173675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151130</xdr:rowOff>
    </xdr:from>
    <xdr:to>
      <xdr:col>76</xdr:col>
      <xdr:colOff>165100</xdr:colOff>
      <xdr:row>101</xdr:row>
      <xdr:rowOff>81280</xdr:rowOff>
    </xdr:to>
    <xdr:sp macro="" textlink="">
      <xdr:nvSpPr>
        <xdr:cNvPr id="774" name="楕円 773"/>
        <xdr:cNvSpPr/>
      </xdr:nvSpPr>
      <xdr:spPr>
        <a:xfrm>
          <a:off x="14541500" y="1729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30480</xdr:rowOff>
    </xdr:from>
    <xdr:to>
      <xdr:col>81</xdr:col>
      <xdr:colOff>50800</xdr:colOff>
      <xdr:row>101</xdr:row>
      <xdr:rowOff>55626</xdr:rowOff>
    </xdr:to>
    <xdr:cxnSp macro="">
      <xdr:nvCxnSpPr>
        <xdr:cNvPr id="775" name="直線コネクタ 774"/>
        <xdr:cNvCxnSpPr/>
      </xdr:nvCxnSpPr>
      <xdr:spPr>
        <a:xfrm>
          <a:off x="14592300" y="1734693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107696</xdr:rowOff>
    </xdr:from>
    <xdr:to>
      <xdr:col>72</xdr:col>
      <xdr:colOff>38100</xdr:colOff>
      <xdr:row>101</xdr:row>
      <xdr:rowOff>37846</xdr:rowOff>
    </xdr:to>
    <xdr:sp macro="" textlink="">
      <xdr:nvSpPr>
        <xdr:cNvPr id="776" name="楕円 775"/>
        <xdr:cNvSpPr/>
      </xdr:nvSpPr>
      <xdr:spPr>
        <a:xfrm>
          <a:off x="13652500" y="1725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158496</xdr:rowOff>
    </xdr:from>
    <xdr:to>
      <xdr:col>76</xdr:col>
      <xdr:colOff>114300</xdr:colOff>
      <xdr:row>101</xdr:row>
      <xdr:rowOff>30480</xdr:rowOff>
    </xdr:to>
    <xdr:cxnSp macro="">
      <xdr:nvCxnSpPr>
        <xdr:cNvPr id="777" name="直線コネクタ 776"/>
        <xdr:cNvCxnSpPr/>
      </xdr:nvCxnSpPr>
      <xdr:spPr>
        <a:xfrm>
          <a:off x="13703300" y="1730349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107696</xdr:rowOff>
    </xdr:from>
    <xdr:to>
      <xdr:col>67</xdr:col>
      <xdr:colOff>101600</xdr:colOff>
      <xdr:row>102</xdr:row>
      <xdr:rowOff>37846</xdr:rowOff>
    </xdr:to>
    <xdr:sp macro="" textlink="">
      <xdr:nvSpPr>
        <xdr:cNvPr id="778" name="楕円 777"/>
        <xdr:cNvSpPr/>
      </xdr:nvSpPr>
      <xdr:spPr>
        <a:xfrm>
          <a:off x="12763500" y="174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158496</xdr:rowOff>
    </xdr:from>
    <xdr:to>
      <xdr:col>71</xdr:col>
      <xdr:colOff>177800</xdr:colOff>
      <xdr:row>101</xdr:row>
      <xdr:rowOff>158496</xdr:rowOff>
    </xdr:to>
    <xdr:cxnSp macro="">
      <xdr:nvCxnSpPr>
        <xdr:cNvPr id="779" name="直線コネクタ 778"/>
        <xdr:cNvCxnSpPr/>
      </xdr:nvCxnSpPr>
      <xdr:spPr>
        <a:xfrm flipV="1">
          <a:off x="12814300" y="17303496"/>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122699</xdr:rowOff>
    </xdr:from>
    <xdr:ext cx="405111" cy="259045"/>
    <xdr:sp macro="" textlink="">
      <xdr:nvSpPr>
        <xdr:cNvPr id="780" name="n_1aveValue【公民館】&#10;有形固定資産減価償却率"/>
        <xdr:cNvSpPr txBox="1"/>
      </xdr:nvSpPr>
      <xdr:spPr>
        <a:xfrm>
          <a:off x="15266044" y="1778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74692</xdr:rowOff>
    </xdr:from>
    <xdr:ext cx="405111" cy="259045"/>
    <xdr:sp macro="" textlink="">
      <xdr:nvSpPr>
        <xdr:cNvPr id="781" name="n_2aveValue【公民館】&#10;有形固定資産減価償却率"/>
        <xdr:cNvSpPr txBox="1"/>
      </xdr:nvSpPr>
      <xdr:spPr>
        <a:xfrm>
          <a:off x="14389744" y="177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67835</xdr:rowOff>
    </xdr:from>
    <xdr:ext cx="405111" cy="259045"/>
    <xdr:sp macro="" textlink="">
      <xdr:nvSpPr>
        <xdr:cNvPr id="782" name="n_3aveValue【公民館】&#10;有形固定資産減価償却率"/>
        <xdr:cNvSpPr txBox="1"/>
      </xdr:nvSpPr>
      <xdr:spPr>
        <a:xfrm>
          <a:off x="13500744" y="17727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63264</xdr:rowOff>
    </xdr:from>
    <xdr:ext cx="405111" cy="259045"/>
    <xdr:sp macro="" textlink="">
      <xdr:nvSpPr>
        <xdr:cNvPr id="783" name="n_4aveValue【公民館】&#10;有形固定資産減価償却率"/>
        <xdr:cNvSpPr txBox="1"/>
      </xdr:nvSpPr>
      <xdr:spPr>
        <a:xfrm>
          <a:off x="12611744" y="1772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122953</xdr:rowOff>
    </xdr:from>
    <xdr:ext cx="405111" cy="259045"/>
    <xdr:sp macro="" textlink="">
      <xdr:nvSpPr>
        <xdr:cNvPr id="784" name="n_1mainValue【公民館】&#10;有形固定資産減価償却率"/>
        <xdr:cNvSpPr txBox="1"/>
      </xdr:nvSpPr>
      <xdr:spPr>
        <a:xfrm>
          <a:off x="15266044" y="1709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97807</xdr:rowOff>
    </xdr:from>
    <xdr:ext cx="405111" cy="259045"/>
    <xdr:sp macro="" textlink="">
      <xdr:nvSpPr>
        <xdr:cNvPr id="785" name="n_2mainValue【公民館】&#10;有形固定資産減価償却率"/>
        <xdr:cNvSpPr txBox="1"/>
      </xdr:nvSpPr>
      <xdr:spPr>
        <a:xfrm>
          <a:off x="14389744" y="1707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54373</xdr:rowOff>
    </xdr:from>
    <xdr:ext cx="405111" cy="259045"/>
    <xdr:sp macro="" textlink="">
      <xdr:nvSpPr>
        <xdr:cNvPr id="786" name="n_3mainValue【公民館】&#10;有形固定資産減価償却率"/>
        <xdr:cNvSpPr txBox="1"/>
      </xdr:nvSpPr>
      <xdr:spPr>
        <a:xfrm>
          <a:off x="13500744" y="1702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54373</xdr:rowOff>
    </xdr:from>
    <xdr:ext cx="405111" cy="259045"/>
    <xdr:sp macro="" textlink="">
      <xdr:nvSpPr>
        <xdr:cNvPr id="787" name="n_4mainValue【公民館】&#10;有形固定資産減価償却率"/>
        <xdr:cNvSpPr txBox="1"/>
      </xdr:nvSpPr>
      <xdr:spPr>
        <a:xfrm>
          <a:off x="12611744" y="1719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8" name="直線コネクタ 79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9" name="テキスト ボックス 79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0" name="直線コネクタ 79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1" name="テキスト ボックス 80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2" name="直線コネクタ 80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3" name="テキスト ボックス 80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4" name="直線コネクタ 80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5" name="テキスト ボックス 80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67056</xdr:rowOff>
    </xdr:to>
    <xdr:cxnSp macro="">
      <xdr:nvCxnSpPr>
        <xdr:cNvPr id="809" name="直線コネクタ 808"/>
        <xdr:cNvCxnSpPr/>
      </xdr:nvCxnSpPr>
      <xdr:spPr>
        <a:xfrm flipV="1">
          <a:off x="22160864" y="1721205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10"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11" name="直線コネクタ 810"/>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812" name="【公民館】&#10;一人当たり面積最大値テキスト"/>
        <xdr:cNvSpPr txBox="1"/>
      </xdr:nvSpPr>
      <xdr:spPr>
        <a:xfrm>
          <a:off x="22199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813" name="直線コネクタ 812"/>
        <xdr:cNvCxnSpPr/>
      </xdr:nvCxnSpPr>
      <xdr:spPr>
        <a:xfrm>
          <a:off x="22072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152416</xdr:rowOff>
    </xdr:from>
    <xdr:ext cx="469744" cy="259045"/>
    <xdr:sp macro="" textlink="">
      <xdr:nvSpPr>
        <xdr:cNvPr id="814" name="【公民館】&#10;一人当たり面積平均値テキスト"/>
        <xdr:cNvSpPr txBox="1"/>
      </xdr:nvSpPr>
      <xdr:spPr>
        <a:xfrm>
          <a:off x="22199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815" name="フローチャート: 判断 814"/>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20828</xdr:rowOff>
    </xdr:from>
    <xdr:to>
      <xdr:col>112</xdr:col>
      <xdr:colOff>38100</xdr:colOff>
      <xdr:row>106</xdr:row>
      <xdr:rowOff>122428</xdr:rowOff>
    </xdr:to>
    <xdr:sp macro="" textlink="">
      <xdr:nvSpPr>
        <xdr:cNvPr id="816" name="フローチャート: 判断 815"/>
        <xdr:cNvSpPr/>
      </xdr:nvSpPr>
      <xdr:spPr>
        <a:xfrm>
          <a:off x="21272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20828</xdr:rowOff>
    </xdr:from>
    <xdr:to>
      <xdr:col>107</xdr:col>
      <xdr:colOff>101600</xdr:colOff>
      <xdr:row>106</xdr:row>
      <xdr:rowOff>122428</xdr:rowOff>
    </xdr:to>
    <xdr:sp macro="" textlink="">
      <xdr:nvSpPr>
        <xdr:cNvPr id="817" name="フローチャート: 判断 816"/>
        <xdr:cNvSpPr/>
      </xdr:nvSpPr>
      <xdr:spPr>
        <a:xfrm>
          <a:off x="20383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818" name="フローチャート: 判断 817"/>
        <xdr:cNvSpPr/>
      </xdr:nvSpPr>
      <xdr:spPr>
        <a:xfrm>
          <a:off x="19494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819" name="フローチャート: 判断 818"/>
        <xdr:cNvSpPr/>
      </xdr:nvSpPr>
      <xdr:spPr>
        <a:xfrm>
          <a:off x="18605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0" name="テキスト ボックス 8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1" name="テキスト ボックス 8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2" name="テキスト ボックス 8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3" name="テキスト ボックス 8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4" name="テキスト ボックス 8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77978</xdr:rowOff>
    </xdr:from>
    <xdr:to>
      <xdr:col>116</xdr:col>
      <xdr:colOff>114300</xdr:colOff>
      <xdr:row>104</xdr:row>
      <xdr:rowOff>8128</xdr:rowOff>
    </xdr:to>
    <xdr:sp macro="" textlink="">
      <xdr:nvSpPr>
        <xdr:cNvPr id="825" name="楕円 824"/>
        <xdr:cNvSpPr/>
      </xdr:nvSpPr>
      <xdr:spPr>
        <a:xfrm>
          <a:off x="22110700" y="1773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100855</xdr:rowOff>
    </xdr:from>
    <xdr:ext cx="469744" cy="259045"/>
    <xdr:sp macro="" textlink="">
      <xdr:nvSpPr>
        <xdr:cNvPr id="826" name="【公民館】&#10;一人当たり面積該当値テキスト"/>
        <xdr:cNvSpPr txBox="1"/>
      </xdr:nvSpPr>
      <xdr:spPr>
        <a:xfrm>
          <a:off x="22199600" y="1758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77978</xdr:rowOff>
    </xdr:from>
    <xdr:to>
      <xdr:col>112</xdr:col>
      <xdr:colOff>38100</xdr:colOff>
      <xdr:row>104</xdr:row>
      <xdr:rowOff>8128</xdr:rowOff>
    </xdr:to>
    <xdr:sp macro="" textlink="">
      <xdr:nvSpPr>
        <xdr:cNvPr id="827" name="楕円 826"/>
        <xdr:cNvSpPr/>
      </xdr:nvSpPr>
      <xdr:spPr>
        <a:xfrm>
          <a:off x="21272500" y="1773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128778</xdr:rowOff>
    </xdr:from>
    <xdr:to>
      <xdr:col>116</xdr:col>
      <xdr:colOff>63500</xdr:colOff>
      <xdr:row>103</xdr:row>
      <xdr:rowOff>128778</xdr:rowOff>
    </xdr:to>
    <xdr:cxnSp macro="">
      <xdr:nvCxnSpPr>
        <xdr:cNvPr id="828" name="直線コネクタ 827"/>
        <xdr:cNvCxnSpPr/>
      </xdr:nvCxnSpPr>
      <xdr:spPr>
        <a:xfrm>
          <a:off x="21323300" y="177881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77978</xdr:rowOff>
    </xdr:from>
    <xdr:to>
      <xdr:col>107</xdr:col>
      <xdr:colOff>101600</xdr:colOff>
      <xdr:row>104</xdr:row>
      <xdr:rowOff>8128</xdr:rowOff>
    </xdr:to>
    <xdr:sp macro="" textlink="">
      <xdr:nvSpPr>
        <xdr:cNvPr id="829" name="楕円 828"/>
        <xdr:cNvSpPr/>
      </xdr:nvSpPr>
      <xdr:spPr>
        <a:xfrm>
          <a:off x="20383500" y="1773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128778</xdr:rowOff>
    </xdr:from>
    <xdr:to>
      <xdr:col>111</xdr:col>
      <xdr:colOff>177800</xdr:colOff>
      <xdr:row>103</xdr:row>
      <xdr:rowOff>128778</xdr:rowOff>
    </xdr:to>
    <xdr:cxnSp macro="">
      <xdr:nvCxnSpPr>
        <xdr:cNvPr id="830" name="直線コネクタ 829"/>
        <xdr:cNvCxnSpPr/>
      </xdr:nvCxnSpPr>
      <xdr:spPr>
        <a:xfrm>
          <a:off x="20434300" y="17788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77978</xdr:rowOff>
    </xdr:from>
    <xdr:to>
      <xdr:col>102</xdr:col>
      <xdr:colOff>165100</xdr:colOff>
      <xdr:row>104</xdr:row>
      <xdr:rowOff>8128</xdr:rowOff>
    </xdr:to>
    <xdr:sp macro="" textlink="">
      <xdr:nvSpPr>
        <xdr:cNvPr id="831" name="楕円 830"/>
        <xdr:cNvSpPr/>
      </xdr:nvSpPr>
      <xdr:spPr>
        <a:xfrm>
          <a:off x="19494500" y="1773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128778</xdr:rowOff>
    </xdr:from>
    <xdr:to>
      <xdr:col>107</xdr:col>
      <xdr:colOff>50800</xdr:colOff>
      <xdr:row>103</xdr:row>
      <xdr:rowOff>128778</xdr:rowOff>
    </xdr:to>
    <xdr:cxnSp macro="">
      <xdr:nvCxnSpPr>
        <xdr:cNvPr id="832" name="直線コネクタ 831"/>
        <xdr:cNvCxnSpPr/>
      </xdr:nvCxnSpPr>
      <xdr:spPr>
        <a:xfrm>
          <a:off x="19545300" y="17788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77978</xdr:rowOff>
    </xdr:from>
    <xdr:to>
      <xdr:col>98</xdr:col>
      <xdr:colOff>38100</xdr:colOff>
      <xdr:row>104</xdr:row>
      <xdr:rowOff>8128</xdr:rowOff>
    </xdr:to>
    <xdr:sp macro="" textlink="">
      <xdr:nvSpPr>
        <xdr:cNvPr id="833" name="楕円 832"/>
        <xdr:cNvSpPr/>
      </xdr:nvSpPr>
      <xdr:spPr>
        <a:xfrm>
          <a:off x="18605500" y="1773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128778</xdr:rowOff>
    </xdr:from>
    <xdr:to>
      <xdr:col>102</xdr:col>
      <xdr:colOff>114300</xdr:colOff>
      <xdr:row>103</xdr:row>
      <xdr:rowOff>128778</xdr:rowOff>
    </xdr:to>
    <xdr:cxnSp macro="">
      <xdr:nvCxnSpPr>
        <xdr:cNvPr id="834" name="直線コネクタ 833"/>
        <xdr:cNvCxnSpPr/>
      </xdr:nvCxnSpPr>
      <xdr:spPr>
        <a:xfrm>
          <a:off x="18656300" y="17788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113555</xdr:rowOff>
    </xdr:from>
    <xdr:ext cx="469744" cy="259045"/>
    <xdr:sp macro="" textlink="">
      <xdr:nvSpPr>
        <xdr:cNvPr id="835" name="n_1aveValue【公民館】&#10;一人当たり面積"/>
        <xdr:cNvSpPr txBox="1"/>
      </xdr:nvSpPr>
      <xdr:spPr>
        <a:xfrm>
          <a:off x="210757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113555</xdr:rowOff>
    </xdr:from>
    <xdr:ext cx="469744" cy="259045"/>
    <xdr:sp macro="" textlink="">
      <xdr:nvSpPr>
        <xdr:cNvPr id="836" name="n_2aveValue【公民館】&#10;一人当たり面積"/>
        <xdr:cNvSpPr txBox="1"/>
      </xdr:nvSpPr>
      <xdr:spPr>
        <a:xfrm>
          <a:off x="20199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113555</xdr:rowOff>
    </xdr:from>
    <xdr:ext cx="469744" cy="259045"/>
    <xdr:sp macro="" textlink="">
      <xdr:nvSpPr>
        <xdr:cNvPr id="837" name="n_3aveValue【公民館】&#10;一人当たり面積"/>
        <xdr:cNvSpPr txBox="1"/>
      </xdr:nvSpPr>
      <xdr:spPr>
        <a:xfrm>
          <a:off x="19310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95266</xdr:rowOff>
    </xdr:from>
    <xdr:ext cx="469744" cy="259045"/>
    <xdr:sp macro="" textlink="">
      <xdr:nvSpPr>
        <xdr:cNvPr id="838" name="n_4aveValue【公民館】&#10;一人当たり面積"/>
        <xdr:cNvSpPr txBox="1"/>
      </xdr:nvSpPr>
      <xdr:spPr>
        <a:xfrm>
          <a:off x="18421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24655</xdr:rowOff>
    </xdr:from>
    <xdr:ext cx="469744" cy="259045"/>
    <xdr:sp macro="" textlink="">
      <xdr:nvSpPr>
        <xdr:cNvPr id="839" name="n_1mainValue【公民館】&#10;一人当たり面積"/>
        <xdr:cNvSpPr txBox="1"/>
      </xdr:nvSpPr>
      <xdr:spPr>
        <a:xfrm>
          <a:off x="21075727" y="1751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24655</xdr:rowOff>
    </xdr:from>
    <xdr:ext cx="469744" cy="259045"/>
    <xdr:sp macro="" textlink="">
      <xdr:nvSpPr>
        <xdr:cNvPr id="840" name="n_2mainValue【公民館】&#10;一人当たり面積"/>
        <xdr:cNvSpPr txBox="1"/>
      </xdr:nvSpPr>
      <xdr:spPr>
        <a:xfrm>
          <a:off x="20199427" y="1751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24655</xdr:rowOff>
    </xdr:from>
    <xdr:ext cx="469744" cy="259045"/>
    <xdr:sp macro="" textlink="">
      <xdr:nvSpPr>
        <xdr:cNvPr id="841" name="n_3mainValue【公民館】&#10;一人当たり面積"/>
        <xdr:cNvSpPr txBox="1"/>
      </xdr:nvSpPr>
      <xdr:spPr>
        <a:xfrm>
          <a:off x="19310427" y="1751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24655</xdr:rowOff>
    </xdr:from>
    <xdr:ext cx="469744" cy="259045"/>
    <xdr:sp macro="" textlink="">
      <xdr:nvSpPr>
        <xdr:cNvPr id="842" name="n_4mainValue【公民館】&#10;一人当たり面積"/>
        <xdr:cNvSpPr txBox="1"/>
      </xdr:nvSpPr>
      <xdr:spPr>
        <a:xfrm>
          <a:off x="18421427" y="1751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認定こども園・幼稚園・保育所、学校施設、児童館である。一方で、低くなっている施設は、道路、橋りょう・トンネル、公営住宅、公民館である。</a:t>
          </a:r>
        </a:p>
        <a:p>
          <a:r>
            <a:rPr kumimoji="1" lang="ja-JP" altLang="en-US" sz="1300">
              <a:latin typeface="ＭＳ Ｐゴシック" panose="020B0600070205080204" pitchFamily="50" charset="-128"/>
              <a:ea typeface="ＭＳ Ｐゴシック" panose="020B0600070205080204" pitchFamily="50" charset="-128"/>
            </a:rPr>
            <a:t>　認定こども園・幼稚園・保育所及び学校施設については、耐用年数を経過していないものの、施設の多くが昭和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年代に建設されており、老朽化が進んでいることから、各施設の個別施設計画に基づき、予防保全による老朽化対策を進めていく。</a:t>
          </a:r>
        </a:p>
        <a:p>
          <a:r>
            <a:rPr kumimoji="1" lang="ja-JP" altLang="en-US" sz="1300">
              <a:latin typeface="ＭＳ Ｐゴシック" panose="020B0600070205080204" pitchFamily="50" charset="-128"/>
              <a:ea typeface="ＭＳ Ｐゴシック" panose="020B0600070205080204" pitchFamily="50" charset="-128"/>
            </a:rPr>
            <a:t>　児童館については、昭和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年代に建設され、耐用年数を経過している施設が多くあることから、老朽化の状況を考慮しながら、近隣の公共施設等に児童館の機能を移転するなど、施設の再配置を進めていく。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公民館については、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館のうち</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館が建設から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年未満であり、本市の公共施設の中では、比較的新しい施設となっている。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159,257
154,829
103.76
59,568,204
56,996,171
2,526,489
32,056,862
31,770,545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40</xdr:row>
      <xdr:rowOff>169545</xdr:rowOff>
    </xdr:to>
    <xdr:cxnSp macro="">
      <xdr:nvCxnSpPr>
        <xdr:cNvPr id="57" name="直線コネクタ 56"/>
        <xdr:cNvCxnSpPr/>
      </xdr:nvCxnSpPr>
      <xdr:spPr>
        <a:xfrm flipV="1">
          <a:off x="4634865" y="587311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1922</xdr:rowOff>
    </xdr:from>
    <xdr:ext cx="405111" cy="259045"/>
    <xdr:sp macro="" textlink="">
      <xdr:nvSpPr>
        <xdr:cNvPr id="58" name="【図書館】&#10;有形固定資産減価償却率最小値テキスト"/>
        <xdr:cNvSpPr txBox="1"/>
      </xdr:nvSpPr>
      <xdr:spPr>
        <a:xfrm>
          <a:off x="4673600"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169545</xdr:rowOff>
    </xdr:from>
    <xdr:to>
      <xdr:col>24</xdr:col>
      <xdr:colOff>152400</xdr:colOff>
      <xdr:row>40</xdr:row>
      <xdr:rowOff>169545</xdr:rowOff>
    </xdr:to>
    <xdr:cxnSp macro="">
      <xdr:nvCxnSpPr>
        <xdr:cNvPr id="59" name="直線コネクタ 58"/>
        <xdr:cNvCxnSpPr/>
      </xdr:nvCxnSpPr>
      <xdr:spPr>
        <a:xfrm>
          <a:off x="4546600" y="702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図書館】&#10;有形固定資産減価償却率最大値テキスト"/>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124477</xdr:rowOff>
    </xdr:from>
    <xdr:ext cx="405111" cy="259045"/>
    <xdr:sp macro="" textlink="">
      <xdr:nvSpPr>
        <xdr:cNvPr id="62" name="【図書館】&#10;有形固定資産減価償却率平均値テキスト"/>
        <xdr:cNvSpPr txBox="1"/>
      </xdr:nvSpPr>
      <xdr:spPr>
        <a:xfrm>
          <a:off x="467360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63" name="フローチャート: 判断 62"/>
        <xdr:cNvSpPr/>
      </xdr:nvSpPr>
      <xdr:spPr>
        <a:xfrm>
          <a:off x="4584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73025</xdr:rowOff>
    </xdr:from>
    <xdr:to>
      <xdr:col>20</xdr:col>
      <xdr:colOff>38100</xdr:colOff>
      <xdr:row>37</xdr:row>
      <xdr:rowOff>3175</xdr:rowOff>
    </xdr:to>
    <xdr:sp macro="" textlink="">
      <xdr:nvSpPr>
        <xdr:cNvPr id="64" name="フローチャート: 判断 63"/>
        <xdr:cNvSpPr/>
      </xdr:nvSpPr>
      <xdr:spPr>
        <a:xfrm>
          <a:off x="37465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80645</xdr:rowOff>
    </xdr:from>
    <xdr:to>
      <xdr:col>15</xdr:col>
      <xdr:colOff>101600</xdr:colOff>
      <xdr:row>37</xdr:row>
      <xdr:rowOff>10795</xdr:rowOff>
    </xdr:to>
    <xdr:sp macro="" textlink="">
      <xdr:nvSpPr>
        <xdr:cNvPr id="65" name="フローチャート: 判断 64"/>
        <xdr:cNvSpPr/>
      </xdr:nvSpPr>
      <xdr:spPr>
        <a:xfrm>
          <a:off x="28575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6" name="フローチャート: 判断 65"/>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99695</xdr:rowOff>
    </xdr:from>
    <xdr:to>
      <xdr:col>6</xdr:col>
      <xdr:colOff>38100</xdr:colOff>
      <xdr:row>37</xdr:row>
      <xdr:rowOff>29845</xdr:rowOff>
    </xdr:to>
    <xdr:sp macro="" textlink="">
      <xdr:nvSpPr>
        <xdr:cNvPr id="67" name="フローチャート: 判断 66"/>
        <xdr:cNvSpPr/>
      </xdr:nvSpPr>
      <xdr:spPr>
        <a:xfrm>
          <a:off x="1079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147320</xdr:rowOff>
    </xdr:from>
    <xdr:to>
      <xdr:col>24</xdr:col>
      <xdr:colOff>114300</xdr:colOff>
      <xdr:row>39</xdr:row>
      <xdr:rowOff>77470</xdr:rowOff>
    </xdr:to>
    <xdr:sp macro="" textlink="">
      <xdr:nvSpPr>
        <xdr:cNvPr id="73" name="楕円 72"/>
        <xdr:cNvSpPr/>
      </xdr:nvSpPr>
      <xdr:spPr>
        <a:xfrm>
          <a:off x="45847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125747</xdr:rowOff>
    </xdr:from>
    <xdr:ext cx="405111" cy="259045"/>
    <xdr:sp macro="" textlink="">
      <xdr:nvSpPr>
        <xdr:cNvPr id="74" name="【図書館】&#10;有形固定資産減価償却率該当値テキスト"/>
        <xdr:cNvSpPr txBox="1"/>
      </xdr:nvSpPr>
      <xdr:spPr>
        <a:xfrm>
          <a:off x="46736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109220</xdr:rowOff>
    </xdr:from>
    <xdr:to>
      <xdr:col>20</xdr:col>
      <xdr:colOff>38100</xdr:colOff>
      <xdr:row>39</xdr:row>
      <xdr:rowOff>39370</xdr:rowOff>
    </xdr:to>
    <xdr:sp macro="" textlink="">
      <xdr:nvSpPr>
        <xdr:cNvPr id="75" name="楕円 74"/>
        <xdr:cNvSpPr/>
      </xdr:nvSpPr>
      <xdr:spPr>
        <a:xfrm>
          <a:off x="3746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160020</xdr:rowOff>
    </xdr:from>
    <xdr:to>
      <xdr:col>24</xdr:col>
      <xdr:colOff>63500</xdr:colOff>
      <xdr:row>39</xdr:row>
      <xdr:rowOff>26670</xdr:rowOff>
    </xdr:to>
    <xdr:cxnSp macro="">
      <xdr:nvCxnSpPr>
        <xdr:cNvPr id="76" name="直線コネクタ 75"/>
        <xdr:cNvCxnSpPr/>
      </xdr:nvCxnSpPr>
      <xdr:spPr>
        <a:xfrm>
          <a:off x="3797300" y="66751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109220</xdr:rowOff>
    </xdr:from>
    <xdr:to>
      <xdr:col>15</xdr:col>
      <xdr:colOff>101600</xdr:colOff>
      <xdr:row>39</xdr:row>
      <xdr:rowOff>39370</xdr:rowOff>
    </xdr:to>
    <xdr:sp macro="" textlink="">
      <xdr:nvSpPr>
        <xdr:cNvPr id="77" name="楕円 76"/>
        <xdr:cNvSpPr/>
      </xdr:nvSpPr>
      <xdr:spPr>
        <a:xfrm>
          <a:off x="2857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160020</xdr:rowOff>
    </xdr:from>
    <xdr:to>
      <xdr:col>19</xdr:col>
      <xdr:colOff>177800</xdr:colOff>
      <xdr:row>38</xdr:row>
      <xdr:rowOff>160020</xdr:rowOff>
    </xdr:to>
    <xdr:cxnSp macro="">
      <xdr:nvCxnSpPr>
        <xdr:cNvPr id="78" name="直線コネクタ 77"/>
        <xdr:cNvCxnSpPr/>
      </xdr:nvCxnSpPr>
      <xdr:spPr>
        <a:xfrm>
          <a:off x="2908300" y="6675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27305</xdr:rowOff>
    </xdr:from>
    <xdr:to>
      <xdr:col>10</xdr:col>
      <xdr:colOff>165100</xdr:colOff>
      <xdr:row>38</xdr:row>
      <xdr:rowOff>128905</xdr:rowOff>
    </xdr:to>
    <xdr:sp macro="" textlink="">
      <xdr:nvSpPr>
        <xdr:cNvPr id="79" name="楕円 78"/>
        <xdr:cNvSpPr/>
      </xdr:nvSpPr>
      <xdr:spPr>
        <a:xfrm>
          <a:off x="1968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78105</xdr:rowOff>
    </xdr:from>
    <xdr:to>
      <xdr:col>15</xdr:col>
      <xdr:colOff>50800</xdr:colOff>
      <xdr:row>38</xdr:row>
      <xdr:rowOff>160020</xdr:rowOff>
    </xdr:to>
    <xdr:cxnSp macro="">
      <xdr:nvCxnSpPr>
        <xdr:cNvPr id="80" name="直線コネクタ 79"/>
        <xdr:cNvCxnSpPr/>
      </xdr:nvCxnSpPr>
      <xdr:spPr>
        <a:xfrm>
          <a:off x="2019300" y="659320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8255</xdr:rowOff>
    </xdr:from>
    <xdr:to>
      <xdr:col>6</xdr:col>
      <xdr:colOff>38100</xdr:colOff>
      <xdr:row>38</xdr:row>
      <xdr:rowOff>109855</xdr:rowOff>
    </xdr:to>
    <xdr:sp macro="" textlink="">
      <xdr:nvSpPr>
        <xdr:cNvPr id="81" name="楕円 80"/>
        <xdr:cNvSpPr/>
      </xdr:nvSpPr>
      <xdr:spPr>
        <a:xfrm>
          <a:off x="1079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59055</xdr:rowOff>
    </xdr:from>
    <xdr:to>
      <xdr:col>10</xdr:col>
      <xdr:colOff>114300</xdr:colOff>
      <xdr:row>38</xdr:row>
      <xdr:rowOff>78105</xdr:rowOff>
    </xdr:to>
    <xdr:cxnSp macro="">
      <xdr:nvCxnSpPr>
        <xdr:cNvPr id="82" name="直線コネクタ 81"/>
        <xdr:cNvCxnSpPr/>
      </xdr:nvCxnSpPr>
      <xdr:spPr>
        <a:xfrm>
          <a:off x="1130300" y="65741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19702</xdr:rowOff>
    </xdr:from>
    <xdr:ext cx="405111" cy="259045"/>
    <xdr:sp macro="" textlink="">
      <xdr:nvSpPr>
        <xdr:cNvPr id="83" name="n_1aveValue【図書館】&#10;有形固定資産減価償却率"/>
        <xdr:cNvSpPr txBox="1"/>
      </xdr:nvSpPr>
      <xdr:spPr>
        <a:xfrm>
          <a:off x="35820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27322</xdr:rowOff>
    </xdr:from>
    <xdr:ext cx="405111" cy="259045"/>
    <xdr:sp macro="" textlink="">
      <xdr:nvSpPr>
        <xdr:cNvPr id="84" name="n_2aveValue【図書館】&#10;有形固定資産減価償却率"/>
        <xdr:cNvSpPr txBox="1"/>
      </xdr:nvSpPr>
      <xdr:spPr>
        <a:xfrm>
          <a:off x="2705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5" name="n_3aveValue【図書館】&#10;有形固定資産減価償却率"/>
        <xdr:cNvSpPr txBox="1"/>
      </xdr:nvSpPr>
      <xdr:spPr>
        <a:xfrm>
          <a:off x="1816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46372</xdr:rowOff>
    </xdr:from>
    <xdr:ext cx="405111" cy="259045"/>
    <xdr:sp macro="" textlink="">
      <xdr:nvSpPr>
        <xdr:cNvPr id="86" name="n_4aveValue【図書館】&#10;有形固定資産減価償却率"/>
        <xdr:cNvSpPr txBox="1"/>
      </xdr:nvSpPr>
      <xdr:spPr>
        <a:xfrm>
          <a:off x="927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30497</xdr:rowOff>
    </xdr:from>
    <xdr:ext cx="405111" cy="259045"/>
    <xdr:sp macro="" textlink="">
      <xdr:nvSpPr>
        <xdr:cNvPr id="87" name="n_1mainValue【図書館】&#10;有形固定資産減価償却率"/>
        <xdr:cNvSpPr txBox="1"/>
      </xdr:nvSpPr>
      <xdr:spPr>
        <a:xfrm>
          <a:off x="35820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30497</xdr:rowOff>
    </xdr:from>
    <xdr:ext cx="405111" cy="259045"/>
    <xdr:sp macro="" textlink="">
      <xdr:nvSpPr>
        <xdr:cNvPr id="88" name="n_2mainValue【図書館】&#10;有形固定資産減価償却率"/>
        <xdr:cNvSpPr txBox="1"/>
      </xdr:nvSpPr>
      <xdr:spPr>
        <a:xfrm>
          <a:off x="27057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120032</xdr:rowOff>
    </xdr:from>
    <xdr:ext cx="405111" cy="259045"/>
    <xdr:sp macro="" textlink="">
      <xdr:nvSpPr>
        <xdr:cNvPr id="89" name="n_3mainValue【図書館】&#10;有形固定資産減価償却率"/>
        <xdr:cNvSpPr txBox="1"/>
      </xdr:nvSpPr>
      <xdr:spPr>
        <a:xfrm>
          <a:off x="1816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100982</xdr:rowOff>
    </xdr:from>
    <xdr:ext cx="405111" cy="259045"/>
    <xdr:sp macro="" textlink="">
      <xdr:nvSpPr>
        <xdr:cNvPr id="90" name="n_4mainValue【図書館】&#10;有形固定資産減価償却率"/>
        <xdr:cNvSpPr txBox="1"/>
      </xdr:nvSpPr>
      <xdr:spPr>
        <a:xfrm>
          <a:off x="927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9" name="【図書館】&#10;一人当たり面積平均値テキスト"/>
        <xdr:cNvSpPr txBox="1"/>
      </xdr:nvSpPr>
      <xdr:spPr>
        <a:xfrm>
          <a:off x="10515600" y="665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xdr:cNvSpPr/>
      </xdr:nvSpPr>
      <xdr:spPr>
        <a:xfrm>
          <a:off x="10426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21" name="フローチャート: 判断 120"/>
        <xdr:cNvSpPr/>
      </xdr:nvSpPr>
      <xdr:spPr>
        <a:xfrm>
          <a:off x="9588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xdr:cNvSpPr/>
      </xdr:nvSpPr>
      <xdr:spPr>
        <a:xfrm>
          <a:off x="8699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133350</xdr:rowOff>
    </xdr:from>
    <xdr:to>
      <xdr:col>41</xdr:col>
      <xdr:colOff>101600</xdr:colOff>
      <xdr:row>40</xdr:row>
      <xdr:rowOff>63500</xdr:rowOff>
    </xdr:to>
    <xdr:sp macro="" textlink="">
      <xdr:nvSpPr>
        <xdr:cNvPr id="123" name="フローチャート: 判断 122"/>
        <xdr:cNvSpPr/>
      </xdr:nvSpPr>
      <xdr:spPr>
        <a:xfrm>
          <a:off x="7810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xdr:cNvSpPr/>
      </xdr:nvSpPr>
      <xdr:spPr>
        <a:xfrm>
          <a:off x="6921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38100</xdr:rowOff>
    </xdr:from>
    <xdr:to>
      <xdr:col>55</xdr:col>
      <xdr:colOff>50800</xdr:colOff>
      <xdr:row>40</xdr:row>
      <xdr:rowOff>139700</xdr:rowOff>
    </xdr:to>
    <xdr:sp macro="" textlink="">
      <xdr:nvSpPr>
        <xdr:cNvPr id="130" name="楕円 129"/>
        <xdr:cNvSpPr/>
      </xdr:nvSpPr>
      <xdr:spPr>
        <a:xfrm>
          <a:off x="104267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16527</xdr:rowOff>
    </xdr:from>
    <xdr:ext cx="469744" cy="259045"/>
    <xdr:sp macro="" textlink="">
      <xdr:nvSpPr>
        <xdr:cNvPr id="131" name="【図書館】&#10;一人当たり面積該当値テキスト"/>
        <xdr:cNvSpPr txBox="1"/>
      </xdr:nvSpPr>
      <xdr:spPr>
        <a:xfrm>
          <a:off x="10515600"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38100</xdr:rowOff>
    </xdr:from>
    <xdr:to>
      <xdr:col>50</xdr:col>
      <xdr:colOff>165100</xdr:colOff>
      <xdr:row>40</xdr:row>
      <xdr:rowOff>139700</xdr:rowOff>
    </xdr:to>
    <xdr:sp macro="" textlink="">
      <xdr:nvSpPr>
        <xdr:cNvPr id="132" name="楕円 131"/>
        <xdr:cNvSpPr/>
      </xdr:nvSpPr>
      <xdr:spPr>
        <a:xfrm>
          <a:off x="95885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88900</xdr:rowOff>
    </xdr:from>
    <xdr:to>
      <xdr:col>55</xdr:col>
      <xdr:colOff>0</xdr:colOff>
      <xdr:row>40</xdr:row>
      <xdr:rowOff>88900</xdr:rowOff>
    </xdr:to>
    <xdr:cxnSp macro="">
      <xdr:nvCxnSpPr>
        <xdr:cNvPr id="133" name="直線コネクタ 132"/>
        <xdr:cNvCxnSpPr/>
      </xdr:nvCxnSpPr>
      <xdr:spPr>
        <a:xfrm>
          <a:off x="9639300" y="6946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38100</xdr:rowOff>
    </xdr:from>
    <xdr:to>
      <xdr:col>46</xdr:col>
      <xdr:colOff>38100</xdr:colOff>
      <xdr:row>40</xdr:row>
      <xdr:rowOff>139700</xdr:rowOff>
    </xdr:to>
    <xdr:sp macro="" textlink="">
      <xdr:nvSpPr>
        <xdr:cNvPr id="134" name="楕円 133"/>
        <xdr:cNvSpPr/>
      </xdr:nvSpPr>
      <xdr:spPr>
        <a:xfrm>
          <a:off x="86995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88900</xdr:rowOff>
    </xdr:from>
    <xdr:to>
      <xdr:col>50</xdr:col>
      <xdr:colOff>114300</xdr:colOff>
      <xdr:row>40</xdr:row>
      <xdr:rowOff>88900</xdr:rowOff>
    </xdr:to>
    <xdr:cxnSp macro="">
      <xdr:nvCxnSpPr>
        <xdr:cNvPr id="135" name="直線コネクタ 134"/>
        <xdr:cNvCxnSpPr/>
      </xdr:nvCxnSpPr>
      <xdr:spPr>
        <a:xfrm>
          <a:off x="8750300" y="694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38100</xdr:rowOff>
    </xdr:from>
    <xdr:to>
      <xdr:col>41</xdr:col>
      <xdr:colOff>101600</xdr:colOff>
      <xdr:row>40</xdr:row>
      <xdr:rowOff>139700</xdr:rowOff>
    </xdr:to>
    <xdr:sp macro="" textlink="">
      <xdr:nvSpPr>
        <xdr:cNvPr id="136" name="楕円 135"/>
        <xdr:cNvSpPr/>
      </xdr:nvSpPr>
      <xdr:spPr>
        <a:xfrm>
          <a:off x="78105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88900</xdr:rowOff>
    </xdr:from>
    <xdr:to>
      <xdr:col>45</xdr:col>
      <xdr:colOff>177800</xdr:colOff>
      <xdr:row>40</xdr:row>
      <xdr:rowOff>88900</xdr:rowOff>
    </xdr:to>
    <xdr:cxnSp macro="">
      <xdr:nvCxnSpPr>
        <xdr:cNvPr id="137" name="直線コネクタ 136"/>
        <xdr:cNvCxnSpPr/>
      </xdr:nvCxnSpPr>
      <xdr:spPr>
        <a:xfrm>
          <a:off x="7861300" y="694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38100</xdr:rowOff>
    </xdr:from>
    <xdr:to>
      <xdr:col>36</xdr:col>
      <xdr:colOff>165100</xdr:colOff>
      <xdr:row>40</xdr:row>
      <xdr:rowOff>139700</xdr:rowOff>
    </xdr:to>
    <xdr:sp macro="" textlink="">
      <xdr:nvSpPr>
        <xdr:cNvPr id="138" name="楕円 137"/>
        <xdr:cNvSpPr/>
      </xdr:nvSpPr>
      <xdr:spPr>
        <a:xfrm>
          <a:off x="69215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88900</xdr:rowOff>
    </xdr:from>
    <xdr:to>
      <xdr:col>41</xdr:col>
      <xdr:colOff>50800</xdr:colOff>
      <xdr:row>40</xdr:row>
      <xdr:rowOff>88900</xdr:rowOff>
    </xdr:to>
    <xdr:cxnSp macro="">
      <xdr:nvCxnSpPr>
        <xdr:cNvPr id="139" name="直線コネクタ 138"/>
        <xdr:cNvCxnSpPr/>
      </xdr:nvCxnSpPr>
      <xdr:spPr>
        <a:xfrm>
          <a:off x="6972300" y="6946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67327</xdr:rowOff>
    </xdr:from>
    <xdr:ext cx="469744" cy="259045"/>
    <xdr:sp macro="" textlink="">
      <xdr:nvSpPr>
        <xdr:cNvPr id="140" name="n_1aveValue【図書館】&#10;一人当たり面積"/>
        <xdr:cNvSpPr txBox="1"/>
      </xdr:nvSpPr>
      <xdr:spPr>
        <a:xfrm>
          <a:off x="93917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80027</xdr:rowOff>
    </xdr:from>
    <xdr:ext cx="469744" cy="259045"/>
    <xdr:sp macro="" textlink="">
      <xdr:nvSpPr>
        <xdr:cNvPr id="141" name="n_2aveValue【図書館】&#10;一人当たり面積"/>
        <xdr:cNvSpPr txBox="1"/>
      </xdr:nvSpPr>
      <xdr:spPr>
        <a:xfrm>
          <a:off x="8515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80027</xdr:rowOff>
    </xdr:from>
    <xdr:ext cx="469744" cy="259045"/>
    <xdr:sp macro="" textlink="">
      <xdr:nvSpPr>
        <xdr:cNvPr id="142" name="n_3aveValue【図書館】&#10;一人当たり面積"/>
        <xdr:cNvSpPr txBox="1"/>
      </xdr:nvSpPr>
      <xdr:spPr>
        <a:xfrm>
          <a:off x="7626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3" name="n_4aveValue【図書館】&#10;一人当たり面積"/>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130827</xdr:rowOff>
    </xdr:from>
    <xdr:ext cx="469744" cy="259045"/>
    <xdr:sp macro="" textlink="">
      <xdr:nvSpPr>
        <xdr:cNvPr id="144" name="n_1mainValue【図書館】&#10;一人当たり面積"/>
        <xdr:cNvSpPr txBox="1"/>
      </xdr:nvSpPr>
      <xdr:spPr>
        <a:xfrm>
          <a:off x="9391727"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130827</xdr:rowOff>
    </xdr:from>
    <xdr:ext cx="469744" cy="259045"/>
    <xdr:sp macro="" textlink="">
      <xdr:nvSpPr>
        <xdr:cNvPr id="145" name="n_2mainValue【図書館】&#10;一人当たり面積"/>
        <xdr:cNvSpPr txBox="1"/>
      </xdr:nvSpPr>
      <xdr:spPr>
        <a:xfrm>
          <a:off x="8515427"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130827</xdr:rowOff>
    </xdr:from>
    <xdr:ext cx="469744" cy="259045"/>
    <xdr:sp macro="" textlink="">
      <xdr:nvSpPr>
        <xdr:cNvPr id="146" name="n_3mainValue【図書館】&#10;一人当たり面積"/>
        <xdr:cNvSpPr txBox="1"/>
      </xdr:nvSpPr>
      <xdr:spPr>
        <a:xfrm>
          <a:off x="7626427"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130827</xdr:rowOff>
    </xdr:from>
    <xdr:ext cx="469744" cy="259045"/>
    <xdr:sp macro="" textlink="">
      <xdr:nvSpPr>
        <xdr:cNvPr id="147" name="n_4mainValue【図書館】&#10;一人当たり面積"/>
        <xdr:cNvSpPr txBox="1"/>
      </xdr:nvSpPr>
      <xdr:spPr>
        <a:xfrm>
          <a:off x="6737427"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72" name="直線コネクタ 171"/>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5" name="【体育館・プール】&#10;有形固定資産減価償却率最大値テキスト"/>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162577</xdr:rowOff>
    </xdr:from>
    <xdr:ext cx="405111" cy="259045"/>
    <xdr:sp macro="" textlink="">
      <xdr:nvSpPr>
        <xdr:cNvPr id="177" name="【体育館・プール】&#10;有形固定資産減価償却率平均値テキスト"/>
        <xdr:cNvSpPr txBox="1"/>
      </xdr:nvSpPr>
      <xdr:spPr>
        <a:xfrm>
          <a:off x="4673600" y="1010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8" name="フローチャート: 判断 177"/>
        <xdr:cNvSpPr/>
      </xdr:nvSpPr>
      <xdr:spPr>
        <a:xfrm>
          <a:off x="4584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79" name="フローチャート: 判断 178"/>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80" name="フローチャート: 判断 179"/>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71120</xdr:rowOff>
    </xdr:from>
    <xdr:to>
      <xdr:col>10</xdr:col>
      <xdr:colOff>165100</xdr:colOff>
      <xdr:row>60</xdr:row>
      <xdr:rowOff>1270</xdr:rowOff>
    </xdr:to>
    <xdr:sp macro="" textlink="">
      <xdr:nvSpPr>
        <xdr:cNvPr id="181" name="フローチャート: 判断 180"/>
        <xdr:cNvSpPr/>
      </xdr:nvSpPr>
      <xdr:spPr>
        <a:xfrm>
          <a:off x="1968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2" name="フローチャート: 判断 181"/>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88" name="楕円 187"/>
        <xdr:cNvSpPr/>
      </xdr:nvSpPr>
      <xdr:spPr>
        <a:xfrm>
          <a:off x="45847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118127</xdr:rowOff>
    </xdr:from>
    <xdr:ext cx="405111" cy="259045"/>
    <xdr:sp macro="" textlink="">
      <xdr:nvSpPr>
        <xdr:cNvPr id="189" name="【体育館・プール】&#10;有形固定資産減価償却率該当値テキスト"/>
        <xdr:cNvSpPr txBox="1"/>
      </xdr:nvSpPr>
      <xdr:spPr>
        <a:xfrm>
          <a:off x="4673600"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99695</xdr:rowOff>
    </xdr:from>
    <xdr:to>
      <xdr:col>20</xdr:col>
      <xdr:colOff>38100</xdr:colOff>
      <xdr:row>60</xdr:row>
      <xdr:rowOff>29845</xdr:rowOff>
    </xdr:to>
    <xdr:sp macro="" textlink="">
      <xdr:nvSpPr>
        <xdr:cNvPr id="190" name="楕円 189"/>
        <xdr:cNvSpPr/>
      </xdr:nvSpPr>
      <xdr:spPr>
        <a:xfrm>
          <a:off x="3746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150495</xdr:rowOff>
    </xdr:from>
    <xdr:to>
      <xdr:col>24</xdr:col>
      <xdr:colOff>63500</xdr:colOff>
      <xdr:row>60</xdr:row>
      <xdr:rowOff>19050</xdr:rowOff>
    </xdr:to>
    <xdr:cxnSp macro="">
      <xdr:nvCxnSpPr>
        <xdr:cNvPr id="191" name="直線コネクタ 190"/>
        <xdr:cNvCxnSpPr/>
      </xdr:nvCxnSpPr>
      <xdr:spPr>
        <a:xfrm>
          <a:off x="3797300" y="102660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95885</xdr:rowOff>
    </xdr:from>
    <xdr:to>
      <xdr:col>15</xdr:col>
      <xdr:colOff>101600</xdr:colOff>
      <xdr:row>60</xdr:row>
      <xdr:rowOff>26035</xdr:rowOff>
    </xdr:to>
    <xdr:sp macro="" textlink="">
      <xdr:nvSpPr>
        <xdr:cNvPr id="192" name="楕円 191"/>
        <xdr:cNvSpPr/>
      </xdr:nvSpPr>
      <xdr:spPr>
        <a:xfrm>
          <a:off x="28575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146685</xdr:rowOff>
    </xdr:from>
    <xdr:to>
      <xdr:col>19</xdr:col>
      <xdr:colOff>177800</xdr:colOff>
      <xdr:row>59</xdr:row>
      <xdr:rowOff>150495</xdr:rowOff>
    </xdr:to>
    <xdr:cxnSp macro="">
      <xdr:nvCxnSpPr>
        <xdr:cNvPr id="193" name="直線コネクタ 192"/>
        <xdr:cNvCxnSpPr/>
      </xdr:nvCxnSpPr>
      <xdr:spPr>
        <a:xfrm>
          <a:off x="2908300" y="1026223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53975</xdr:rowOff>
    </xdr:from>
    <xdr:to>
      <xdr:col>10</xdr:col>
      <xdr:colOff>165100</xdr:colOff>
      <xdr:row>59</xdr:row>
      <xdr:rowOff>155575</xdr:rowOff>
    </xdr:to>
    <xdr:sp macro="" textlink="">
      <xdr:nvSpPr>
        <xdr:cNvPr id="194" name="楕円 193"/>
        <xdr:cNvSpPr/>
      </xdr:nvSpPr>
      <xdr:spPr>
        <a:xfrm>
          <a:off x="1968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104775</xdr:rowOff>
    </xdr:from>
    <xdr:to>
      <xdr:col>15</xdr:col>
      <xdr:colOff>50800</xdr:colOff>
      <xdr:row>59</xdr:row>
      <xdr:rowOff>146685</xdr:rowOff>
    </xdr:to>
    <xdr:cxnSp macro="">
      <xdr:nvCxnSpPr>
        <xdr:cNvPr id="195" name="直線コネクタ 194"/>
        <xdr:cNvCxnSpPr/>
      </xdr:nvCxnSpPr>
      <xdr:spPr>
        <a:xfrm>
          <a:off x="2019300" y="102203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12065</xdr:rowOff>
    </xdr:from>
    <xdr:to>
      <xdr:col>6</xdr:col>
      <xdr:colOff>38100</xdr:colOff>
      <xdr:row>59</xdr:row>
      <xdr:rowOff>113665</xdr:rowOff>
    </xdr:to>
    <xdr:sp macro="" textlink="">
      <xdr:nvSpPr>
        <xdr:cNvPr id="196" name="楕円 195"/>
        <xdr:cNvSpPr/>
      </xdr:nvSpPr>
      <xdr:spPr>
        <a:xfrm>
          <a:off x="1079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62865</xdr:rowOff>
    </xdr:from>
    <xdr:to>
      <xdr:col>10</xdr:col>
      <xdr:colOff>114300</xdr:colOff>
      <xdr:row>59</xdr:row>
      <xdr:rowOff>104775</xdr:rowOff>
    </xdr:to>
    <xdr:cxnSp macro="">
      <xdr:nvCxnSpPr>
        <xdr:cNvPr id="197" name="直線コネクタ 196"/>
        <xdr:cNvCxnSpPr/>
      </xdr:nvCxnSpPr>
      <xdr:spPr>
        <a:xfrm>
          <a:off x="1130300" y="101784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26687</xdr:rowOff>
    </xdr:from>
    <xdr:ext cx="405111" cy="259045"/>
    <xdr:sp macro="" textlink="">
      <xdr:nvSpPr>
        <xdr:cNvPr id="198" name="n_1aveValue【体育館・プール】&#10;有形固定資産減価償却率"/>
        <xdr:cNvSpPr txBox="1"/>
      </xdr:nvSpPr>
      <xdr:spPr>
        <a:xfrm>
          <a:off x="35820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99" name="n_2aveValue【体育館・プール】&#10;有形固定資産減価償却率"/>
        <xdr:cNvSpPr txBox="1"/>
      </xdr:nvSpPr>
      <xdr:spPr>
        <a:xfrm>
          <a:off x="2705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163847</xdr:rowOff>
    </xdr:from>
    <xdr:ext cx="405111" cy="259045"/>
    <xdr:sp macro="" textlink="">
      <xdr:nvSpPr>
        <xdr:cNvPr id="200" name="n_3aveValue【体育館・プール】&#10;有形固定資産減価償却率"/>
        <xdr:cNvSpPr txBox="1"/>
      </xdr:nvSpPr>
      <xdr:spPr>
        <a:xfrm>
          <a:off x="1816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38117</xdr:rowOff>
    </xdr:from>
    <xdr:ext cx="405111" cy="259045"/>
    <xdr:sp macro="" textlink="">
      <xdr:nvSpPr>
        <xdr:cNvPr id="201" name="n_4aveValue【体育館・プール】&#10;有形固定資産減価償却率"/>
        <xdr:cNvSpPr txBox="1"/>
      </xdr:nvSpPr>
      <xdr:spPr>
        <a:xfrm>
          <a:off x="927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46372</xdr:rowOff>
    </xdr:from>
    <xdr:ext cx="405111" cy="259045"/>
    <xdr:sp macro="" textlink="">
      <xdr:nvSpPr>
        <xdr:cNvPr id="202" name="n_1mainValue【体育館・プール】&#10;有形固定資産減価償却率"/>
        <xdr:cNvSpPr txBox="1"/>
      </xdr:nvSpPr>
      <xdr:spPr>
        <a:xfrm>
          <a:off x="35820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17162</xdr:rowOff>
    </xdr:from>
    <xdr:ext cx="405111" cy="259045"/>
    <xdr:sp macro="" textlink="">
      <xdr:nvSpPr>
        <xdr:cNvPr id="203" name="n_2mainValue【体育館・プール】&#10;有形固定資産減価償却率"/>
        <xdr:cNvSpPr txBox="1"/>
      </xdr:nvSpPr>
      <xdr:spPr>
        <a:xfrm>
          <a:off x="2705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652</xdr:rowOff>
    </xdr:from>
    <xdr:ext cx="405111" cy="259045"/>
    <xdr:sp macro="" textlink="">
      <xdr:nvSpPr>
        <xdr:cNvPr id="204" name="n_3mainValue【体育館・プール】&#10;有形固定資産減価償却率"/>
        <xdr:cNvSpPr txBox="1"/>
      </xdr:nvSpPr>
      <xdr:spPr>
        <a:xfrm>
          <a:off x="1816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130192</xdr:rowOff>
    </xdr:from>
    <xdr:ext cx="405111" cy="259045"/>
    <xdr:sp macro="" textlink="">
      <xdr:nvSpPr>
        <xdr:cNvPr id="205" name="n_4mainValue【体育館・プール】&#10;有形固定資産減価償却率"/>
        <xdr:cNvSpPr txBox="1"/>
      </xdr:nvSpPr>
      <xdr:spPr>
        <a:xfrm>
          <a:off x="927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xdr:cNvCxnSpPr/>
      </xdr:nvCxnSpPr>
      <xdr:spPr>
        <a:xfrm flipV="1">
          <a:off x="10476865" y="9639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xdr:cNvSpPr txBox="1"/>
      </xdr:nvSpPr>
      <xdr:spPr>
        <a:xfrm>
          <a:off x="10515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xdr:cNvCxnSpPr/>
      </xdr:nvCxnSpPr>
      <xdr:spPr>
        <a:xfrm>
          <a:off x="10388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xdr:cNvSpPr txBox="1"/>
      </xdr:nvSpPr>
      <xdr:spPr>
        <a:xfrm>
          <a:off x="10515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xdr:cNvCxnSpPr/>
      </xdr:nvCxnSpPr>
      <xdr:spPr>
        <a:xfrm>
          <a:off x="10388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xdr:rowOff>
    </xdr:from>
    <xdr:ext cx="469744" cy="259045"/>
    <xdr:sp macro="" textlink="">
      <xdr:nvSpPr>
        <xdr:cNvPr id="234" name="【体育館・プール】&#10;一人当たり面積平均値テキスト"/>
        <xdr:cNvSpPr txBox="1"/>
      </xdr:nvSpPr>
      <xdr:spPr>
        <a:xfrm>
          <a:off x="10515600" y="10629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35" name="フローチャート: 判断 234"/>
        <xdr:cNvSpPr/>
      </xdr:nvSpPr>
      <xdr:spPr>
        <a:xfrm>
          <a:off x="10426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36830</xdr:rowOff>
    </xdr:from>
    <xdr:to>
      <xdr:col>50</xdr:col>
      <xdr:colOff>165100</xdr:colOff>
      <xdr:row>62</xdr:row>
      <xdr:rowOff>138430</xdr:rowOff>
    </xdr:to>
    <xdr:sp macro="" textlink="">
      <xdr:nvSpPr>
        <xdr:cNvPr id="236" name="フローチャート: 判断 235"/>
        <xdr:cNvSpPr/>
      </xdr:nvSpPr>
      <xdr:spPr>
        <a:xfrm>
          <a:off x="9588500" y="106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37" name="フローチャート: 判断 236"/>
        <xdr:cNvSpPr/>
      </xdr:nvSpPr>
      <xdr:spPr>
        <a:xfrm>
          <a:off x="8699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29210</xdr:rowOff>
    </xdr:from>
    <xdr:to>
      <xdr:col>41</xdr:col>
      <xdr:colOff>101600</xdr:colOff>
      <xdr:row>62</xdr:row>
      <xdr:rowOff>130810</xdr:rowOff>
    </xdr:to>
    <xdr:sp macro="" textlink="">
      <xdr:nvSpPr>
        <xdr:cNvPr id="238" name="フローチャート: 判断 237"/>
        <xdr:cNvSpPr/>
      </xdr:nvSpPr>
      <xdr:spPr>
        <a:xfrm>
          <a:off x="7810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9" name="フローチャート: 判断 238"/>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29210</xdr:rowOff>
    </xdr:from>
    <xdr:to>
      <xdr:col>55</xdr:col>
      <xdr:colOff>50800</xdr:colOff>
      <xdr:row>61</xdr:row>
      <xdr:rowOff>130810</xdr:rowOff>
    </xdr:to>
    <xdr:sp macro="" textlink="">
      <xdr:nvSpPr>
        <xdr:cNvPr id="245" name="楕円 244"/>
        <xdr:cNvSpPr/>
      </xdr:nvSpPr>
      <xdr:spPr>
        <a:xfrm>
          <a:off x="104267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52087</xdr:rowOff>
    </xdr:from>
    <xdr:ext cx="469744" cy="259045"/>
    <xdr:sp macro="" textlink="">
      <xdr:nvSpPr>
        <xdr:cNvPr id="246" name="【体育館・プール】&#10;一人当たり面積該当値テキスト"/>
        <xdr:cNvSpPr txBox="1"/>
      </xdr:nvSpPr>
      <xdr:spPr>
        <a:xfrm>
          <a:off x="10515600"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29210</xdr:rowOff>
    </xdr:from>
    <xdr:to>
      <xdr:col>50</xdr:col>
      <xdr:colOff>165100</xdr:colOff>
      <xdr:row>61</xdr:row>
      <xdr:rowOff>130810</xdr:rowOff>
    </xdr:to>
    <xdr:sp macro="" textlink="">
      <xdr:nvSpPr>
        <xdr:cNvPr id="247" name="楕円 246"/>
        <xdr:cNvSpPr/>
      </xdr:nvSpPr>
      <xdr:spPr>
        <a:xfrm>
          <a:off x="9588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80010</xdr:rowOff>
    </xdr:from>
    <xdr:to>
      <xdr:col>55</xdr:col>
      <xdr:colOff>0</xdr:colOff>
      <xdr:row>61</xdr:row>
      <xdr:rowOff>80010</xdr:rowOff>
    </xdr:to>
    <xdr:cxnSp macro="">
      <xdr:nvCxnSpPr>
        <xdr:cNvPr id="248" name="直線コネクタ 247"/>
        <xdr:cNvCxnSpPr/>
      </xdr:nvCxnSpPr>
      <xdr:spPr>
        <a:xfrm>
          <a:off x="9639300" y="10538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33020</xdr:rowOff>
    </xdr:from>
    <xdr:to>
      <xdr:col>46</xdr:col>
      <xdr:colOff>38100</xdr:colOff>
      <xdr:row>61</xdr:row>
      <xdr:rowOff>134620</xdr:rowOff>
    </xdr:to>
    <xdr:sp macro="" textlink="">
      <xdr:nvSpPr>
        <xdr:cNvPr id="249" name="楕円 248"/>
        <xdr:cNvSpPr/>
      </xdr:nvSpPr>
      <xdr:spPr>
        <a:xfrm>
          <a:off x="8699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80010</xdr:rowOff>
    </xdr:from>
    <xdr:to>
      <xdr:col>50</xdr:col>
      <xdr:colOff>114300</xdr:colOff>
      <xdr:row>61</xdr:row>
      <xdr:rowOff>83820</xdr:rowOff>
    </xdr:to>
    <xdr:cxnSp macro="">
      <xdr:nvCxnSpPr>
        <xdr:cNvPr id="250" name="直線コネクタ 249"/>
        <xdr:cNvCxnSpPr/>
      </xdr:nvCxnSpPr>
      <xdr:spPr>
        <a:xfrm flipV="1">
          <a:off x="8750300" y="105384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33020</xdr:rowOff>
    </xdr:from>
    <xdr:to>
      <xdr:col>41</xdr:col>
      <xdr:colOff>101600</xdr:colOff>
      <xdr:row>61</xdr:row>
      <xdr:rowOff>134620</xdr:rowOff>
    </xdr:to>
    <xdr:sp macro="" textlink="">
      <xdr:nvSpPr>
        <xdr:cNvPr id="251" name="楕円 250"/>
        <xdr:cNvSpPr/>
      </xdr:nvSpPr>
      <xdr:spPr>
        <a:xfrm>
          <a:off x="7810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83820</xdr:rowOff>
    </xdr:from>
    <xdr:to>
      <xdr:col>45</xdr:col>
      <xdr:colOff>177800</xdr:colOff>
      <xdr:row>61</xdr:row>
      <xdr:rowOff>83820</xdr:rowOff>
    </xdr:to>
    <xdr:cxnSp macro="">
      <xdr:nvCxnSpPr>
        <xdr:cNvPr id="252" name="直線コネクタ 251"/>
        <xdr:cNvCxnSpPr/>
      </xdr:nvCxnSpPr>
      <xdr:spPr>
        <a:xfrm>
          <a:off x="7861300" y="105422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36830</xdr:rowOff>
    </xdr:from>
    <xdr:to>
      <xdr:col>36</xdr:col>
      <xdr:colOff>165100</xdr:colOff>
      <xdr:row>61</xdr:row>
      <xdr:rowOff>138430</xdr:rowOff>
    </xdr:to>
    <xdr:sp macro="" textlink="">
      <xdr:nvSpPr>
        <xdr:cNvPr id="253" name="楕円 252"/>
        <xdr:cNvSpPr/>
      </xdr:nvSpPr>
      <xdr:spPr>
        <a:xfrm>
          <a:off x="6921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83820</xdr:rowOff>
    </xdr:from>
    <xdr:to>
      <xdr:col>41</xdr:col>
      <xdr:colOff>50800</xdr:colOff>
      <xdr:row>61</xdr:row>
      <xdr:rowOff>87630</xdr:rowOff>
    </xdr:to>
    <xdr:cxnSp macro="">
      <xdr:nvCxnSpPr>
        <xdr:cNvPr id="254" name="直線コネクタ 253"/>
        <xdr:cNvCxnSpPr/>
      </xdr:nvCxnSpPr>
      <xdr:spPr>
        <a:xfrm flipV="1">
          <a:off x="6972300" y="105422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129557</xdr:rowOff>
    </xdr:from>
    <xdr:ext cx="469744" cy="259045"/>
    <xdr:sp macro="" textlink="">
      <xdr:nvSpPr>
        <xdr:cNvPr id="255" name="n_1aveValue【体育館・プール】&#10;一人当たり面積"/>
        <xdr:cNvSpPr txBox="1"/>
      </xdr:nvSpPr>
      <xdr:spPr>
        <a:xfrm>
          <a:off x="93917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106697</xdr:rowOff>
    </xdr:from>
    <xdr:ext cx="469744" cy="259045"/>
    <xdr:sp macro="" textlink="">
      <xdr:nvSpPr>
        <xdr:cNvPr id="256" name="n_2aveValue【体育館・プール】&#10;一人当たり面積"/>
        <xdr:cNvSpPr txBox="1"/>
      </xdr:nvSpPr>
      <xdr:spPr>
        <a:xfrm>
          <a:off x="851542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121937</xdr:rowOff>
    </xdr:from>
    <xdr:ext cx="469744" cy="259045"/>
    <xdr:sp macro="" textlink="">
      <xdr:nvSpPr>
        <xdr:cNvPr id="257" name="n_3aveValue【体育館・プール】&#10;一人当たり面積"/>
        <xdr:cNvSpPr txBox="1"/>
      </xdr:nvSpPr>
      <xdr:spPr>
        <a:xfrm>
          <a:off x="7626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58" name="n_4aveValue【体育館・プール】&#10;一人当たり面積"/>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147337</xdr:rowOff>
    </xdr:from>
    <xdr:ext cx="469744" cy="259045"/>
    <xdr:sp macro="" textlink="">
      <xdr:nvSpPr>
        <xdr:cNvPr id="259" name="n_1mainValue【体育館・プール】&#10;一人当たり面積"/>
        <xdr:cNvSpPr txBox="1"/>
      </xdr:nvSpPr>
      <xdr:spPr>
        <a:xfrm>
          <a:off x="939172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151147</xdr:rowOff>
    </xdr:from>
    <xdr:ext cx="469744" cy="259045"/>
    <xdr:sp macro="" textlink="">
      <xdr:nvSpPr>
        <xdr:cNvPr id="260" name="n_2mainValue【体育館・プール】&#10;一人当たり面積"/>
        <xdr:cNvSpPr txBox="1"/>
      </xdr:nvSpPr>
      <xdr:spPr>
        <a:xfrm>
          <a:off x="85154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151147</xdr:rowOff>
    </xdr:from>
    <xdr:ext cx="469744" cy="259045"/>
    <xdr:sp macro="" textlink="">
      <xdr:nvSpPr>
        <xdr:cNvPr id="261" name="n_3mainValue【体育館・プール】&#10;一人当たり面積"/>
        <xdr:cNvSpPr txBox="1"/>
      </xdr:nvSpPr>
      <xdr:spPr>
        <a:xfrm>
          <a:off x="76264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154957</xdr:rowOff>
    </xdr:from>
    <xdr:ext cx="469744" cy="259045"/>
    <xdr:sp macro="" textlink="">
      <xdr:nvSpPr>
        <xdr:cNvPr id="262" name="n_4mainValue【体育館・プール】&#10;一人当たり面積"/>
        <xdr:cNvSpPr txBox="1"/>
      </xdr:nvSpPr>
      <xdr:spPr>
        <a:xfrm>
          <a:off x="6737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91439</xdr:rowOff>
    </xdr:from>
    <xdr:to>
      <xdr:col>24</xdr:col>
      <xdr:colOff>62865</xdr:colOff>
      <xdr:row>85</xdr:row>
      <xdr:rowOff>83820</xdr:rowOff>
    </xdr:to>
    <xdr:cxnSp macro="">
      <xdr:nvCxnSpPr>
        <xdr:cNvPr id="287" name="直線コネクタ 286"/>
        <xdr:cNvCxnSpPr/>
      </xdr:nvCxnSpPr>
      <xdr:spPr>
        <a:xfrm flipV="1">
          <a:off x="4634865" y="132930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87647</xdr:rowOff>
    </xdr:from>
    <xdr:ext cx="405111" cy="259045"/>
    <xdr:sp macro="" textlink="">
      <xdr:nvSpPr>
        <xdr:cNvPr id="288" name="【福祉施設】&#10;有形固定資産減価償却率最小値テキスト"/>
        <xdr:cNvSpPr txBox="1"/>
      </xdr:nvSpPr>
      <xdr:spPr>
        <a:xfrm>
          <a:off x="46736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83820</xdr:rowOff>
    </xdr:from>
    <xdr:to>
      <xdr:col>24</xdr:col>
      <xdr:colOff>152400</xdr:colOff>
      <xdr:row>85</xdr:row>
      <xdr:rowOff>83820</xdr:rowOff>
    </xdr:to>
    <xdr:cxnSp macro="">
      <xdr:nvCxnSpPr>
        <xdr:cNvPr id="289" name="直線コネクタ 288"/>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38116</xdr:rowOff>
    </xdr:from>
    <xdr:ext cx="405111" cy="259045"/>
    <xdr:sp macro="" textlink="">
      <xdr:nvSpPr>
        <xdr:cNvPr id="290" name="【福祉施設】&#10;有形固定資産減価償却率最大値テキスト"/>
        <xdr:cNvSpPr txBox="1"/>
      </xdr:nvSpPr>
      <xdr:spPr>
        <a:xfrm>
          <a:off x="4673600" y="1306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91439</xdr:rowOff>
    </xdr:from>
    <xdr:to>
      <xdr:col>24</xdr:col>
      <xdr:colOff>152400</xdr:colOff>
      <xdr:row>77</xdr:row>
      <xdr:rowOff>91439</xdr:rowOff>
    </xdr:to>
    <xdr:cxnSp macro="">
      <xdr:nvCxnSpPr>
        <xdr:cNvPr id="291" name="直線コネクタ 290"/>
        <xdr:cNvCxnSpPr/>
      </xdr:nvCxnSpPr>
      <xdr:spPr>
        <a:xfrm>
          <a:off x="4546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154957</xdr:rowOff>
    </xdr:from>
    <xdr:ext cx="405111" cy="259045"/>
    <xdr:sp macro="" textlink="">
      <xdr:nvSpPr>
        <xdr:cNvPr id="292" name="【福祉施設】&#10;有形固定資産減価償却率平均値テキスト"/>
        <xdr:cNvSpPr txBox="1"/>
      </xdr:nvSpPr>
      <xdr:spPr>
        <a:xfrm>
          <a:off x="4673600" y="1387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3" name="フローチャート: 判断 292"/>
        <xdr:cNvSpPr/>
      </xdr:nvSpPr>
      <xdr:spPr>
        <a:xfrm>
          <a:off x="4584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4" name="フローチャート: 判断 293"/>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5" name="フローチャート: 判断 294"/>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107314</xdr:rowOff>
    </xdr:from>
    <xdr:to>
      <xdr:col>10</xdr:col>
      <xdr:colOff>165100</xdr:colOff>
      <xdr:row>82</xdr:row>
      <xdr:rowOff>37464</xdr:rowOff>
    </xdr:to>
    <xdr:sp macro="" textlink="">
      <xdr:nvSpPr>
        <xdr:cNvPr id="296" name="フローチャート: 判断 295"/>
        <xdr:cNvSpPr/>
      </xdr:nvSpPr>
      <xdr:spPr>
        <a:xfrm>
          <a:off x="1968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97" name="フローチャート: 判断 296"/>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111125</xdr:rowOff>
    </xdr:from>
    <xdr:to>
      <xdr:col>24</xdr:col>
      <xdr:colOff>114300</xdr:colOff>
      <xdr:row>85</xdr:row>
      <xdr:rowOff>41275</xdr:rowOff>
    </xdr:to>
    <xdr:sp macro="" textlink="">
      <xdr:nvSpPr>
        <xdr:cNvPr id="303" name="楕円 302"/>
        <xdr:cNvSpPr/>
      </xdr:nvSpPr>
      <xdr:spPr>
        <a:xfrm>
          <a:off x="45847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26052</xdr:rowOff>
    </xdr:from>
    <xdr:ext cx="405111" cy="259045"/>
    <xdr:sp macro="" textlink="">
      <xdr:nvSpPr>
        <xdr:cNvPr id="304" name="【福祉施設】&#10;有形固定資産減価償却率該当値テキスト"/>
        <xdr:cNvSpPr txBox="1"/>
      </xdr:nvSpPr>
      <xdr:spPr>
        <a:xfrm>
          <a:off x="4673600" y="1442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73025</xdr:rowOff>
    </xdr:from>
    <xdr:to>
      <xdr:col>20</xdr:col>
      <xdr:colOff>38100</xdr:colOff>
      <xdr:row>86</xdr:row>
      <xdr:rowOff>3175</xdr:rowOff>
    </xdr:to>
    <xdr:sp macro="" textlink="">
      <xdr:nvSpPr>
        <xdr:cNvPr id="305" name="楕円 304"/>
        <xdr:cNvSpPr/>
      </xdr:nvSpPr>
      <xdr:spPr>
        <a:xfrm>
          <a:off x="3746500" y="1464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161925</xdr:rowOff>
    </xdr:from>
    <xdr:to>
      <xdr:col>24</xdr:col>
      <xdr:colOff>63500</xdr:colOff>
      <xdr:row>85</xdr:row>
      <xdr:rowOff>123825</xdr:rowOff>
    </xdr:to>
    <xdr:cxnSp macro="">
      <xdr:nvCxnSpPr>
        <xdr:cNvPr id="306" name="直線コネクタ 305"/>
        <xdr:cNvCxnSpPr/>
      </xdr:nvCxnSpPr>
      <xdr:spPr>
        <a:xfrm flipV="1">
          <a:off x="3797300" y="14563725"/>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31114</xdr:rowOff>
    </xdr:from>
    <xdr:to>
      <xdr:col>15</xdr:col>
      <xdr:colOff>101600</xdr:colOff>
      <xdr:row>85</xdr:row>
      <xdr:rowOff>132714</xdr:rowOff>
    </xdr:to>
    <xdr:sp macro="" textlink="">
      <xdr:nvSpPr>
        <xdr:cNvPr id="307" name="楕円 306"/>
        <xdr:cNvSpPr/>
      </xdr:nvSpPr>
      <xdr:spPr>
        <a:xfrm>
          <a:off x="2857500" y="146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81914</xdr:rowOff>
    </xdr:from>
    <xdr:to>
      <xdr:col>19</xdr:col>
      <xdr:colOff>177800</xdr:colOff>
      <xdr:row>85</xdr:row>
      <xdr:rowOff>123825</xdr:rowOff>
    </xdr:to>
    <xdr:cxnSp macro="">
      <xdr:nvCxnSpPr>
        <xdr:cNvPr id="308" name="直線コネクタ 307"/>
        <xdr:cNvCxnSpPr/>
      </xdr:nvCxnSpPr>
      <xdr:spPr>
        <a:xfrm>
          <a:off x="2908300" y="146551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158750</xdr:rowOff>
    </xdr:from>
    <xdr:to>
      <xdr:col>10</xdr:col>
      <xdr:colOff>165100</xdr:colOff>
      <xdr:row>85</xdr:row>
      <xdr:rowOff>88900</xdr:rowOff>
    </xdr:to>
    <xdr:sp macro="" textlink="">
      <xdr:nvSpPr>
        <xdr:cNvPr id="309" name="楕円 308"/>
        <xdr:cNvSpPr/>
      </xdr:nvSpPr>
      <xdr:spPr>
        <a:xfrm>
          <a:off x="1968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38100</xdr:rowOff>
    </xdr:from>
    <xdr:to>
      <xdr:col>15</xdr:col>
      <xdr:colOff>50800</xdr:colOff>
      <xdr:row>85</xdr:row>
      <xdr:rowOff>81914</xdr:rowOff>
    </xdr:to>
    <xdr:cxnSp macro="">
      <xdr:nvCxnSpPr>
        <xdr:cNvPr id="310" name="直線コネクタ 309"/>
        <xdr:cNvCxnSpPr/>
      </xdr:nvCxnSpPr>
      <xdr:spPr>
        <a:xfrm>
          <a:off x="2019300" y="146113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135889</xdr:rowOff>
    </xdr:from>
    <xdr:to>
      <xdr:col>6</xdr:col>
      <xdr:colOff>38100</xdr:colOff>
      <xdr:row>85</xdr:row>
      <xdr:rowOff>66039</xdr:rowOff>
    </xdr:to>
    <xdr:sp macro="" textlink="">
      <xdr:nvSpPr>
        <xdr:cNvPr id="311" name="楕円 310"/>
        <xdr:cNvSpPr/>
      </xdr:nvSpPr>
      <xdr:spPr>
        <a:xfrm>
          <a:off x="1079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15239</xdr:rowOff>
    </xdr:from>
    <xdr:to>
      <xdr:col>10</xdr:col>
      <xdr:colOff>114300</xdr:colOff>
      <xdr:row>85</xdr:row>
      <xdr:rowOff>38100</xdr:rowOff>
    </xdr:to>
    <xdr:cxnSp macro="">
      <xdr:nvCxnSpPr>
        <xdr:cNvPr id="312" name="直線コネクタ 311"/>
        <xdr:cNvCxnSpPr/>
      </xdr:nvCxnSpPr>
      <xdr:spPr>
        <a:xfrm>
          <a:off x="1130300" y="145884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313" name="n_1aveValue【福祉施設】&#10;有形固定資産減価償却率"/>
        <xdr:cNvSpPr txBox="1"/>
      </xdr:nvSpPr>
      <xdr:spPr>
        <a:xfrm>
          <a:off x="3582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4" name="n_2aveValue【福祉施設】&#10;有形固定資産減価償却率"/>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53991</xdr:rowOff>
    </xdr:from>
    <xdr:ext cx="405111" cy="259045"/>
    <xdr:sp macro="" textlink="">
      <xdr:nvSpPr>
        <xdr:cNvPr id="315" name="n_3aveValue【福祉施設】&#10;有形固定資産減価償却率"/>
        <xdr:cNvSpPr txBox="1"/>
      </xdr:nvSpPr>
      <xdr:spPr>
        <a:xfrm>
          <a:off x="1816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21607</xdr:rowOff>
    </xdr:from>
    <xdr:ext cx="405111" cy="259045"/>
    <xdr:sp macro="" textlink="">
      <xdr:nvSpPr>
        <xdr:cNvPr id="316" name="n_4aveValue【福祉施設】&#10;有形固定資産減価償却率"/>
        <xdr:cNvSpPr txBox="1"/>
      </xdr:nvSpPr>
      <xdr:spPr>
        <a:xfrm>
          <a:off x="927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165752</xdr:rowOff>
    </xdr:from>
    <xdr:ext cx="405111" cy="259045"/>
    <xdr:sp macro="" textlink="">
      <xdr:nvSpPr>
        <xdr:cNvPr id="317" name="n_1mainValue【福祉施設】&#10;有形固定資産減価償却率"/>
        <xdr:cNvSpPr txBox="1"/>
      </xdr:nvSpPr>
      <xdr:spPr>
        <a:xfrm>
          <a:off x="3582044"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123841</xdr:rowOff>
    </xdr:from>
    <xdr:ext cx="405111" cy="259045"/>
    <xdr:sp macro="" textlink="">
      <xdr:nvSpPr>
        <xdr:cNvPr id="318" name="n_2mainValue【福祉施設】&#10;有形固定資産減価償却率"/>
        <xdr:cNvSpPr txBox="1"/>
      </xdr:nvSpPr>
      <xdr:spPr>
        <a:xfrm>
          <a:off x="2705744" y="1469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80027</xdr:rowOff>
    </xdr:from>
    <xdr:ext cx="405111" cy="259045"/>
    <xdr:sp macro="" textlink="">
      <xdr:nvSpPr>
        <xdr:cNvPr id="319" name="n_3mainValue【福祉施設】&#10;有形固定資産減価償却率"/>
        <xdr:cNvSpPr txBox="1"/>
      </xdr:nvSpPr>
      <xdr:spPr>
        <a:xfrm>
          <a:off x="1816744"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57166</xdr:rowOff>
    </xdr:from>
    <xdr:ext cx="405111" cy="259045"/>
    <xdr:sp macro="" textlink="">
      <xdr:nvSpPr>
        <xdr:cNvPr id="320" name="n_4mainValue【福祉施設】&#10;有形固定資産減価償却率"/>
        <xdr:cNvSpPr txBox="1"/>
      </xdr:nvSpPr>
      <xdr:spPr>
        <a:xfrm>
          <a:off x="9277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81643</xdr:rowOff>
    </xdr:from>
    <xdr:to>
      <xdr:col>54</xdr:col>
      <xdr:colOff>189865</xdr:colOff>
      <xdr:row>86</xdr:row>
      <xdr:rowOff>125186</xdr:rowOff>
    </xdr:to>
    <xdr:cxnSp macro="">
      <xdr:nvCxnSpPr>
        <xdr:cNvPr id="346" name="直線コネクタ 345"/>
        <xdr:cNvCxnSpPr/>
      </xdr:nvCxnSpPr>
      <xdr:spPr>
        <a:xfrm flipV="1">
          <a:off x="10476865" y="13454743"/>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7" name="【福祉施設】&#10;一人当たり面積最小値テキスト"/>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8" name="直線コネクタ 347"/>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28320</xdr:rowOff>
    </xdr:from>
    <xdr:ext cx="469744" cy="259045"/>
    <xdr:sp macro="" textlink="">
      <xdr:nvSpPr>
        <xdr:cNvPr id="349" name="【福祉施設】&#10;一人当たり面積最大値テキスト"/>
        <xdr:cNvSpPr txBox="1"/>
      </xdr:nvSpPr>
      <xdr:spPr>
        <a:xfrm>
          <a:off x="10515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81643</xdr:rowOff>
    </xdr:from>
    <xdr:to>
      <xdr:col>55</xdr:col>
      <xdr:colOff>88900</xdr:colOff>
      <xdr:row>78</xdr:row>
      <xdr:rowOff>81643</xdr:rowOff>
    </xdr:to>
    <xdr:cxnSp macro="">
      <xdr:nvCxnSpPr>
        <xdr:cNvPr id="350" name="直線コネクタ 349"/>
        <xdr:cNvCxnSpPr/>
      </xdr:nvCxnSpPr>
      <xdr:spPr>
        <a:xfrm>
          <a:off x="10388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132641</xdr:rowOff>
    </xdr:from>
    <xdr:ext cx="469744" cy="259045"/>
    <xdr:sp macro="" textlink="">
      <xdr:nvSpPr>
        <xdr:cNvPr id="351" name="【福祉施設】&#10;一人当たり面積平均値テキスト"/>
        <xdr:cNvSpPr txBox="1"/>
      </xdr:nvSpPr>
      <xdr:spPr>
        <a:xfrm>
          <a:off x="10515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52" name="フローチャート: 判断 351"/>
        <xdr:cNvSpPr/>
      </xdr:nvSpPr>
      <xdr:spPr>
        <a:xfrm>
          <a:off x="10426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53" name="フローチャート: 判断 352"/>
        <xdr:cNvSpPr/>
      </xdr:nvSpPr>
      <xdr:spPr>
        <a:xfrm>
          <a:off x="9588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54" name="フローチャート: 判断 353"/>
        <xdr:cNvSpPr/>
      </xdr:nvSpPr>
      <xdr:spPr>
        <a:xfrm>
          <a:off x="8699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153307</xdr:rowOff>
    </xdr:from>
    <xdr:to>
      <xdr:col>41</xdr:col>
      <xdr:colOff>101600</xdr:colOff>
      <xdr:row>84</xdr:row>
      <xdr:rowOff>83457</xdr:rowOff>
    </xdr:to>
    <xdr:sp macro="" textlink="">
      <xdr:nvSpPr>
        <xdr:cNvPr id="355" name="フローチャート: 判断 354"/>
        <xdr:cNvSpPr/>
      </xdr:nvSpPr>
      <xdr:spPr>
        <a:xfrm>
          <a:off x="7810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153307</xdr:rowOff>
    </xdr:from>
    <xdr:to>
      <xdr:col>36</xdr:col>
      <xdr:colOff>165100</xdr:colOff>
      <xdr:row>84</xdr:row>
      <xdr:rowOff>83457</xdr:rowOff>
    </xdr:to>
    <xdr:sp macro="" textlink="">
      <xdr:nvSpPr>
        <xdr:cNvPr id="356" name="フローチャート: 判断 355"/>
        <xdr:cNvSpPr/>
      </xdr:nvSpPr>
      <xdr:spPr>
        <a:xfrm>
          <a:off x="6921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74386</xdr:rowOff>
    </xdr:from>
    <xdr:to>
      <xdr:col>55</xdr:col>
      <xdr:colOff>50800</xdr:colOff>
      <xdr:row>87</xdr:row>
      <xdr:rowOff>4536</xdr:rowOff>
    </xdr:to>
    <xdr:sp macro="" textlink="">
      <xdr:nvSpPr>
        <xdr:cNvPr id="362" name="楕円 361"/>
        <xdr:cNvSpPr/>
      </xdr:nvSpPr>
      <xdr:spPr>
        <a:xfrm>
          <a:off x="10426700" y="148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160763</xdr:rowOff>
    </xdr:from>
    <xdr:ext cx="469744" cy="259045"/>
    <xdr:sp macro="" textlink="">
      <xdr:nvSpPr>
        <xdr:cNvPr id="363" name="【福祉施設】&#10;一人当たり面積該当値テキスト"/>
        <xdr:cNvSpPr txBox="1"/>
      </xdr:nvSpPr>
      <xdr:spPr>
        <a:xfrm>
          <a:off x="10515600" y="1473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74386</xdr:rowOff>
    </xdr:from>
    <xdr:to>
      <xdr:col>50</xdr:col>
      <xdr:colOff>165100</xdr:colOff>
      <xdr:row>87</xdr:row>
      <xdr:rowOff>4536</xdr:rowOff>
    </xdr:to>
    <xdr:sp macro="" textlink="">
      <xdr:nvSpPr>
        <xdr:cNvPr id="364" name="楕円 363"/>
        <xdr:cNvSpPr/>
      </xdr:nvSpPr>
      <xdr:spPr>
        <a:xfrm>
          <a:off x="9588500" y="148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125186</xdr:rowOff>
    </xdr:from>
    <xdr:to>
      <xdr:col>55</xdr:col>
      <xdr:colOff>0</xdr:colOff>
      <xdr:row>86</xdr:row>
      <xdr:rowOff>125186</xdr:rowOff>
    </xdr:to>
    <xdr:cxnSp macro="">
      <xdr:nvCxnSpPr>
        <xdr:cNvPr id="365" name="直線コネクタ 364"/>
        <xdr:cNvCxnSpPr/>
      </xdr:nvCxnSpPr>
      <xdr:spPr>
        <a:xfrm>
          <a:off x="9639300" y="148698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74386</xdr:rowOff>
    </xdr:from>
    <xdr:to>
      <xdr:col>46</xdr:col>
      <xdr:colOff>38100</xdr:colOff>
      <xdr:row>87</xdr:row>
      <xdr:rowOff>4536</xdr:rowOff>
    </xdr:to>
    <xdr:sp macro="" textlink="">
      <xdr:nvSpPr>
        <xdr:cNvPr id="366" name="楕円 365"/>
        <xdr:cNvSpPr/>
      </xdr:nvSpPr>
      <xdr:spPr>
        <a:xfrm>
          <a:off x="8699500" y="148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125186</xdr:rowOff>
    </xdr:from>
    <xdr:to>
      <xdr:col>50</xdr:col>
      <xdr:colOff>114300</xdr:colOff>
      <xdr:row>86</xdr:row>
      <xdr:rowOff>125186</xdr:rowOff>
    </xdr:to>
    <xdr:cxnSp macro="">
      <xdr:nvCxnSpPr>
        <xdr:cNvPr id="367" name="直線コネクタ 366"/>
        <xdr:cNvCxnSpPr/>
      </xdr:nvCxnSpPr>
      <xdr:spPr>
        <a:xfrm>
          <a:off x="8750300" y="14869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74386</xdr:rowOff>
    </xdr:from>
    <xdr:to>
      <xdr:col>41</xdr:col>
      <xdr:colOff>101600</xdr:colOff>
      <xdr:row>87</xdr:row>
      <xdr:rowOff>4536</xdr:rowOff>
    </xdr:to>
    <xdr:sp macro="" textlink="">
      <xdr:nvSpPr>
        <xdr:cNvPr id="368" name="楕円 367"/>
        <xdr:cNvSpPr/>
      </xdr:nvSpPr>
      <xdr:spPr>
        <a:xfrm>
          <a:off x="7810500" y="148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125186</xdr:rowOff>
    </xdr:from>
    <xdr:to>
      <xdr:col>45</xdr:col>
      <xdr:colOff>177800</xdr:colOff>
      <xdr:row>86</xdr:row>
      <xdr:rowOff>125186</xdr:rowOff>
    </xdr:to>
    <xdr:cxnSp macro="">
      <xdr:nvCxnSpPr>
        <xdr:cNvPr id="369" name="直線コネクタ 368"/>
        <xdr:cNvCxnSpPr/>
      </xdr:nvCxnSpPr>
      <xdr:spPr>
        <a:xfrm>
          <a:off x="7861300" y="14869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74386</xdr:rowOff>
    </xdr:from>
    <xdr:to>
      <xdr:col>36</xdr:col>
      <xdr:colOff>165100</xdr:colOff>
      <xdr:row>87</xdr:row>
      <xdr:rowOff>4536</xdr:rowOff>
    </xdr:to>
    <xdr:sp macro="" textlink="">
      <xdr:nvSpPr>
        <xdr:cNvPr id="370" name="楕円 369"/>
        <xdr:cNvSpPr/>
      </xdr:nvSpPr>
      <xdr:spPr>
        <a:xfrm>
          <a:off x="6921500" y="1481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125186</xdr:rowOff>
    </xdr:from>
    <xdr:to>
      <xdr:col>41</xdr:col>
      <xdr:colOff>50800</xdr:colOff>
      <xdr:row>86</xdr:row>
      <xdr:rowOff>125186</xdr:rowOff>
    </xdr:to>
    <xdr:cxnSp macro="">
      <xdr:nvCxnSpPr>
        <xdr:cNvPr id="371" name="直線コネクタ 370"/>
        <xdr:cNvCxnSpPr/>
      </xdr:nvCxnSpPr>
      <xdr:spPr>
        <a:xfrm>
          <a:off x="6972300" y="14869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56441</xdr:rowOff>
    </xdr:from>
    <xdr:ext cx="469744" cy="259045"/>
    <xdr:sp macro="" textlink="">
      <xdr:nvSpPr>
        <xdr:cNvPr id="372" name="n_1aveValue【福祉施設】&#10;一人当たり面積"/>
        <xdr:cNvSpPr txBox="1"/>
      </xdr:nvSpPr>
      <xdr:spPr>
        <a:xfrm>
          <a:off x="9391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56441</xdr:rowOff>
    </xdr:from>
    <xdr:ext cx="469744" cy="259045"/>
    <xdr:sp macro="" textlink="">
      <xdr:nvSpPr>
        <xdr:cNvPr id="373" name="n_2aveValue【福祉施設】&#10;一人当たり面積"/>
        <xdr:cNvSpPr txBox="1"/>
      </xdr:nvSpPr>
      <xdr:spPr>
        <a:xfrm>
          <a:off x="8515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99984</xdr:rowOff>
    </xdr:from>
    <xdr:ext cx="469744" cy="259045"/>
    <xdr:sp macro="" textlink="">
      <xdr:nvSpPr>
        <xdr:cNvPr id="374" name="n_3aveValue【福祉施設】&#10;一人当たり面積"/>
        <xdr:cNvSpPr txBox="1"/>
      </xdr:nvSpPr>
      <xdr:spPr>
        <a:xfrm>
          <a:off x="7626427" y="1415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99984</xdr:rowOff>
    </xdr:from>
    <xdr:ext cx="469744" cy="259045"/>
    <xdr:sp macro="" textlink="">
      <xdr:nvSpPr>
        <xdr:cNvPr id="375" name="n_4aveValue【福祉施設】&#10;一人当たり面積"/>
        <xdr:cNvSpPr txBox="1"/>
      </xdr:nvSpPr>
      <xdr:spPr>
        <a:xfrm>
          <a:off x="6737427" y="1415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167113</xdr:rowOff>
    </xdr:from>
    <xdr:ext cx="469744" cy="259045"/>
    <xdr:sp macro="" textlink="">
      <xdr:nvSpPr>
        <xdr:cNvPr id="376" name="n_1mainValue【福祉施設】&#10;一人当たり面積"/>
        <xdr:cNvSpPr txBox="1"/>
      </xdr:nvSpPr>
      <xdr:spPr>
        <a:xfrm>
          <a:off x="9391727" y="1491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167113</xdr:rowOff>
    </xdr:from>
    <xdr:ext cx="469744" cy="259045"/>
    <xdr:sp macro="" textlink="">
      <xdr:nvSpPr>
        <xdr:cNvPr id="377" name="n_2mainValue【福祉施設】&#10;一人当たり面積"/>
        <xdr:cNvSpPr txBox="1"/>
      </xdr:nvSpPr>
      <xdr:spPr>
        <a:xfrm>
          <a:off x="8515427" y="1491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167113</xdr:rowOff>
    </xdr:from>
    <xdr:ext cx="469744" cy="259045"/>
    <xdr:sp macro="" textlink="">
      <xdr:nvSpPr>
        <xdr:cNvPr id="378" name="n_3mainValue【福祉施設】&#10;一人当たり面積"/>
        <xdr:cNvSpPr txBox="1"/>
      </xdr:nvSpPr>
      <xdr:spPr>
        <a:xfrm>
          <a:off x="7626427" y="1491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167113</xdr:rowOff>
    </xdr:from>
    <xdr:ext cx="469744" cy="259045"/>
    <xdr:sp macro="" textlink="">
      <xdr:nvSpPr>
        <xdr:cNvPr id="379" name="n_4mainValue【福祉施設】&#10;一人当たり面積"/>
        <xdr:cNvSpPr txBox="1"/>
      </xdr:nvSpPr>
      <xdr:spPr>
        <a:xfrm>
          <a:off x="6737427" y="1491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24764</xdr:rowOff>
    </xdr:from>
    <xdr:to>
      <xdr:col>24</xdr:col>
      <xdr:colOff>62865</xdr:colOff>
      <xdr:row>108</xdr:row>
      <xdr:rowOff>91439</xdr:rowOff>
    </xdr:to>
    <xdr:cxnSp macro="">
      <xdr:nvCxnSpPr>
        <xdr:cNvPr id="404" name="直線コネクタ 403"/>
        <xdr:cNvCxnSpPr/>
      </xdr:nvCxnSpPr>
      <xdr:spPr>
        <a:xfrm flipV="1">
          <a:off x="4634865" y="17341214"/>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95266</xdr:rowOff>
    </xdr:from>
    <xdr:ext cx="405111" cy="259045"/>
    <xdr:sp macro="" textlink="">
      <xdr:nvSpPr>
        <xdr:cNvPr id="405" name="【市民会館】&#10;有形固定資産減価償却率最小値テキスト"/>
        <xdr:cNvSpPr txBox="1"/>
      </xdr:nvSpPr>
      <xdr:spPr>
        <a:xfrm>
          <a:off x="4673600"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91439</xdr:rowOff>
    </xdr:from>
    <xdr:to>
      <xdr:col>24</xdr:col>
      <xdr:colOff>152400</xdr:colOff>
      <xdr:row>108</xdr:row>
      <xdr:rowOff>91439</xdr:rowOff>
    </xdr:to>
    <xdr:cxnSp macro="">
      <xdr:nvCxnSpPr>
        <xdr:cNvPr id="406" name="直線コネクタ 405"/>
        <xdr:cNvCxnSpPr/>
      </xdr:nvCxnSpPr>
      <xdr:spPr>
        <a:xfrm>
          <a:off x="4546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142891</xdr:rowOff>
    </xdr:from>
    <xdr:ext cx="405111" cy="259045"/>
    <xdr:sp macro="" textlink="">
      <xdr:nvSpPr>
        <xdr:cNvPr id="407" name="【市民会館】&#10;有形固定資産減価償却率最大値テキスト"/>
        <xdr:cNvSpPr txBox="1"/>
      </xdr:nvSpPr>
      <xdr:spPr>
        <a:xfrm>
          <a:off x="4673600" y="1711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24764</xdr:rowOff>
    </xdr:from>
    <xdr:to>
      <xdr:col>24</xdr:col>
      <xdr:colOff>152400</xdr:colOff>
      <xdr:row>101</xdr:row>
      <xdr:rowOff>24764</xdr:rowOff>
    </xdr:to>
    <xdr:cxnSp macro="">
      <xdr:nvCxnSpPr>
        <xdr:cNvPr id="408" name="直線コネクタ 407"/>
        <xdr:cNvCxnSpPr/>
      </xdr:nvCxnSpPr>
      <xdr:spPr>
        <a:xfrm>
          <a:off x="4546600" y="1734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124477</xdr:rowOff>
    </xdr:from>
    <xdr:ext cx="405111" cy="259045"/>
    <xdr:sp macro="" textlink="">
      <xdr:nvSpPr>
        <xdr:cNvPr id="409" name="【市民会館】&#10;有形固定資産減価償却率平均値テキスト"/>
        <xdr:cNvSpPr txBox="1"/>
      </xdr:nvSpPr>
      <xdr:spPr>
        <a:xfrm>
          <a:off x="4673600" y="1761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410" name="フローチャート: 判断 409"/>
        <xdr:cNvSpPr/>
      </xdr:nvSpPr>
      <xdr:spPr>
        <a:xfrm>
          <a:off x="45847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1" name="フローチャート: 判断 410"/>
        <xdr:cNvSpPr/>
      </xdr:nvSpPr>
      <xdr:spPr>
        <a:xfrm>
          <a:off x="3746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412" name="フローチャート: 判断 411"/>
        <xdr:cNvSpPr/>
      </xdr:nvSpPr>
      <xdr:spPr>
        <a:xfrm>
          <a:off x="2857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13" name="フローチャート: 判断 412"/>
        <xdr:cNvSpPr/>
      </xdr:nvSpPr>
      <xdr:spPr>
        <a:xfrm>
          <a:off x="1968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414" name="フローチャート: 判断 413"/>
        <xdr:cNvSpPr/>
      </xdr:nvSpPr>
      <xdr:spPr>
        <a:xfrm>
          <a:off x="1079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76836</xdr:rowOff>
    </xdr:from>
    <xdr:to>
      <xdr:col>24</xdr:col>
      <xdr:colOff>114300</xdr:colOff>
      <xdr:row>107</xdr:row>
      <xdr:rowOff>6986</xdr:rowOff>
    </xdr:to>
    <xdr:sp macro="" textlink="">
      <xdr:nvSpPr>
        <xdr:cNvPr id="420" name="楕円 419"/>
        <xdr:cNvSpPr/>
      </xdr:nvSpPr>
      <xdr:spPr>
        <a:xfrm>
          <a:off x="4584700" y="182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55263</xdr:rowOff>
    </xdr:from>
    <xdr:ext cx="405111" cy="259045"/>
    <xdr:sp macro="" textlink="">
      <xdr:nvSpPr>
        <xdr:cNvPr id="421" name="【市民会館】&#10;有形固定資産減価償却率該当値テキスト"/>
        <xdr:cNvSpPr txBox="1"/>
      </xdr:nvSpPr>
      <xdr:spPr>
        <a:xfrm>
          <a:off x="4673600" y="1822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44450</xdr:rowOff>
    </xdr:from>
    <xdr:to>
      <xdr:col>20</xdr:col>
      <xdr:colOff>38100</xdr:colOff>
      <xdr:row>106</xdr:row>
      <xdr:rowOff>146050</xdr:rowOff>
    </xdr:to>
    <xdr:sp macro="" textlink="">
      <xdr:nvSpPr>
        <xdr:cNvPr id="422" name="楕円 421"/>
        <xdr:cNvSpPr/>
      </xdr:nvSpPr>
      <xdr:spPr>
        <a:xfrm>
          <a:off x="3746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95250</xdr:rowOff>
    </xdr:from>
    <xdr:to>
      <xdr:col>24</xdr:col>
      <xdr:colOff>63500</xdr:colOff>
      <xdr:row>106</xdr:row>
      <xdr:rowOff>127636</xdr:rowOff>
    </xdr:to>
    <xdr:cxnSp macro="">
      <xdr:nvCxnSpPr>
        <xdr:cNvPr id="423" name="直線コネクタ 422"/>
        <xdr:cNvCxnSpPr/>
      </xdr:nvCxnSpPr>
      <xdr:spPr>
        <a:xfrm>
          <a:off x="3797300" y="18268950"/>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4445</xdr:rowOff>
    </xdr:from>
    <xdr:to>
      <xdr:col>15</xdr:col>
      <xdr:colOff>101600</xdr:colOff>
      <xdr:row>106</xdr:row>
      <xdr:rowOff>106045</xdr:rowOff>
    </xdr:to>
    <xdr:sp macro="" textlink="">
      <xdr:nvSpPr>
        <xdr:cNvPr id="424" name="楕円 423"/>
        <xdr:cNvSpPr/>
      </xdr:nvSpPr>
      <xdr:spPr>
        <a:xfrm>
          <a:off x="28575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55245</xdr:rowOff>
    </xdr:from>
    <xdr:to>
      <xdr:col>19</xdr:col>
      <xdr:colOff>177800</xdr:colOff>
      <xdr:row>106</xdr:row>
      <xdr:rowOff>95250</xdr:rowOff>
    </xdr:to>
    <xdr:cxnSp macro="">
      <xdr:nvCxnSpPr>
        <xdr:cNvPr id="425" name="直線コネクタ 424"/>
        <xdr:cNvCxnSpPr/>
      </xdr:nvCxnSpPr>
      <xdr:spPr>
        <a:xfrm>
          <a:off x="2908300" y="182289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154939</xdr:rowOff>
    </xdr:from>
    <xdr:to>
      <xdr:col>10</xdr:col>
      <xdr:colOff>165100</xdr:colOff>
      <xdr:row>106</xdr:row>
      <xdr:rowOff>85089</xdr:rowOff>
    </xdr:to>
    <xdr:sp macro="" textlink="">
      <xdr:nvSpPr>
        <xdr:cNvPr id="426" name="楕円 425"/>
        <xdr:cNvSpPr/>
      </xdr:nvSpPr>
      <xdr:spPr>
        <a:xfrm>
          <a:off x="1968500" y="1815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34289</xdr:rowOff>
    </xdr:from>
    <xdr:to>
      <xdr:col>15</xdr:col>
      <xdr:colOff>50800</xdr:colOff>
      <xdr:row>106</xdr:row>
      <xdr:rowOff>55245</xdr:rowOff>
    </xdr:to>
    <xdr:cxnSp macro="">
      <xdr:nvCxnSpPr>
        <xdr:cNvPr id="427" name="直線コネクタ 426"/>
        <xdr:cNvCxnSpPr/>
      </xdr:nvCxnSpPr>
      <xdr:spPr>
        <a:xfrm>
          <a:off x="2019300" y="1820798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128270</xdr:rowOff>
    </xdr:from>
    <xdr:to>
      <xdr:col>6</xdr:col>
      <xdr:colOff>38100</xdr:colOff>
      <xdr:row>106</xdr:row>
      <xdr:rowOff>58420</xdr:rowOff>
    </xdr:to>
    <xdr:sp macro="" textlink="">
      <xdr:nvSpPr>
        <xdr:cNvPr id="428" name="楕円 427"/>
        <xdr:cNvSpPr/>
      </xdr:nvSpPr>
      <xdr:spPr>
        <a:xfrm>
          <a:off x="1079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7620</xdr:rowOff>
    </xdr:from>
    <xdr:to>
      <xdr:col>10</xdr:col>
      <xdr:colOff>114300</xdr:colOff>
      <xdr:row>106</xdr:row>
      <xdr:rowOff>34289</xdr:rowOff>
    </xdr:to>
    <xdr:cxnSp macro="">
      <xdr:nvCxnSpPr>
        <xdr:cNvPr id="429" name="直線コネクタ 428"/>
        <xdr:cNvCxnSpPr/>
      </xdr:nvCxnSpPr>
      <xdr:spPr>
        <a:xfrm>
          <a:off x="1130300" y="181813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13988</xdr:rowOff>
    </xdr:from>
    <xdr:ext cx="405111" cy="259045"/>
    <xdr:sp macro="" textlink="">
      <xdr:nvSpPr>
        <xdr:cNvPr id="430" name="n_1aveValue【市民会館】&#10;有形固定資産減価償却率"/>
        <xdr:cNvSpPr txBox="1"/>
      </xdr:nvSpPr>
      <xdr:spPr>
        <a:xfrm>
          <a:off x="35820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2557</xdr:rowOff>
    </xdr:from>
    <xdr:ext cx="405111" cy="259045"/>
    <xdr:sp macro="" textlink="">
      <xdr:nvSpPr>
        <xdr:cNvPr id="431" name="n_2aveValue【市民会館】&#10;有形固定資産減価償却率"/>
        <xdr:cNvSpPr txBox="1"/>
      </xdr:nvSpPr>
      <xdr:spPr>
        <a:xfrm>
          <a:off x="2705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166388</xdr:rowOff>
    </xdr:from>
    <xdr:ext cx="405111" cy="259045"/>
    <xdr:sp macro="" textlink="">
      <xdr:nvSpPr>
        <xdr:cNvPr id="432" name="n_3aveValue【市民会館】&#10;有形固定資産減価償却率"/>
        <xdr:cNvSpPr txBox="1"/>
      </xdr:nvSpPr>
      <xdr:spPr>
        <a:xfrm>
          <a:off x="1816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156863</xdr:rowOff>
    </xdr:from>
    <xdr:ext cx="405111" cy="259045"/>
    <xdr:sp macro="" textlink="">
      <xdr:nvSpPr>
        <xdr:cNvPr id="433" name="n_4aveValue【市民会館】&#10;有形固定資産減価償却率"/>
        <xdr:cNvSpPr txBox="1"/>
      </xdr:nvSpPr>
      <xdr:spPr>
        <a:xfrm>
          <a:off x="927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137177</xdr:rowOff>
    </xdr:from>
    <xdr:ext cx="405111" cy="259045"/>
    <xdr:sp macro="" textlink="">
      <xdr:nvSpPr>
        <xdr:cNvPr id="434" name="n_1mainValue【市民会館】&#10;有形固定資産減価償却率"/>
        <xdr:cNvSpPr txBox="1"/>
      </xdr:nvSpPr>
      <xdr:spPr>
        <a:xfrm>
          <a:off x="3582044"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97172</xdr:rowOff>
    </xdr:from>
    <xdr:ext cx="405111" cy="259045"/>
    <xdr:sp macro="" textlink="">
      <xdr:nvSpPr>
        <xdr:cNvPr id="435" name="n_2mainValue【市民会館】&#10;有形固定資産減価償却率"/>
        <xdr:cNvSpPr txBox="1"/>
      </xdr:nvSpPr>
      <xdr:spPr>
        <a:xfrm>
          <a:off x="2705744" y="1827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76216</xdr:rowOff>
    </xdr:from>
    <xdr:ext cx="405111" cy="259045"/>
    <xdr:sp macro="" textlink="">
      <xdr:nvSpPr>
        <xdr:cNvPr id="436" name="n_3mainValue【市民会館】&#10;有形固定資産減価償却率"/>
        <xdr:cNvSpPr txBox="1"/>
      </xdr:nvSpPr>
      <xdr:spPr>
        <a:xfrm>
          <a:off x="1816744" y="1824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49547</xdr:rowOff>
    </xdr:from>
    <xdr:ext cx="405111" cy="259045"/>
    <xdr:sp macro="" textlink="">
      <xdr:nvSpPr>
        <xdr:cNvPr id="437" name="n_4mainValue【市民会館】&#10;有形固定資産減価償却率"/>
        <xdr:cNvSpPr txBox="1"/>
      </xdr:nvSpPr>
      <xdr:spPr>
        <a:xfrm>
          <a:off x="927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461" name="直線コネクタ 460"/>
        <xdr:cNvCxnSpPr/>
      </xdr:nvCxnSpPr>
      <xdr:spPr>
        <a:xfrm flipV="1">
          <a:off x="10476865" y="17244061"/>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62" name="【市民会館】&#10;一人当たり面積最小値テキスト"/>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63" name="直線コネクタ 462"/>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464" name="【市民会館】&#10;一人当たり面積最大値テキスト"/>
        <xdr:cNvSpPr txBox="1"/>
      </xdr:nvSpPr>
      <xdr:spPr>
        <a:xfrm>
          <a:off x="10515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465" name="直線コネクタ 464"/>
        <xdr:cNvCxnSpPr/>
      </xdr:nvCxnSpPr>
      <xdr:spPr>
        <a:xfrm>
          <a:off x="10388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59707</xdr:rowOff>
    </xdr:from>
    <xdr:ext cx="469744" cy="259045"/>
    <xdr:sp macro="" textlink="">
      <xdr:nvSpPr>
        <xdr:cNvPr id="466" name="【市民会館】&#10;一人当たり面積平均値テキスト"/>
        <xdr:cNvSpPr txBox="1"/>
      </xdr:nvSpPr>
      <xdr:spPr>
        <a:xfrm>
          <a:off x="10515600" y="1789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467" name="フローチャート: 判断 466"/>
        <xdr:cNvSpPr/>
      </xdr:nvSpPr>
      <xdr:spPr>
        <a:xfrm>
          <a:off x="10426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36830</xdr:rowOff>
    </xdr:from>
    <xdr:to>
      <xdr:col>50</xdr:col>
      <xdr:colOff>165100</xdr:colOff>
      <xdr:row>105</xdr:row>
      <xdr:rowOff>138430</xdr:rowOff>
    </xdr:to>
    <xdr:sp macro="" textlink="">
      <xdr:nvSpPr>
        <xdr:cNvPr id="468" name="フローチャート: 判断 467"/>
        <xdr:cNvSpPr/>
      </xdr:nvSpPr>
      <xdr:spPr>
        <a:xfrm>
          <a:off x="9588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69" name="フローチャート: 判断 468"/>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70" name="フローチャート: 判断 469"/>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71" name="フローチャート: 判断 470"/>
        <xdr:cNvSpPr/>
      </xdr:nvSpPr>
      <xdr:spPr>
        <a:xfrm>
          <a:off x="6921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48261</xdr:rowOff>
    </xdr:from>
    <xdr:to>
      <xdr:col>55</xdr:col>
      <xdr:colOff>50800</xdr:colOff>
      <xdr:row>106</xdr:row>
      <xdr:rowOff>149861</xdr:rowOff>
    </xdr:to>
    <xdr:sp macro="" textlink="">
      <xdr:nvSpPr>
        <xdr:cNvPr id="477" name="楕円 476"/>
        <xdr:cNvSpPr/>
      </xdr:nvSpPr>
      <xdr:spPr>
        <a:xfrm>
          <a:off x="10426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26688</xdr:rowOff>
    </xdr:from>
    <xdr:ext cx="469744" cy="259045"/>
    <xdr:sp macro="" textlink="">
      <xdr:nvSpPr>
        <xdr:cNvPr id="478" name="【市民会館】&#10;一人当たり面積該当値テキスト"/>
        <xdr:cNvSpPr txBox="1"/>
      </xdr:nvSpPr>
      <xdr:spPr>
        <a:xfrm>
          <a:off x="10515600"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48261</xdr:rowOff>
    </xdr:from>
    <xdr:to>
      <xdr:col>50</xdr:col>
      <xdr:colOff>165100</xdr:colOff>
      <xdr:row>106</xdr:row>
      <xdr:rowOff>149861</xdr:rowOff>
    </xdr:to>
    <xdr:sp macro="" textlink="">
      <xdr:nvSpPr>
        <xdr:cNvPr id="479" name="楕円 478"/>
        <xdr:cNvSpPr/>
      </xdr:nvSpPr>
      <xdr:spPr>
        <a:xfrm>
          <a:off x="9588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99061</xdr:rowOff>
    </xdr:from>
    <xdr:to>
      <xdr:col>55</xdr:col>
      <xdr:colOff>0</xdr:colOff>
      <xdr:row>106</xdr:row>
      <xdr:rowOff>99061</xdr:rowOff>
    </xdr:to>
    <xdr:cxnSp macro="">
      <xdr:nvCxnSpPr>
        <xdr:cNvPr id="480" name="直線コネクタ 479"/>
        <xdr:cNvCxnSpPr/>
      </xdr:nvCxnSpPr>
      <xdr:spPr>
        <a:xfrm>
          <a:off x="9639300" y="18272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48261</xdr:rowOff>
    </xdr:from>
    <xdr:to>
      <xdr:col>46</xdr:col>
      <xdr:colOff>38100</xdr:colOff>
      <xdr:row>106</xdr:row>
      <xdr:rowOff>149861</xdr:rowOff>
    </xdr:to>
    <xdr:sp macro="" textlink="">
      <xdr:nvSpPr>
        <xdr:cNvPr id="481" name="楕円 480"/>
        <xdr:cNvSpPr/>
      </xdr:nvSpPr>
      <xdr:spPr>
        <a:xfrm>
          <a:off x="8699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99061</xdr:rowOff>
    </xdr:from>
    <xdr:to>
      <xdr:col>50</xdr:col>
      <xdr:colOff>114300</xdr:colOff>
      <xdr:row>106</xdr:row>
      <xdr:rowOff>99061</xdr:rowOff>
    </xdr:to>
    <xdr:cxnSp macro="">
      <xdr:nvCxnSpPr>
        <xdr:cNvPr id="482" name="直線コネクタ 481"/>
        <xdr:cNvCxnSpPr/>
      </xdr:nvCxnSpPr>
      <xdr:spPr>
        <a:xfrm>
          <a:off x="8750300" y="1827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55880</xdr:rowOff>
    </xdr:from>
    <xdr:to>
      <xdr:col>41</xdr:col>
      <xdr:colOff>101600</xdr:colOff>
      <xdr:row>106</xdr:row>
      <xdr:rowOff>157480</xdr:rowOff>
    </xdr:to>
    <xdr:sp macro="" textlink="">
      <xdr:nvSpPr>
        <xdr:cNvPr id="483" name="楕円 482"/>
        <xdr:cNvSpPr/>
      </xdr:nvSpPr>
      <xdr:spPr>
        <a:xfrm>
          <a:off x="7810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99061</xdr:rowOff>
    </xdr:from>
    <xdr:to>
      <xdr:col>45</xdr:col>
      <xdr:colOff>177800</xdr:colOff>
      <xdr:row>106</xdr:row>
      <xdr:rowOff>106680</xdr:rowOff>
    </xdr:to>
    <xdr:cxnSp macro="">
      <xdr:nvCxnSpPr>
        <xdr:cNvPr id="484" name="直線コネクタ 483"/>
        <xdr:cNvCxnSpPr/>
      </xdr:nvCxnSpPr>
      <xdr:spPr>
        <a:xfrm flipV="1">
          <a:off x="7861300" y="18272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55880</xdr:rowOff>
    </xdr:from>
    <xdr:to>
      <xdr:col>36</xdr:col>
      <xdr:colOff>165100</xdr:colOff>
      <xdr:row>106</xdr:row>
      <xdr:rowOff>157480</xdr:rowOff>
    </xdr:to>
    <xdr:sp macro="" textlink="">
      <xdr:nvSpPr>
        <xdr:cNvPr id="485" name="楕円 484"/>
        <xdr:cNvSpPr/>
      </xdr:nvSpPr>
      <xdr:spPr>
        <a:xfrm>
          <a:off x="6921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106680</xdr:rowOff>
    </xdr:from>
    <xdr:to>
      <xdr:col>41</xdr:col>
      <xdr:colOff>50800</xdr:colOff>
      <xdr:row>106</xdr:row>
      <xdr:rowOff>106680</xdr:rowOff>
    </xdr:to>
    <xdr:cxnSp macro="">
      <xdr:nvCxnSpPr>
        <xdr:cNvPr id="486" name="直線コネクタ 485"/>
        <xdr:cNvCxnSpPr/>
      </xdr:nvCxnSpPr>
      <xdr:spPr>
        <a:xfrm>
          <a:off x="6972300" y="18280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154957</xdr:rowOff>
    </xdr:from>
    <xdr:ext cx="469744" cy="259045"/>
    <xdr:sp macro="" textlink="">
      <xdr:nvSpPr>
        <xdr:cNvPr id="487" name="n_1aveValue【市民会館】&#10;一人当たり面積"/>
        <xdr:cNvSpPr txBox="1"/>
      </xdr:nvSpPr>
      <xdr:spPr>
        <a:xfrm>
          <a:off x="9391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488" name="n_2aveValue【市民会館】&#10;一人当たり面積"/>
        <xdr:cNvSpPr txBox="1"/>
      </xdr:nvSpPr>
      <xdr:spPr>
        <a:xfrm>
          <a:off x="8515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29227</xdr:rowOff>
    </xdr:from>
    <xdr:ext cx="469744" cy="259045"/>
    <xdr:sp macro="" textlink="">
      <xdr:nvSpPr>
        <xdr:cNvPr id="489" name="n_3aveValue【市民会館】&#10;一人当たり面積"/>
        <xdr:cNvSpPr txBox="1"/>
      </xdr:nvSpPr>
      <xdr:spPr>
        <a:xfrm>
          <a:off x="7626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52088</xdr:rowOff>
    </xdr:from>
    <xdr:ext cx="469744" cy="259045"/>
    <xdr:sp macro="" textlink="">
      <xdr:nvSpPr>
        <xdr:cNvPr id="490" name="n_4aveValue【市民会館】&#10;一人当たり面積"/>
        <xdr:cNvSpPr txBox="1"/>
      </xdr:nvSpPr>
      <xdr:spPr>
        <a:xfrm>
          <a:off x="6737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140988</xdr:rowOff>
    </xdr:from>
    <xdr:ext cx="469744" cy="259045"/>
    <xdr:sp macro="" textlink="">
      <xdr:nvSpPr>
        <xdr:cNvPr id="491" name="n_1mainValue【市民会館】&#10;一人当たり面積"/>
        <xdr:cNvSpPr txBox="1"/>
      </xdr:nvSpPr>
      <xdr:spPr>
        <a:xfrm>
          <a:off x="9391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140988</xdr:rowOff>
    </xdr:from>
    <xdr:ext cx="469744" cy="259045"/>
    <xdr:sp macro="" textlink="">
      <xdr:nvSpPr>
        <xdr:cNvPr id="492" name="n_2mainValue【市民会館】&#10;一人当たり面積"/>
        <xdr:cNvSpPr txBox="1"/>
      </xdr:nvSpPr>
      <xdr:spPr>
        <a:xfrm>
          <a:off x="8515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148607</xdr:rowOff>
    </xdr:from>
    <xdr:ext cx="469744" cy="259045"/>
    <xdr:sp macro="" textlink="">
      <xdr:nvSpPr>
        <xdr:cNvPr id="493" name="n_3mainValue【市民会館】&#10;一人当たり面積"/>
        <xdr:cNvSpPr txBox="1"/>
      </xdr:nvSpPr>
      <xdr:spPr>
        <a:xfrm>
          <a:off x="7626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148607</xdr:rowOff>
    </xdr:from>
    <xdr:ext cx="469744" cy="259045"/>
    <xdr:sp macro="" textlink="">
      <xdr:nvSpPr>
        <xdr:cNvPr id="494" name="n_4mainValue【市民会館】&#10;一人当たり面積"/>
        <xdr:cNvSpPr txBox="1"/>
      </xdr:nvSpPr>
      <xdr:spPr>
        <a:xfrm>
          <a:off x="6737427" y="1832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42</xdr:row>
      <xdr:rowOff>17145</xdr:rowOff>
    </xdr:to>
    <xdr:cxnSp macro="">
      <xdr:nvCxnSpPr>
        <xdr:cNvPr id="519" name="直線コネクタ 518"/>
        <xdr:cNvCxnSpPr/>
      </xdr:nvCxnSpPr>
      <xdr:spPr>
        <a:xfrm flipV="1">
          <a:off x="16318864" y="5810250"/>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520" name="【一般廃棄物処理施設】&#10;有形固定資産減価償却率最小値テキスト"/>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521" name="直線コネクタ 520"/>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522" name="【一般廃棄物処理施設】&#10;有形固定資産減価償却率最大値テキスト"/>
        <xdr:cNvSpPr txBox="1"/>
      </xdr:nvSpPr>
      <xdr:spPr>
        <a:xfrm>
          <a:off x="163576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523" name="直線コネクタ 522"/>
        <xdr:cNvCxnSpPr/>
      </xdr:nvCxnSpPr>
      <xdr:spPr>
        <a:xfrm>
          <a:off x="16230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154322</xdr:rowOff>
    </xdr:from>
    <xdr:ext cx="405111" cy="259045"/>
    <xdr:sp macro="" textlink="">
      <xdr:nvSpPr>
        <xdr:cNvPr id="524" name="【一般廃棄物処理施設】&#10;有形固定資産減価償却率平均値テキスト"/>
        <xdr:cNvSpPr txBox="1"/>
      </xdr:nvSpPr>
      <xdr:spPr>
        <a:xfrm>
          <a:off x="16357600" y="6497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525" name="フローチャート: 判断 524"/>
        <xdr:cNvSpPr/>
      </xdr:nvSpPr>
      <xdr:spPr>
        <a:xfrm>
          <a:off x="16268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147320</xdr:rowOff>
    </xdr:from>
    <xdr:to>
      <xdr:col>81</xdr:col>
      <xdr:colOff>101600</xdr:colOff>
      <xdr:row>38</xdr:row>
      <xdr:rowOff>77470</xdr:rowOff>
    </xdr:to>
    <xdr:sp macro="" textlink="">
      <xdr:nvSpPr>
        <xdr:cNvPr id="526" name="フローチャート: 判断 525"/>
        <xdr:cNvSpPr/>
      </xdr:nvSpPr>
      <xdr:spPr>
        <a:xfrm>
          <a:off x="15430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527" name="フローチャート: 判断 526"/>
        <xdr:cNvSpPr/>
      </xdr:nvSpPr>
      <xdr:spPr>
        <a:xfrm>
          <a:off x="14541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33020</xdr:rowOff>
    </xdr:from>
    <xdr:to>
      <xdr:col>72</xdr:col>
      <xdr:colOff>38100</xdr:colOff>
      <xdr:row>38</xdr:row>
      <xdr:rowOff>134620</xdr:rowOff>
    </xdr:to>
    <xdr:sp macro="" textlink="">
      <xdr:nvSpPr>
        <xdr:cNvPr id="528" name="フローチャート: 判断 527"/>
        <xdr:cNvSpPr/>
      </xdr:nvSpPr>
      <xdr:spPr>
        <a:xfrm>
          <a:off x="13652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48260</xdr:rowOff>
    </xdr:from>
    <xdr:to>
      <xdr:col>67</xdr:col>
      <xdr:colOff>101600</xdr:colOff>
      <xdr:row>38</xdr:row>
      <xdr:rowOff>149860</xdr:rowOff>
    </xdr:to>
    <xdr:sp macro="" textlink="">
      <xdr:nvSpPr>
        <xdr:cNvPr id="529" name="フローチャート: 判断 528"/>
        <xdr:cNvSpPr/>
      </xdr:nvSpPr>
      <xdr:spPr>
        <a:xfrm>
          <a:off x="12763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73025</xdr:rowOff>
    </xdr:from>
    <xdr:to>
      <xdr:col>85</xdr:col>
      <xdr:colOff>177800</xdr:colOff>
      <xdr:row>38</xdr:row>
      <xdr:rowOff>3175</xdr:rowOff>
    </xdr:to>
    <xdr:sp macro="" textlink="">
      <xdr:nvSpPr>
        <xdr:cNvPr id="535" name="楕円 534"/>
        <xdr:cNvSpPr/>
      </xdr:nvSpPr>
      <xdr:spPr>
        <a:xfrm>
          <a:off x="162687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95902</xdr:rowOff>
    </xdr:from>
    <xdr:ext cx="405111" cy="259045"/>
    <xdr:sp macro="" textlink="">
      <xdr:nvSpPr>
        <xdr:cNvPr id="536" name="【一般廃棄物処理施設】&#10;有形固定資産減価償却率該当値テキスト"/>
        <xdr:cNvSpPr txBox="1"/>
      </xdr:nvSpPr>
      <xdr:spPr>
        <a:xfrm>
          <a:off x="16357600"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40640</xdr:rowOff>
    </xdr:from>
    <xdr:to>
      <xdr:col>81</xdr:col>
      <xdr:colOff>101600</xdr:colOff>
      <xdr:row>37</xdr:row>
      <xdr:rowOff>142240</xdr:rowOff>
    </xdr:to>
    <xdr:sp macro="" textlink="">
      <xdr:nvSpPr>
        <xdr:cNvPr id="537" name="楕円 536"/>
        <xdr:cNvSpPr/>
      </xdr:nvSpPr>
      <xdr:spPr>
        <a:xfrm>
          <a:off x="15430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91440</xdr:rowOff>
    </xdr:from>
    <xdr:to>
      <xdr:col>85</xdr:col>
      <xdr:colOff>127000</xdr:colOff>
      <xdr:row>37</xdr:row>
      <xdr:rowOff>123825</xdr:rowOff>
    </xdr:to>
    <xdr:cxnSp macro="">
      <xdr:nvCxnSpPr>
        <xdr:cNvPr id="538" name="直線コネクタ 537"/>
        <xdr:cNvCxnSpPr/>
      </xdr:nvCxnSpPr>
      <xdr:spPr>
        <a:xfrm>
          <a:off x="15481300" y="643509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4445</xdr:rowOff>
    </xdr:from>
    <xdr:to>
      <xdr:col>76</xdr:col>
      <xdr:colOff>165100</xdr:colOff>
      <xdr:row>37</xdr:row>
      <xdr:rowOff>106045</xdr:rowOff>
    </xdr:to>
    <xdr:sp macro="" textlink="">
      <xdr:nvSpPr>
        <xdr:cNvPr id="539" name="楕円 538"/>
        <xdr:cNvSpPr/>
      </xdr:nvSpPr>
      <xdr:spPr>
        <a:xfrm>
          <a:off x="14541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55245</xdr:rowOff>
    </xdr:from>
    <xdr:to>
      <xdr:col>81</xdr:col>
      <xdr:colOff>50800</xdr:colOff>
      <xdr:row>37</xdr:row>
      <xdr:rowOff>91440</xdr:rowOff>
    </xdr:to>
    <xdr:cxnSp macro="">
      <xdr:nvCxnSpPr>
        <xdr:cNvPr id="540" name="直線コネクタ 539"/>
        <xdr:cNvCxnSpPr/>
      </xdr:nvCxnSpPr>
      <xdr:spPr>
        <a:xfrm>
          <a:off x="14592300" y="63988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41" name="楕円 540"/>
        <xdr:cNvSpPr/>
      </xdr:nvSpPr>
      <xdr:spPr>
        <a:xfrm>
          <a:off x="13652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7620</xdr:rowOff>
    </xdr:from>
    <xdr:to>
      <xdr:col>76</xdr:col>
      <xdr:colOff>114300</xdr:colOff>
      <xdr:row>37</xdr:row>
      <xdr:rowOff>55245</xdr:rowOff>
    </xdr:to>
    <xdr:cxnSp macro="">
      <xdr:nvCxnSpPr>
        <xdr:cNvPr id="542" name="直線コネクタ 541"/>
        <xdr:cNvCxnSpPr/>
      </xdr:nvCxnSpPr>
      <xdr:spPr>
        <a:xfrm>
          <a:off x="13703300" y="63512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82550</xdr:rowOff>
    </xdr:from>
    <xdr:to>
      <xdr:col>67</xdr:col>
      <xdr:colOff>101600</xdr:colOff>
      <xdr:row>37</xdr:row>
      <xdr:rowOff>12700</xdr:rowOff>
    </xdr:to>
    <xdr:sp macro="" textlink="">
      <xdr:nvSpPr>
        <xdr:cNvPr id="543" name="楕円 542"/>
        <xdr:cNvSpPr/>
      </xdr:nvSpPr>
      <xdr:spPr>
        <a:xfrm>
          <a:off x="12763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133350</xdr:rowOff>
    </xdr:from>
    <xdr:to>
      <xdr:col>71</xdr:col>
      <xdr:colOff>177800</xdr:colOff>
      <xdr:row>37</xdr:row>
      <xdr:rowOff>7620</xdr:rowOff>
    </xdr:to>
    <xdr:cxnSp macro="">
      <xdr:nvCxnSpPr>
        <xdr:cNvPr id="544" name="直線コネクタ 543"/>
        <xdr:cNvCxnSpPr/>
      </xdr:nvCxnSpPr>
      <xdr:spPr>
        <a:xfrm>
          <a:off x="12814300" y="63055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68597</xdr:rowOff>
    </xdr:from>
    <xdr:ext cx="405111" cy="259045"/>
    <xdr:sp macro="" textlink="">
      <xdr:nvSpPr>
        <xdr:cNvPr id="545" name="n_1aveValue【一般廃棄物処理施設】&#10;有形固定資産減価償却率"/>
        <xdr:cNvSpPr txBox="1"/>
      </xdr:nvSpPr>
      <xdr:spPr>
        <a:xfrm>
          <a:off x="15266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78122</xdr:rowOff>
    </xdr:from>
    <xdr:ext cx="405111" cy="259045"/>
    <xdr:sp macro="" textlink="">
      <xdr:nvSpPr>
        <xdr:cNvPr id="546" name="n_2aveValue【一般廃棄物処理施設】&#10;有形固定資産減価償却率"/>
        <xdr:cNvSpPr txBox="1"/>
      </xdr:nvSpPr>
      <xdr:spPr>
        <a:xfrm>
          <a:off x="14389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125747</xdr:rowOff>
    </xdr:from>
    <xdr:ext cx="405111" cy="259045"/>
    <xdr:sp macro="" textlink="">
      <xdr:nvSpPr>
        <xdr:cNvPr id="547" name="n_3aveValue【一般廃棄物処理施設】&#10;有形固定資産減価償却率"/>
        <xdr:cNvSpPr txBox="1"/>
      </xdr:nvSpPr>
      <xdr:spPr>
        <a:xfrm>
          <a:off x="13500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140987</xdr:rowOff>
    </xdr:from>
    <xdr:ext cx="405111" cy="259045"/>
    <xdr:sp macro="" textlink="">
      <xdr:nvSpPr>
        <xdr:cNvPr id="548" name="n_4aveValue【一般廃棄物処理施設】&#10;有形固定資産減価償却率"/>
        <xdr:cNvSpPr txBox="1"/>
      </xdr:nvSpPr>
      <xdr:spPr>
        <a:xfrm>
          <a:off x="12611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158767</xdr:rowOff>
    </xdr:from>
    <xdr:ext cx="405111" cy="259045"/>
    <xdr:sp macro="" textlink="">
      <xdr:nvSpPr>
        <xdr:cNvPr id="549" name="n_1mainValue【一般廃棄物処理施設】&#10;有形固定資産減価償却率"/>
        <xdr:cNvSpPr txBox="1"/>
      </xdr:nvSpPr>
      <xdr:spPr>
        <a:xfrm>
          <a:off x="15266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122572</xdr:rowOff>
    </xdr:from>
    <xdr:ext cx="405111" cy="259045"/>
    <xdr:sp macro="" textlink="">
      <xdr:nvSpPr>
        <xdr:cNvPr id="550" name="n_2mainValue【一般廃棄物処理施設】&#10;有形固定資産減価償却率"/>
        <xdr:cNvSpPr txBox="1"/>
      </xdr:nvSpPr>
      <xdr:spPr>
        <a:xfrm>
          <a:off x="14389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551" name="n_3mainValue【一般廃棄物処理施設】&#10;有形固定資産減価償却率"/>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29227</xdr:rowOff>
    </xdr:from>
    <xdr:ext cx="405111" cy="259045"/>
    <xdr:sp macro="" textlink="">
      <xdr:nvSpPr>
        <xdr:cNvPr id="552" name="n_4mainValue【一般廃棄物処理施設】&#10;有形固定資産減価償却率"/>
        <xdr:cNvSpPr txBox="1"/>
      </xdr:nvSpPr>
      <xdr:spPr>
        <a:xfrm>
          <a:off x="12611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4637</xdr:rowOff>
    </xdr:from>
    <xdr:to>
      <xdr:col>116</xdr:col>
      <xdr:colOff>62864</xdr:colOff>
      <xdr:row>42</xdr:row>
      <xdr:rowOff>35738</xdr:rowOff>
    </xdr:to>
    <xdr:cxnSp macro="">
      <xdr:nvCxnSpPr>
        <xdr:cNvPr id="578" name="直線コネクタ 577"/>
        <xdr:cNvCxnSpPr/>
      </xdr:nvCxnSpPr>
      <xdr:spPr>
        <a:xfrm flipV="1">
          <a:off x="22160864" y="5662487"/>
          <a:ext cx="0" cy="1574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39565</xdr:rowOff>
    </xdr:from>
    <xdr:ext cx="469744" cy="259045"/>
    <xdr:sp macro="" textlink="">
      <xdr:nvSpPr>
        <xdr:cNvPr id="579" name="【一般廃棄物処理施設】&#10;一人当たり有形固定資産（償却資産）額最小値テキスト"/>
        <xdr:cNvSpPr txBox="1"/>
      </xdr:nvSpPr>
      <xdr:spPr>
        <a:xfrm>
          <a:off x="22199600" y="724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35738</xdr:rowOff>
    </xdr:from>
    <xdr:to>
      <xdr:col>116</xdr:col>
      <xdr:colOff>152400</xdr:colOff>
      <xdr:row>42</xdr:row>
      <xdr:rowOff>35738</xdr:rowOff>
    </xdr:to>
    <xdr:cxnSp macro="">
      <xdr:nvCxnSpPr>
        <xdr:cNvPr id="580" name="直線コネクタ 579"/>
        <xdr:cNvCxnSpPr/>
      </xdr:nvCxnSpPr>
      <xdr:spPr>
        <a:xfrm>
          <a:off x="22072600" y="723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122764</xdr:rowOff>
    </xdr:from>
    <xdr:ext cx="599010" cy="259045"/>
    <xdr:sp macro="" textlink="">
      <xdr:nvSpPr>
        <xdr:cNvPr id="581" name="【一般廃棄物処理施設】&#10;一人当たり有形固定資産（償却資産）額最大値テキスト"/>
        <xdr:cNvSpPr txBox="1"/>
      </xdr:nvSpPr>
      <xdr:spPr>
        <a:xfrm>
          <a:off x="22199600" y="5437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4637</xdr:rowOff>
    </xdr:from>
    <xdr:to>
      <xdr:col>116</xdr:col>
      <xdr:colOff>152400</xdr:colOff>
      <xdr:row>33</xdr:row>
      <xdr:rowOff>4637</xdr:rowOff>
    </xdr:to>
    <xdr:cxnSp macro="">
      <xdr:nvCxnSpPr>
        <xdr:cNvPr id="582" name="直線コネクタ 581"/>
        <xdr:cNvCxnSpPr/>
      </xdr:nvCxnSpPr>
      <xdr:spPr>
        <a:xfrm>
          <a:off x="22072600" y="566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107996</xdr:rowOff>
    </xdr:from>
    <xdr:ext cx="534377" cy="259045"/>
    <xdr:sp macro="" textlink="">
      <xdr:nvSpPr>
        <xdr:cNvPr id="583" name="【一般廃棄物処理施設】&#10;一人当たり有形固定資産（償却資産）額平均値テキスト"/>
        <xdr:cNvSpPr txBox="1"/>
      </xdr:nvSpPr>
      <xdr:spPr>
        <a:xfrm>
          <a:off x="22199600" y="6451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85119</xdr:rowOff>
    </xdr:from>
    <xdr:to>
      <xdr:col>116</xdr:col>
      <xdr:colOff>114300</xdr:colOff>
      <xdr:row>39</xdr:row>
      <xdr:rowOff>15269</xdr:rowOff>
    </xdr:to>
    <xdr:sp macro="" textlink="">
      <xdr:nvSpPr>
        <xdr:cNvPr id="584" name="フローチャート: 判断 583"/>
        <xdr:cNvSpPr/>
      </xdr:nvSpPr>
      <xdr:spPr>
        <a:xfrm>
          <a:off x="22110700" y="66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96538</xdr:rowOff>
    </xdr:from>
    <xdr:to>
      <xdr:col>112</xdr:col>
      <xdr:colOff>38100</xdr:colOff>
      <xdr:row>39</xdr:row>
      <xdr:rowOff>26688</xdr:rowOff>
    </xdr:to>
    <xdr:sp macro="" textlink="">
      <xdr:nvSpPr>
        <xdr:cNvPr id="585" name="フローチャート: 判断 584"/>
        <xdr:cNvSpPr/>
      </xdr:nvSpPr>
      <xdr:spPr>
        <a:xfrm>
          <a:off x="21272500" y="661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128956</xdr:rowOff>
    </xdr:from>
    <xdr:to>
      <xdr:col>107</xdr:col>
      <xdr:colOff>101600</xdr:colOff>
      <xdr:row>39</xdr:row>
      <xdr:rowOff>59106</xdr:rowOff>
    </xdr:to>
    <xdr:sp macro="" textlink="">
      <xdr:nvSpPr>
        <xdr:cNvPr id="586" name="フローチャート: 判断 585"/>
        <xdr:cNvSpPr/>
      </xdr:nvSpPr>
      <xdr:spPr>
        <a:xfrm>
          <a:off x="20383500" y="664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156007</xdr:rowOff>
    </xdr:from>
    <xdr:to>
      <xdr:col>102</xdr:col>
      <xdr:colOff>165100</xdr:colOff>
      <xdr:row>39</xdr:row>
      <xdr:rowOff>86157</xdr:rowOff>
    </xdr:to>
    <xdr:sp macro="" textlink="">
      <xdr:nvSpPr>
        <xdr:cNvPr id="587" name="フローチャート: 判断 586"/>
        <xdr:cNvSpPr/>
      </xdr:nvSpPr>
      <xdr:spPr>
        <a:xfrm>
          <a:off x="19494500" y="667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131699</xdr:rowOff>
    </xdr:from>
    <xdr:to>
      <xdr:col>98</xdr:col>
      <xdr:colOff>38100</xdr:colOff>
      <xdr:row>39</xdr:row>
      <xdr:rowOff>61849</xdr:rowOff>
    </xdr:to>
    <xdr:sp macro="" textlink="">
      <xdr:nvSpPr>
        <xdr:cNvPr id="588" name="フローチャート: 判断 587"/>
        <xdr:cNvSpPr/>
      </xdr:nvSpPr>
      <xdr:spPr>
        <a:xfrm>
          <a:off x="18605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107935</xdr:rowOff>
    </xdr:from>
    <xdr:to>
      <xdr:col>116</xdr:col>
      <xdr:colOff>114300</xdr:colOff>
      <xdr:row>41</xdr:row>
      <xdr:rowOff>38085</xdr:rowOff>
    </xdr:to>
    <xdr:sp macro="" textlink="">
      <xdr:nvSpPr>
        <xdr:cNvPr id="594" name="楕円 593"/>
        <xdr:cNvSpPr/>
      </xdr:nvSpPr>
      <xdr:spPr>
        <a:xfrm>
          <a:off x="22110700" y="696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86362</xdr:rowOff>
    </xdr:from>
    <xdr:ext cx="534377" cy="259045"/>
    <xdr:sp macro="" textlink="">
      <xdr:nvSpPr>
        <xdr:cNvPr id="595" name="【一般廃棄物処理施設】&#10;一人当たり有形固定資産（償却資産）額該当値テキスト"/>
        <xdr:cNvSpPr txBox="1"/>
      </xdr:nvSpPr>
      <xdr:spPr>
        <a:xfrm>
          <a:off x="22199600" y="694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108502</xdr:rowOff>
    </xdr:from>
    <xdr:to>
      <xdr:col>112</xdr:col>
      <xdr:colOff>38100</xdr:colOff>
      <xdr:row>41</xdr:row>
      <xdr:rowOff>38652</xdr:rowOff>
    </xdr:to>
    <xdr:sp macro="" textlink="">
      <xdr:nvSpPr>
        <xdr:cNvPr id="596" name="楕円 595"/>
        <xdr:cNvSpPr/>
      </xdr:nvSpPr>
      <xdr:spPr>
        <a:xfrm>
          <a:off x="21272500" y="696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158735</xdr:rowOff>
    </xdr:from>
    <xdr:to>
      <xdr:col>116</xdr:col>
      <xdr:colOff>63500</xdr:colOff>
      <xdr:row>40</xdr:row>
      <xdr:rowOff>159302</xdr:rowOff>
    </xdr:to>
    <xdr:cxnSp macro="">
      <xdr:nvCxnSpPr>
        <xdr:cNvPr id="597" name="直線コネクタ 596"/>
        <xdr:cNvCxnSpPr/>
      </xdr:nvCxnSpPr>
      <xdr:spPr>
        <a:xfrm flipV="1">
          <a:off x="21323300" y="7016735"/>
          <a:ext cx="838200" cy="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109993</xdr:rowOff>
    </xdr:from>
    <xdr:to>
      <xdr:col>107</xdr:col>
      <xdr:colOff>101600</xdr:colOff>
      <xdr:row>41</xdr:row>
      <xdr:rowOff>40143</xdr:rowOff>
    </xdr:to>
    <xdr:sp macro="" textlink="">
      <xdr:nvSpPr>
        <xdr:cNvPr id="598" name="楕円 597"/>
        <xdr:cNvSpPr/>
      </xdr:nvSpPr>
      <xdr:spPr>
        <a:xfrm>
          <a:off x="20383500" y="696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159302</xdr:rowOff>
    </xdr:from>
    <xdr:to>
      <xdr:col>111</xdr:col>
      <xdr:colOff>177800</xdr:colOff>
      <xdr:row>40</xdr:row>
      <xdr:rowOff>160793</xdr:rowOff>
    </xdr:to>
    <xdr:cxnSp macro="">
      <xdr:nvCxnSpPr>
        <xdr:cNvPr id="599" name="直線コネクタ 598"/>
        <xdr:cNvCxnSpPr/>
      </xdr:nvCxnSpPr>
      <xdr:spPr>
        <a:xfrm flipV="1">
          <a:off x="20434300" y="7017302"/>
          <a:ext cx="889000" cy="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111289</xdr:rowOff>
    </xdr:from>
    <xdr:to>
      <xdr:col>102</xdr:col>
      <xdr:colOff>165100</xdr:colOff>
      <xdr:row>41</xdr:row>
      <xdr:rowOff>41439</xdr:rowOff>
    </xdr:to>
    <xdr:sp macro="" textlink="">
      <xdr:nvSpPr>
        <xdr:cNvPr id="600" name="楕円 599"/>
        <xdr:cNvSpPr/>
      </xdr:nvSpPr>
      <xdr:spPr>
        <a:xfrm>
          <a:off x="19494500" y="69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160793</xdr:rowOff>
    </xdr:from>
    <xdr:to>
      <xdr:col>107</xdr:col>
      <xdr:colOff>50800</xdr:colOff>
      <xdr:row>40</xdr:row>
      <xdr:rowOff>162089</xdr:rowOff>
    </xdr:to>
    <xdr:cxnSp macro="">
      <xdr:nvCxnSpPr>
        <xdr:cNvPr id="601" name="直線コネクタ 600"/>
        <xdr:cNvCxnSpPr/>
      </xdr:nvCxnSpPr>
      <xdr:spPr>
        <a:xfrm flipV="1">
          <a:off x="19545300" y="7018793"/>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110516</xdr:rowOff>
    </xdr:from>
    <xdr:to>
      <xdr:col>98</xdr:col>
      <xdr:colOff>38100</xdr:colOff>
      <xdr:row>41</xdr:row>
      <xdr:rowOff>40666</xdr:rowOff>
    </xdr:to>
    <xdr:sp macro="" textlink="">
      <xdr:nvSpPr>
        <xdr:cNvPr id="602" name="楕円 601"/>
        <xdr:cNvSpPr/>
      </xdr:nvSpPr>
      <xdr:spPr>
        <a:xfrm>
          <a:off x="18605500" y="69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161316</xdr:rowOff>
    </xdr:from>
    <xdr:to>
      <xdr:col>102</xdr:col>
      <xdr:colOff>114300</xdr:colOff>
      <xdr:row>40</xdr:row>
      <xdr:rowOff>162089</xdr:rowOff>
    </xdr:to>
    <xdr:cxnSp macro="">
      <xdr:nvCxnSpPr>
        <xdr:cNvPr id="603" name="直線コネクタ 602"/>
        <xdr:cNvCxnSpPr/>
      </xdr:nvCxnSpPr>
      <xdr:spPr>
        <a:xfrm>
          <a:off x="18656300" y="7019316"/>
          <a:ext cx="889000" cy="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43215</xdr:rowOff>
    </xdr:from>
    <xdr:ext cx="534377" cy="259045"/>
    <xdr:sp macro="" textlink="">
      <xdr:nvSpPr>
        <xdr:cNvPr id="604" name="n_1aveValue【一般廃棄物処理施設】&#10;一人当たり有形固定資産（償却資産）額"/>
        <xdr:cNvSpPr txBox="1"/>
      </xdr:nvSpPr>
      <xdr:spPr>
        <a:xfrm>
          <a:off x="21043411" y="638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75633</xdr:rowOff>
    </xdr:from>
    <xdr:ext cx="534377" cy="259045"/>
    <xdr:sp macro="" textlink="">
      <xdr:nvSpPr>
        <xdr:cNvPr id="605" name="n_2aveValue【一般廃棄物処理施設】&#10;一人当たり有形固定資産（償却資産）額"/>
        <xdr:cNvSpPr txBox="1"/>
      </xdr:nvSpPr>
      <xdr:spPr>
        <a:xfrm>
          <a:off x="20167111" y="641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102684</xdr:rowOff>
    </xdr:from>
    <xdr:ext cx="534377" cy="259045"/>
    <xdr:sp macro="" textlink="">
      <xdr:nvSpPr>
        <xdr:cNvPr id="606" name="n_3aveValue【一般廃棄物処理施設】&#10;一人当たり有形固定資産（償却資産）額"/>
        <xdr:cNvSpPr txBox="1"/>
      </xdr:nvSpPr>
      <xdr:spPr>
        <a:xfrm>
          <a:off x="19278111" y="644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78376</xdr:rowOff>
    </xdr:from>
    <xdr:ext cx="534377" cy="259045"/>
    <xdr:sp macro="" textlink="">
      <xdr:nvSpPr>
        <xdr:cNvPr id="607" name="n_4aveValue【一般廃棄物処理施設】&#10;一人当たり有形固定資産（償却資産）額"/>
        <xdr:cNvSpPr txBox="1"/>
      </xdr:nvSpPr>
      <xdr:spPr>
        <a:xfrm>
          <a:off x="18389111" y="642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29779</xdr:rowOff>
    </xdr:from>
    <xdr:ext cx="534377" cy="259045"/>
    <xdr:sp macro="" textlink="">
      <xdr:nvSpPr>
        <xdr:cNvPr id="608" name="n_1mainValue【一般廃棄物処理施設】&#10;一人当たり有形固定資産（償却資産）額"/>
        <xdr:cNvSpPr txBox="1"/>
      </xdr:nvSpPr>
      <xdr:spPr>
        <a:xfrm>
          <a:off x="21043411" y="70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31270</xdr:rowOff>
    </xdr:from>
    <xdr:ext cx="534377" cy="259045"/>
    <xdr:sp macro="" textlink="">
      <xdr:nvSpPr>
        <xdr:cNvPr id="609" name="n_2mainValue【一般廃棄物処理施設】&#10;一人当たり有形固定資産（償却資産）額"/>
        <xdr:cNvSpPr txBox="1"/>
      </xdr:nvSpPr>
      <xdr:spPr>
        <a:xfrm>
          <a:off x="20167111" y="706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32566</xdr:rowOff>
    </xdr:from>
    <xdr:ext cx="534377" cy="259045"/>
    <xdr:sp macro="" textlink="">
      <xdr:nvSpPr>
        <xdr:cNvPr id="610" name="n_3mainValue【一般廃棄物処理施設】&#10;一人当たり有形固定資産（償却資産）額"/>
        <xdr:cNvSpPr txBox="1"/>
      </xdr:nvSpPr>
      <xdr:spPr>
        <a:xfrm>
          <a:off x="19278111" y="706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31793</xdr:rowOff>
    </xdr:from>
    <xdr:ext cx="534377" cy="259045"/>
    <xdr:sp macro="" textlink="">
      <xdr:nvSpPr>
        <xdr:cNvPr id="611" name="n_4mainValue【一般廃棄物処理施設】&#10;一人当たり有形固定資産（償却資産）額"/>
        <xdr:cNvSpPr txBox="1"/>
      </xdr:nvSpPr>
      <xdr:spPr>
        <a:xfrm>
          <a:off x="18389111" y="706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64</xdr:row>
      <xdr:rowOff>35923</xdr:rowOff>
    </xdr:to>
    <xdr:cxnSp macro="">
      <xdr:nvCxnSpPr>
        <xdr:cNvPr id="637" name="直線コネクタ 636"/>
        <xdr:cNvCxnSpPr/>
      </xdr:nvCxnSpPr>
      <xdr:spPr>
        <a:xfrm flipV="1">
          <a:off x="16318864" y="95260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8" name="【保健センター・保健所】&#10;有形固定資産減価償却率最小値テキスト"/>
        <xdr:cNvSpPr txBox="1"/>
      </xdr:nvSpPr>
      <xdr:spPr>
        <a:xfrm>
          <a:off x="16357600" y="1101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39" name="直線コネクタ 638"/>
        <xdr:cNvCxnSpPr/>
      </xdr:nvCxnSpPr>
      <xdr:spPr>
        <a:xfrm>
          <a:off x="16230600" y="1100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340478" cy="259045"/>
    <xdr:sp macro="" textlink="">
      <xdr:nvSpPr>
        <xdr:cNvPr id="640" name="【保健センター・保健所】&#10;有形固定資産減価償却率最大値テキスト"/>
        <xdr:cNvSpPr txBox="1"/>
      </xdr:nvSpPr>
      <xdr:spPr>
        <a:xfrm>
          <a:off x="16357600" y="930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641" name="直線コネクタ 640"/>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40294</xdr:rowOff>
    </xdr:from>
    <xdr:ext cx="405111" cy="259045"/>
    <xdr:sp macro="" textlink="">
      <xdr:nvSpPr>
        <xdr:cNvPr id="642" name="【保健センター・保健所】&#10;有形固定資産減価償却率平均値テキスト"/>
        <xdr:cNvSpPr txBox="1"/>
      </xdr:nvSpPr>
      <xdr:spPr>
        <a:xfrm>
          <a:off x="16357600" y="103272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643" name="フローチャート: 判断 642"/>
        <xdr:cNvSpPr/>
      </xdr:nvSpPr>
      <xdr:spPr>
        <a:xfrm>
          <a:off x="162687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644" name="フローチャート: 判断 643"/>
        <xdr:cNvSpPr/>
      </xdr:nvSpPr>
      <xdr:spPr>
        <a:xfrm>
          <a:off x="15430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30843</xdr:rowOff>
    </xdr:from>
    <xdr:to>
      <xdr:col>76</xdr:col>
      <xdr:colOff>165100</xdr:colOff>
      <xdr:row>60</xdr:row>
      <xdr:rowOff>132443</xdr:rowOff>
    </xdr:to>
    <xdr:sp macro="" textlink="">
      <xdr:nvSpPr>
        <xdr:cNvPr id="645" name="フローチャート: 判断 644"/>
        <xdr:cNvSpPr/>
      </xdr:nvSpPr>
      <xdr:spPr>
        <a:xfrm>
          <a:off x="14541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164737</xdr:rowOff>
    </xdr:from>
    <xdr:to>
      <xdr:col>72</xdr:col>
      <xdr:colOff>38100</xdr:colOff>
      <xdr:row>60</xdr:row>
      <xdr:rowOff>94887</xdr:rowOff>
    </xdr:to>
    <xdr:sp macro="" textlink="">
      <xdr:nvSpPr>
        <xdr:cNvPr id="646" name="フローチャート: 判断 645"/>
        <xdr:cNvSpPr/>
      </xdr:nvSpPr>
      <xdr:spPr>
        <a:xfrm>
          <a:off x="13652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47" name="フローチャート: 判断 646"/>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120650</xdr:rowOff>
    </xdr:from>
    <xdr:to>
      <xdr:col>85</xdr:col>
      <xdr:colOff>177800</xdr:colOff>
      <xdr:row>60</xdr:row>
      <xdr:rowOff>50800</xdr:rowOff>
    </xdr:to>
    <xdr:sp macro="" textlink="">
      <xdr:nvSpPr>
        <xdr:cNvPr id="653" name="楕円 652"/>
        <xdr:cNvSpPr/>
      </xdr:nvSpPr>
      <xdr:spPr>
        <a:xfrm>
          <a:off x="16268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143527</xdr:rowOff>
    </xdr:from>
    <xdr:ext cx="405111" cy="259045"/>
    <xdr:sp macro="" textlink="">
      <xdr:nvSpPr>
        <xdr:cNvPr id="654" name="【保健センター・保健所】&#10;有形固定資産減価償却率該当値テキスト"/>
        <xdr:cNvSpPr txBox="1"/>
      </xdr:nvSpPr>
      <xdr:spPr>
        <a:xfrm>
          <a:off x="16357600"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87993</xdr:rowOff>
    </xdr:from>
    <xdr:to>
      <xdr:col>81</xdr:col>
      <xdr:colOff>101600</xdr:colOff>
      <xdr:row>60</xdr:row>
      <xdr:rowOff>18143</xdr:rowOff>
    </xdr:to>
    <xdr:sp macro="" textlink="">
      <xdr:nvSpPr>
        <xdr:cNvPr id="655" name="楕円 654"/>
        <xdr:cNvSpPr/>
      </xdr:nvSpPr>
      <xdr:spPr>
        <a:xfrm>
          <a:off x="15430500" y="102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138793</xdr:rowOff>
    </xdr:from>
    <xdr:to>
      <xdr:col>85</xdr:col>
      <xdr:colOff>127000</xdr:colOff>
      <xdr:row>60</xdr:row>
      <xdr:rowOff>0</xdr:rowOff>
    </xdr:to>
    <xdr:cxnSp macro="">
      <xdr:nvCxnSpPr>
        <xdr:cNvPr id="656" name="直線コネクタ 655"/>
        <xdr:cNvCxnSpPr/>
      </xdr:nvCxnSpPr>
      <xdr:spPr>
        <a:xfrm>
          <a:off x="15481300" y="102543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55335</xdr:rowOff>
    </xdr:from>
    <xdr:to>
      <xdr:col>76</xdr:col>
      <xdr:colOff>165100</xdr:colOff>
      <xdr:row>59</xdr:row>
      <xdr:rowOff>156935</xdr:rowOff>
    </xdr:to>
    <xdr:sp macro="" textlink="">
      <xdr:nvSpPr>
        <xdr:cNvPr id="657" name="楕円 656"/>
        <xdr:cNvSpPr/>
      </xdr:nvSpPr>
      <xdr:spPr>
        <a:xfrm>
          <a:off x="14541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106135</xdr:rowOff>
    </xdr:from>
    <xdr:to>
      <xdr:col>81</xdr:col>
      <xdr:colOff>50800</xdr:colOff>
      <xdr:row>59</xdr:row>
      <xdr:rowOff>138793</xdr:rowOff>
    </xdr:to>
    <xdr:cxnSp macro="">
      <xdr:nvCxnSpPr>
        <xdr:cNvPr id="658" name="直線コネクタ 657"/>
        <xdr:cNvCxnSpPr/>
      </xdr:nvCxnSpPr>
      <xdr:spPr>
        <a:xfrm>
          <a:off x="14592300" y="10221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22678</xdr:rowOff>
    </xdr:from>
    <xdr:to>
      <xdr:col>72</xdr:col>
      <xdr:colOff>38100</xdr:colOff>
      <xdr:row>59</xdr:row>
      <xdr:rowOff>124278</xdr:rowOff>
    </xdr:to>
    <xdr:sp macro="" textlink="">
      <xdr:nvSpPr>
        <xdr:cNvPr id="659" name="楕円 658"/>
        <xdr:cNvSpPr/>
      </xdr:nvSpPr>
      <xdr:spPr>
        <a:xfrm>
          <a:off x="13652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73478</xdr:rowOff>
    </xdr:from>
    <xdr:to>
      <xdr:col>76</xdr:col>
      <xdr:colOff>114300</xdr:colOff>
      <xdr:row>59</xdr:row>
      <xdr:rowOff>106135</xdr:rowOff>
    </xdr:to>
    <xdr:cxnSp macro="">
      <xdr:nvCxnSpPr>
        <xdr:cNvPr id="660" name="直線コネクタ 659"/>
        <xdr:cNvCxnSpPr/>
      </xdr:nvCxnSpPr>
      <xdr:spPr>
        <a:xfrm>
          <a:off x="13703300" y="101890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161472</xdr:rowOff>
    </xdr:from>
    <xdr:to>
      <xdr:col>67</xdr:col>
      <xdr:colOff>101600</xdr:colOff>
      <xdr:row>59</xdr:row>
      <xdr:rowOff>91622</xdr:rowOff>
    </xdr:to>
    <xdr:sp macro="" textlink="">
      <xdr:nvSpPr>
        <xdr:cNvPr id="661" name="楕円 660"/>
        <xdr:cNvSpPr/>
      </xdr:nvSpPr>
      <xdr:spPr>
        <a:xfrm>
          <a:off x="12763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40822</xdr:rowOff>
    </xdr:from>
    <xdr:to>
      <xdr:col>71</xdr:col>
      <xdr:colOff>177800</xdr:colOff>
      <xdr:row>59</xdr:row>
      <xdr:rowOff>73478</xdr:rowOff>
    </xdr:to>
    <xdr:cxnSp macro="">
      <xdr:nvCxnSpPr>
        <xdr:cNvPr id="662" name="直線コネクタ 661"/>
        <xdr:cNvCxnSpPr/>
      </xdr:nvCxnSpPr>
      <xdr:spPr>
        <a:xfrm>
          <a:off x="12814300" y="101563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131734</xdr:rowOff>
    </xdr:from>
    <xdr:ext cx="405111" cy="259045"/>
    <xdr:sp macro="" textlink="">
      <xdr:nvSpPr>
        <xdr:cNvPr id="663" name="n_1aveValue【保健センター・保健所】&#10;有形固定資産減価償却率"/>
        <xdr:cNvSpPr txBox="1"/>
      </xdr:nvSpPr>
      <xdr:spPr>
        <a:xfrm>
          <a:off x="152660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123570</xdr:rowOff>
    </xdr:from>
    <xdr:ext cx="405111" cy="259045"/>
    <xdr:sp macro="" textlink="">
      <xdr:nvSpPr>
        <xdr:cNvPr id="664" name="n_2aveValue【保健センター・保健所】&#10;有形固定資産減価償却率"/>
        <xdr:cNvSpPr txBox="1"/>
      </xdr:nvSpPr>
      <xdr:spPr>
        <a:xfrm>
          <a:off x="14389744"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86014</xdr:rowOff>
    </xdr:from>
    <xdr:ext cx="405111" cy="259045"/>
    <xdr:sp macro="" textlink="">
      <xdr:nvSpPr>
        <xdr:cNvPr id="665" name="n_3aveValue【保健センター・保健所】&#10;有形固定資産減価償却率"/>
        <xdr:cNvSpPr txBox="1"/>
      </xdr:nvSpPr>
      <xdr:spPr>
        <a:xfrm>
          <a:off x="13500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48458</xdr:rowOff>
    </xdr:from>
    <xdr:ext cx="405111" cy="259045"/>
    <xdr:sp macro="" textlink="">
      <xdr:nvSpPr>
        <xdr:cNvPr id="666" name="n_4aveValue【保健センター・保健所】&#10;有形固定資産減価償却率"/>
        <xdr:cNvSpPr txBox="1"/>
      </xdr:nvSpPr>
      <xdr:spPr>
        <a:xfrm>
          <a:off x="12611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34670</xdr:rowOff>
    </xdr:from>
    <xdr:ext cx="405111" cy="259045"/>
    <xdr:sp macro="" textlink="">
      <xdr:nvSpPr>
        <xdr:cNvPr id="667" name="n_1mainValue【保健センター・保健所】&#10;有形固定資産減価償却率"/>
        <xdr:cNvSpPr txBox="1"/>
      </xdr:nvSpPr>
      <xdr:spPr>
        <a:xfrm>
          <a:off x="152660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2012</xdr:rowOff>
    </xdr:from>
    <xdr:ext cx="405111" cy="259045"/>
    <xdr:sp macro="" textlink="">
      <xdr:nvSpPr>
        <xdr:cNvPr id="668" name="n_2mainValue【保健センター・保健所】&#10;有形固定資産減価償却率"/>
        <xdr:cNvSpPr txBox="1"/>
      </xdr:nvSpPr>
      <xdr:spPr>
        <a:xfrm>
          <a:off x="14389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140805</xdr:rowOff>
    </xdr:from>
    <xdr:ext cx="405111" cy="259045"/>
    <xdr:sp macro="" textlink="">
      <xdr:nvSpPr>
        <xdr:cNvPr id="669" name="n_3mainValue【保健センター・保健所】&#10;有形固定資産減価償却率"/>
        <xdr:cNvSpPr txBox="1"/>
      </xdr:nvSpPr>
      <xdr:spPr>
        <a:xfrm>
          <a:off x="13500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108149</xdr:rowOff>
    </xdr:from>
    <xdr:ext cx="405111" cy="259045"/>
    <xdr:sp macro="" textlink="">
      <xdr:nvSpPr>
        <xdr:cNvPr id="670" name="n_4mainValue【保健センター・保健所】&#10;有形固定資産減価償却率"/>
        <xdr:cNvSpPr txBox="1"/>
      </xdr:nvSpPr>
      <xdr:spPr>
        <a:xfrm>
          <a:off x="12611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125730</xdr:rowOff>
    </xdr:to>
    <xdr:cxnSp macro="">
      <xdr:nvCxnSpPr>
        <xdr:cNvPr id="692" name="直線コネクタ 691"/>
        <xdr:cNvCxnSpPr/>
      </xdr:nvCxnSpPr>
      <xdr:spPr>
        <a:xfrm flipV="1">
          <a:off x="22160864" y="97383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3"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4" name="直線コネクタ 693"/>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697" name="【保健センター・保健所】&#10;一人当たり面積平均値テキスト"/>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9" name="フローチャート: 判断 698"/>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0" name="フローチャート: 判断 699"/>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1" name="フローチャート: 判断 700"/>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2" name="フローチャート: 判断 701"/>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86360</xdr:rowOff>
    </xdr:from>
    <xdr:to>
      <xdr:col>116</xdr:col>
      <xdr:colOff>114300</xdr:colOff>
      <xdr:row>57</xdr:row>
      <xdr:rowOff>16510</xdr:rowOff>
    </xdr:to>
    <xdr:sp macro="" textlink="">
      <xdr:nvSpPr>
        <xdr:cNvPr id="708" name="楕円 707"/>
        <xdr:cNvSpPr/>
      </xdr:nvSpPr>
      <xdr:spPr>
        <a:xfrm>
          <a:off x="221107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39387</xdr:rowOff>
    </xdr:from>
    <xdr:ext cx="469744" cy="259045"/>
    <xdr:sp macro="" textlink="">
      <xdr:nvSpPr>
        <xdr:cNvPr id="709" name="【保健センター・保健所】&#10;一人当たり面積該当値テキスト"/>
        <xdr:cNvSpPr txBox="1"/>
      </xdr:nvSpPr>
      <xdr:spPr>
        <a:xfrm>
          <a:off x="22199600" y="9640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86360</xdr:rowOff>
    </xdr:from>
    <xdr:to>
      <xdr:col>112</xdr:col>
      <xdr:colOff>38100</xdr:colOff>
      <xdr:row>57</xdr:row>
      <xdr:rowOff>16510</xdr:rowOff>
    </xdr:to>
    <xdr:sp macro="" textlink="">
      <xdr:nvSpPr>
        <xdr:cNvPr id="710" name="楕円 709"/>
        <xdr:cNvSpPr/>
      </xdr:nvSpPr>
      <xdr:spPr>
        <a:xfrm>
          <a:off x="21272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137160</xdr:rowOff>
    </xdr:from>
    <xdr:to>
      <xdr:col>116</xdr:col>
      <xdr:colOff>63500</xdr:colOff>
      <xdr:row>56</xdr:row>
      <xdr:rowOff>137160</xdr:rowOff>
    </xdr:to>
    <xdr:cxnSp macro="">
      <xdr:nvCxnSpPr>
        <xdr:cNvPr id="711" name="直線コネクタ 710"/>
        <xdr:cNvCxnSpPr/>
      </xdr:nvCxnSpPr>
      <xdr:spPr>
        <a:xfrm>
          <a:off x="21323300" y="9738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86360</xdr:rowOff>
    </xdr:from>
    <xdr:to>
      <xdr:col>107</xdr:col>
      <xdr:colOff>101600</xdr:colOff>
      <xdr:row>57</xdr:row>
      <xdr:rowOff>16510</xdr:rowOff>
    </xdr:to>
    <xdr:sp macro="" textlink="">
      <xdr:nvSpPr>
        <xdr:cNvPr id="712" name="楕円 711"/>
        <xdr:cNvSpPr/>
      </xdr:nvSpPr>
      <xdr:spPr>
        <a:xfrm>
          <a:off x="20383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137160</xdr:rowOff>
    </xdr:from>
    <xdr:to>
      <xdr:col>111</xdr:col>
      <xdr:colOff>177800</xdr:colOff>
      <xdr:row>56</xdr:row>
      <xdr:rowOff>137160</xdr:rowOff>
    </xdr:to>
    <xdr:cxnSp macro="">
      <xdr:nvCxnSpPr>
        <xdr:cNvPr id="713" name="直線コネクタ 712"/>
        <xdr:cNvCxnSpPr/>
      </xdr:nvCxnSpPr>
      <xdr:spPr>
        <a:xfrm>
          <a:off x="20434300" y="9738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86360</xdr:rowOff>
    </xdr:from>
    <xdr:to>
      <xdr:col>102</xdr:col>
      <xdr:colOff>165100</xdr:colOff>
      <xdr:row>57</xdr:row>
      <xdr:rowOff>16510</xdr:rowOff>
    </xdr:to>
    <xdr:sp macro="" textlink="">
      <xdr:nvSpPr>
        <xdr:cNvPr id="714" name="楕円 713"/>
        <xdr:cNvSpPr/>
      </xdr:nvSpPr>
      <xdr:spPr>
        <a:xfrm>
          <a:off x="19494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137160</xdr:rowOff>
    </xdr:from>
    <xdr:to>
      <xdr:col>107</xdr:col>
      <xdr:colOff>50800</xdr:colOff>
      <xdr:row>56</xdr:row>
      <xdr:rowOff>137160</xdr:rowOff>
    </xdr:to>
    <xdr:cxnSp macro="">
      <xdr:nvCxnSpPr>
        <xdr:cNvPr id="715" name="直線コネクタ 714"/>
        <xdr:cNvCxnSpPr/>
      </xdr:nvCxnSpPr>
      <xdr:spPr>
        <a:xfrm>
          <a:off x="19545300" y="9738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86360</xdr:rowOff>
    </xdr:from>
    <xdr:to>
      <xdr:col>98</xdr:col>
      <xdr:colOff>38100</xdr:colOff>
      <xdr:row>57</xdr:row>
      <xdr:rowOff>16510</xdr:rowOff>
    </xdr:to>
    <xdr:sp macro="" textlink="">
      <xdr:nvSpPr>
        <xdr:cNvPr id="716" name="楕円 715"/>
        <xdr:cNvSpPr/>
      </xdr:nvSpPr>
      <xdr:spPr>
        <a:xfrm>
          <a:off x="18605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137160</xdr:rowOff>
    </xdr:from>
    <xdr:to>
      <xdr:col>102</xdr:col>
      <xdr:colOff>114300</xdr:colOff>
      <xdr:row>56</xdr:row>
      <xdr:rowOff>137160</xdr:rowOff>
    </xdr:to>
    <xdr:cxnSp macro="">
      <xdr:nvCxnSpPr>
        <xdr:cNvPr id="717" name="直線コネクタ 716"/>
        <xdr:cNvCxnSpPr/>
      </xdr:nvCxnSpPr>
      <xdr:spPr>
        <a:xfrm>
          <a:off x="18656300" y="9738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19067</xdr:rowOff>
    </xdr:from>
    <xdr:ext cx="469744" cy="259045"/>
    <xdr:sp macro="" textlink="">
      <xdr:nvSpPr>
        <xdr:cNvPr id="718" name="n_1aveValue【保健センター・保健所】&#10;一人当たり面積"/>
        <xdr:cNvSpPr txBox="1"/>
      </xdr:nvSpPr>
      <xdr:spPr>
        <a:xfrm>
          <a:off x="21075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719" name="n_2aveValue【保健センター・保健所】&#10;一人当たり面積"/>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720" name="n_3aveValue【保健センター・保健所】&#10;一人当たり面積"/>
        <xdr:cNvSpPr txBox="1"/>
      </xdr:nvSpPr>
      <xdr:spPr>
        <a:xfrm>
          <a:off x="19310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19067</xdr:rowOff>
    </xdr:from>
    <xdr:ext cx="469744" cy="259045"/>
    <xdr:sp macro="" textlink="">
      <xdr:nvSpPr>
        <xdr:cNvPr id="721" name="n_4aveValue【保健センター・保健所】&#10;一人当たり面積"/>
        <xdr:cNvSpPr txBox="1"/>
      </xdr:nvSpPr>
      <xdr:spPr>
        <a:xfrm>
          <a:off x="18421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33037</xdr:rowOff>
    </xdr:from>
    <xdr:ext cx="469744" cy="259045"/>
    <xdr:sp macro="" textlink="">
      <xdr:nvSpPr>
        <xdr:cNvPr id="722" name="n_1mainValue【保健センター・保健所】&#10;一人当たり面積"/>
        <xdr:cNvSpPr txBox="1"/>
      </xdr:nvSpPr>
      <xdr:spPr>
        <a:xfrm>
          <a:off x="21075727" y="946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33037</xdr:rowOff>
    </xdr:from>
    <xdr:ext cx="469744" cy="259045"/>
    <xdr:sp macro="" textlink="">
      <xdr:nvSpPr>
        <xdr:cNvPr id="723" name="n_2mainValue【保健センター・保健所】&#10;一人当たり面積"/>
        <xdr:cNvSpPr txBox="1"/>
      </xdr:nvSpPr>
      <xdr:spPr>
        <a:xfrm>
          <a:off x="20199427" y="946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33037</xdr:rowOff>
    </xdr:from>
    <xdr:ext cx="469744" cy="259045"/>
    <xdr:sp macro="" textlink="">
      <xdr:nvSpPr>
        <xdr:cNvPr id="724" name="n_3mainValue【保健センター・保健所】&#10;一人当たり面積"/>
        <xdr:cNvSpPr txBox="1"/>
      </xdr:nvSpPr>
      <xdr:spPr>
        <a:xfrm>
          <a:off x="19310427" y="946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33037</xdr:rowOff>
    </xdr:from>
    <xdr:ext cx="469744" cy="259045"/>
    <xdr:sp macro="" textlink="">
      <xdr:nvSpPr>
        <xdr:cNvPr id="725" name="n_4mainValue【保健センター・保健所】&#10;一人当たり面積"/>
        <xdr:cNvSpPr txBox="1"/>
      </xdr:nvSpPr>
      <xdr:spPr>
        <a:xfrm>
          <a:off x="18421427" y="946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85</xdr:row>
      <xdr:rowOff>60961</xdr:rowOff>
    </xdr:to>
    <xdr:cxnSp macro="">
      <xdr:nvCxnSpPr>
        <xdr:cNvPr id="750" name="直線コネクタ 749"/>
        <xdr:cNvCxnSpPr/>
      </xdr:nvCxnSpPr>
      <xdr:spPr>
        <a:xfrm flipV="1">
          <a:off x="16318864" y="13495020"/>
          <a:ext cx="0" cy="1139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64788</xdr:rowOff>
    </xdr:from>
    <xdr:ext cx="405111" cy="259045"/>
    <xdr:sp macro="" textlink="">
      <xdr:nvSpPr>
        <xdr:cNvPr id="751" name="【消防施設】&#10;有形固定資産減価償却率最小値テキスト"/>
        <xdr:cNvSpPr txBox="1"/>
      </xdr:nvSpPr>
      <xdr:spPr>
        <a:xfrm>
          <a:off x="16357600" y="1463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60961</xdr:rowOff>
    </xdr:from>
    <xdr:to>
      <xdr:col>86</xdr:col>
      <xdr:colOff>25400</xdr:colOff>
      <xdr:row>85</xdr:row>
      <xdr:rowOff>60961</xdr:rowOff>
    </xdr:to>
    <xdr:cxnSp macro="">
      <xdr:nvCxnSpPr>
        <xdr:cNvPr id="752" name="直線コネクタ 751"/>
        <xdr:cNvCxnSpPr/>
      </xdr:nvCxnSpPr>
      <xdr:spPr>
        <a:xfrm>
          <a:off x="16230600" y="1463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753" name="【消防施設】&#10;有形固定資産減価償却率最大値テキスト"/>
        <xdr:cNvSpPr txBox="1"/>
      </xdr:nvSpPr>
      <xdr:spPr>
        <a:xfrm>
          <a:off x="16357600" y="1327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754" name="直線コネクタ 753"/>
        <xdr:cNvCxnSpPr/>
      </xdr:nvCxnSpPr>
      <xdr:spPr>
        <a:xfrm>
          <a:off x="16230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158132</xdr:rowOff>
    </xdr:from>
    <xdr:ext cx="405111" cy="259045"/>
    <xdr:sp macro="" textlink="">
      <xdr:nvSpPr>
        <xdr:cNvPr id="755" name="【消防施設】&#10;有形固定資産減価償却率平均値テキスト"/>
        <xdr:cNvSpPr txBox="1"/>
      </xdr:nvSpPr>
      <xdr:spPr>
        <a:xfrm>
          <a:off x="16357600" y="14045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756" name="フローチャート: 判断 755"/>
        <xdr:cNvSpPr/>
      </xdr:nvSpPr>
      <xdr:spPr>
        <a:xfrm>
          <a:off x="16268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757" name="フローチャート: 判断 756"/>
        <xdr:cNvSpPr/>
      </xdr:nvSpPr>
      <xdr:spPr>
        <a:xfrm>
          <a:off x="15430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8" name="フローチャート: 判断 757"/>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105411</xdr:rowOff>
    </xdr:from>
    <xdr:to>
      <xdr:col>72</xdr:col>
      <xdr:colOff>38100</xdr:colOff>
      <xdr:row>82</xdr:row>
      <xdr:rowOff>35561</xdr:rowOff>
    </xdr:to>
    <xdr:sp macro="" textlink="">
      <xdr:nvSpPr>
        <xdr:cNvPr id="759" name="フローチャート: 判断 758"/>
        <xdr:cNvSpPr/>
      </xdr:nvSpPr>
      <xdr:spPr>
        <a:xfrm>
          <a:off x="13652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114936</xdr:rowOff>
    </xdr:from>
    <xdr:to>
      <xdr:col>67</xdr:col>
      <xdr:colOff>101600</xdr:colOff>
      <xdr:row>82</xdr:row>
      <xdr:rowOff>45086</xdr:rowOff>
    </xdr:to>
    <xdr:sp macro="" textlink="">
      <xdr:nvSpPr>
        <xdr:cNvPr id="760" name="フローチャート: 判断 759"/>
        <xdr:cNvSpPr/>
      </xdr:nvSpPr>
      <xdr:spPr>
        <a:xfrm>
          <a:off x="12763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4445</xdr:rowOff>
    </xdr:from>
    <xdr:to>
      <xdr:col>85</xdr:col>
      <xdr:colOff>177800</xdr:colOff>
      <xdr:row>80</xdr:row>
      <xdr:rowOff>106045</xdr:rowOff>
    </xdr:to>
    <xdr:sp macro="" textlink="">
      <xdr:nvSpPr>
        <xdr:cNvPr id="766" name="楕円 765"/>
        <xdr:cNvSpPr/>
      </xdr:nvSpPr>
      <xdr:spPr>
        <a:xfrm>
          <a:off x="16268700" y="1372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27322</xdr:rowOff>
    </xdr:from>
    <xdr:ext cx="405111" cy="259045"/>
    <xdr:sp macro="" textlink="">
      <xdr:nvSpPr>
        <xdr:cNvPr id="767" name="【消防施設】&#10;有形固定資産減価償却率該当値テキスト"/>
        <xdr:cNvSpPr txBox="1"/>
      </xdr:nvSpPr>
      <xdr:spPr>
        <a:xfrm>
          <a:off x="16357600"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153036</xdr:rowOff>
    </xdr:from>
    <xdr:to>
      <xdr:col>81</xdr:col>
      <xdr:colOff>101600</xdr:colOff>
      <xdr:row>80</xdr:row>
      <xdr:rowOff>83186</xdr:rowOff>
    </xdr:to>
    <xdr:sp macro="" textlink="">
      <xdr:nvSpPr>
        <xdr:cNvPr id="768" name="楕円 767"/>
        <xdr:cNvSpPr/>
      </xdr:nvSpPr>
      <xdr:spPr>
        <a:xfrm>
          <a:off x="15430500" y="1369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32386</xdr:rowOff>
    </xdr:from>
    <xdr:to>
      <xdr:col>85</xdr:col>
      <xdr:colOff>127000</xdr:colOff>
      <xdr:row>80</xdr:row>
      <xdr:rowOff>55245</xdr:rowOff>
    </xdr:to>
    <xdr:cxnSp macro="">
      <xdr:nvCxnSpPr>
        <xdr:cNvPr id="769" name="直線コネクタ 768"/>
        <xdr:cNvCxnSpPr/>
      </xdr:nvCxnSpPr>
      <xdr:spPr>
        <a:xfrm>
          <a:off x="15481300" y="1374838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139700</xdr:rowOff>
    </xdr:from>
    <xdr:to>
      <xdr:col>76</xdr:col>
      <xdr:colOff>165100</xdr:colOff>
      <xdr:row>80</xdr:row>
      <xdr:rowOff>69850</xdr:rowOff>
    </xdr:to>
    <xdr:sp macro="" textlink="">
      <xdr:nvSpPr>
        <xdr:cNvPr id="770" name="楕円 769"/>
        <xdr:cNvSpPr/>
      </xdr:nvSpPr>
      <xdr:spPr>
        <a:xfrm>
          <a:off x="14541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19050</xdr:rowOff>
    </xdr:from>
    <xdr:to>
      <xdr:col>81</xdr:col>
      <xdr:colOff>50800</xdr:colOff>
      <xdr:row>80</xdr:row>
      <xdr:rowOff>32386</xdr:rowOff>
    </xdr:to>
    <xdr:cxnSp macro="">
      <xdr:nvCxnSpPr>
        <xdr:cNvPr id="771" name="直線コネクタ 770"/>
        <xdr:cNvCxnSpPr/>
      </xdr:nvCxnSpPr>
      <xdr:spPr>
        <a:xfrm>
          <a:off x="14592300" y="1373505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124461</xdr:rowOff>
    </xdr:from>
    <xdr:to>
      <xdr:col>72</xdr:col>
      <xdr:colOff>38100</xdr:colOff>
      <xdr:row>80</xdr:row>
      <xdr:rowOff>54611</xdr:rowOff>
    </xdr:to>
    <xdr:sp macro="" textlink="">
      <xdr:nvSpPr>
        <xdr:cNvPr id="772" name="楕円 771"/>
        <xdr:cNvSpPr/>
      </xdr:nvSpPr>
      <xdr:spPr>
        <a:xfrm>
          <a:off x="13652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3811</xdr:rowOff>
    </xdr:from>
    <xdr:to>
      <xdr:col>76</xdr:col>
      <xdr:colOff>114300</xdr:colOff>
      <xdr:row>80</xdr:row>
      <xdr:rowOff>19050</xdr:rowOff>
    </xdr:to>
    <xdr:cxnSp macro="">
      <xdr:nvCxnSpPr>
        <xdr:cNvPr id="773" name="直線コネクタ 772"/>
        <xdr:cNvCxnSpPr/>
      </xdr:nvCxnSpPr>
      <xdr:spPr>
        <a:xfrm>
          <a:off x="13703300" y="137198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128270</xdr:rowOff>
    </xdr:from>
    <xdr:to>
      <xdr:col>67</xdr:col>
      <xdr:colOff>101600</xdr:colOff>
      <xdr:row>80</xdr:row>
      <xdr:rowOff>58420</xdr:rowOff>
    </xdr:to>
    <xdr:sp macro="" textlink="">
      <xdr:nvSpPr>
        <xdr:cNvPr id="774" name="楕円 773"/>
        <xdr:cNvSpPr/>
      </xdr:nvSpPr>
      <xdr:spPr>
        <a:xfrm>
          <a:off x="12763500" y="1367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3811</xdr:rowOff>
    </xdr:from>
    <xdr:to>
      <xdr:col>71</xdr:col>
      <xdr:colOff>177800</xdr:colOff>
      <xdr:row>80</xdr:row>
      <xdr:rowOff>7620</xdr:rowOff>
    </xdr:to>
    <xdr:cxnSp macro="">
      <xdr:nvCxnSpPr>
        <xdr:cNvPr id="775" name="直線コネクタ 774"/>
        <xdr:cNvCxnSpPr/>
      </xdr:nvCxnSpPr>
      <xdr:spPr>
        <a:xfrm flipV="1">
          <a:off x="12814300" y="137198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87647</xdr:rowOff>
    </xdr:from>
    <xdr:ext cx="405111" cy="259045"/>
    <xdr:sp macro="" textlink="">
      <xdr:nvSpPr>
        <xdr:cNvPr id="776" name="n_1aveValue【消防施設】&#10;有形固定資産減価償却率"/>
        <xdr:cNvSpPr txBox="1"/>
      </xdr:nvSpPr>
      <xdr:spPr>
        <a:xfrm>
          <a:off x="152660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777" name="n_2aveValue【消防施設】&#10;有形固定資産減価償却率"/>
        <xdr:cNvSpPr txBox="1"/>
      </xdr:nvSpPr>
      <xdr:spPr>
        <a:xfrm>
          <a:off x="14389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26688</xdr:rowOff>
    </xdr:from>
    <xdr:ext cx="405111" cy="259045"/>
    <xdr:sp macro="" textlink="">
      <xdr:nvSpPr>
        <xdr:cNvPr id="778" name="n_3aveValue【消防施設】&#10;有形固定資産減価償却率"/>
        <xdr:cNvSpPr txBox="1"/>
      </xdr:nvSpPr>
      <xdr:spPr>
        <a:xfrm>
          <a:off x="135007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36213</xdr:rowOff>
    </xdr:from>
    <xdr:ext cx="405111" cy="259045"/>
    <xdr:sp macro="" textlink="">
      <xdr:nvSpPr>
        <xdr:cNvPr id="779" name="n_4aveValue【消防施設】&#10;有形固定資産減価償却率"/>
        <xdr:cNvSpPr txBox="1"/>
      </xdr:nvSpPr>
      <xdr:spPr>
        <a:xfrm>
          <a:off x="12611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99713</xdr:rowOff>
    </xdr:from>
    <xdr:ext cx="405111" cy="259045"/>
    <xdr:sp macro="" textlink="">
      <xdr:nvSpPr>
        <xdr:cNvPr id="780" name="n_1mainValue【消防施設】&#10;有形固定資産減価償却率"/>
        <xdr:cNvSpPr txBox="1"/>
      </xdr:nvSpPr>
      <xdr:spPr>
        <a:xfrm>
          <a:off x="15266044"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86377</xdr:rowOff>
    </xdr:from>
    <xdr:ext cx="405111" cy="259045"/>
    <xdr:sp macro="" textlink="">
      <xdr:nvSpPr>
        <xdr:cNvPr id="781" name="n_2mainValue【消防施設】&#10;有形固定資産減価償却率"/>
        <xdr:cNvSpPr txBox="1"/>
      </xdr:nvSpPr>
      <xdr:spPr>
        <a:xfrm>
          <a:off x="14389744"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71138</xdr:rowOff>
    </xdr:from>
    <xdr:ext cx="405111" cy="259045"/>
    <xdr:sp macro="" textlink="">
      <xdr:nvSpPr>
        <xdr:cNvPr id="782" name="n_3mainValue【消防施設】&#10;有形固定資産減価償却率"/>
        <xdr:cNvSpPr txBox="1"/>
      </xdr:nvSpPr>
      <xdr:spPr>
        <a:xfrm>
          <a:off x="135007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74947</xdr:rowOff>
    </xdr:from>
    <xdr:ext cx="405111" cy="259045"/>
    <xdr:sp macro="" textlink="">
      <xdr:nvSpPr>
        <xdr:cNvPr id="783" name="n_4mainValue【消防施設】&#10;有形固定資産減価償却率"/>
        <xdr:cNvSpPr txBox="1"/>
      </xdr:nvSpPr>
      <xdr:spPr>
        <a:xfrm>
          <a:off x="126117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63500</xdr:rowOff>
    </xdr:to>
    <xdr:cxnSp macro="">
      <xdr:nvCxnSpPr>
        <xdr:cNvPr id="807" name="直線コネクタ 806"/>
        <xdr:cNvCxnSpPr/>
      </xdr:nvCxnSpPr>
      <xdr:spPr>
        <a:xfrm flipV="1">
          <a:off x="22160864" y="13322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810" name="【消防施設】&#10;一人当たり面積最大値テキスト"/>
        <xdr:cNvSpPr txBox="1"/>
      </xdr:nvSpPr>
      <xdr:spPr>
        <a:xfrm>
          <a:off x="22199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811" name="直線コネクタ 810"/>
        <xdr:cNvCxnSpPr/>
      </xdr:nvCxnSpPr>
      <xdr:spPr>
        <a:xfrm>
          <a:off x="22072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812" name="【消防施設】&#10;一人当たり面積平均値テキスト"/>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13" name="フローチャート: 判断 812"/>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4" name="フローチャート: 判断 813"/>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815" name="フローチャート: 判断 814"/>
        <xdr:cNvSpPr/>
      </xdr:nvSpPr>
      <xdr:spPr>
        <a:xfrm>
          <a:off x="20383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6" name="フローチャート: 判断 815"/>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57150</xdr:rowOff>
    </xdr:from>
    <xdr:to>
      <xdr:col>98</xdr:col>
      <xdr:colOff>38100</xdr:colOff>
      <xdr:row>83</xdr:row>
      <xdr:rowOff>158750</xdr:rowOff>
    </xdr:to>
    <xdr:sp macro="" textlink="">
      <xdr:nvSpPr>
        <xdr:cNvPr id="817" name="フローチャート: 判断 816"/>
        <xdr:cNvSpPr/>
      </xdr:nvSpPr>
      <xdr:spPr>
        <a:xfrm>
          <a:off x="18605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38100</xdr:rowOff>
    </xdr:from>
    <xdr:to>
      <xdr:col>116</xdr:col>
      <xdr:colOff>114300</xdr:colOff>
      <xdr:row>82</xdr:row>
      <xdr:rowOff>139700</xdr:rowOff>
    </xdr:to>
    <xdr:sp macro="" textlink="">
      <xdr:nvSpPr>
        <xdr:cNvPr id="823" name="楕円 822"/>
        <xdr:cNvSpPr/>
      </xdr:nvSpPr>
      <xdr:spPr>
        <a:xfrm>
          <a:off x="22110700" y="140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60977</xdr:rowOff>
    </xdr:from>
    <xdr:ext cx="469744" cy="259045"/>
    <xdr:sp macro="" textlink="">
      <xdr:nvSpPr>
        <xdr:cNvPr id="824" name="【消防施設】&#10;一人当たり面積該当値テキスト"/>
        <xdr:cNvSpPr txBox="1"/>
      </xdr:nvSpPr>
      <xdr:spPr>
        <a:xfrm>
          <a:off x="22199600" y="1394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76200</xdr:rowOff>
    </xdr:from>
    <xdr:to>
      <xdr:col>112</xdr:col>
      <xdr:colOff>38100</xdr:colOff>
      <xdr:row>83</xdr:row>
      <xdr:rowOff>6350</xdr:rowOff>
    </xdr:to>
    <xdr:sp macro="" textlink="">
      <xdr:nvSpPr>
        <xdr:cNvPr id="825" name="楕円 824"/>
        <xdr:cNvSpPr/>
      </xdr:nvSpPr>
      <xdr:spPr>
        <a:xfrm>
          <a:off x="212725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88900</xdr:rowOff>
    </xdr:from>
    <xdr:to>
      <xdr:col>116</xdr:col>
      <xdr:colOff>63500</xdr:colOff>
      <xdr:row>82</xdr:row>
      <xdr:rowOff>127000</xdr:rowOff>
    </xdr:to>
    <xdr:cxnSp macro="">
      <xdr:nvCxnSpPr>
        <xdr:cNvPr id="826" name="直線コネクタ 825"/>
        <xdr:cNvCxnSpPr/>
      </xdr:nvCxnSpPr>
      <xdr:spPr>
        <a:xfrm flipV="1">
          <a:off x="21323300" y="14147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76200</xdr:rowOff>
    </xdr:from>
    <xdr:to>
      <xdr:col>107</xdr:col>
      <xdr:colOff>101600</xdr:colOff>
      <xdr:row>83</xdr:row>
      <xdr:rowOff>6350</xdr:rowOff>
    </xdr:to>
    <xdr:sp macro="" textlink="">
      <xdr:nvSpPr>
        <xdr:cNvPr id="827" name="楕円 826"/>
        <xdr:cNvSpPr/>
      </xdr:nvSpPr>
      <xdr:spPr>
        <a:xfrm>
          <a:off x="203835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127000</xdr:rowOff>
    </xdr:from>
    <xdr:to>
      <xdr:col>111</xdr:col>
      <xdr:colOff>177800</xdr:colOff>
      <xdr:row>82</xdr:row>
      <xdr:rowOff>127000</xdr:rowOff>
    </xdr:to>
    <xdr:cxnSp macro="">
      <xdr:nvCxnSpPr>
        <xdr:cNvPr id="828" name="直線コネクタ 827"/>
        <xdr:cNvCxnSpPr/>
      </xdr:nvCxnSpPr>
      <xdr:spPr>
        <a:xfrm>
          <a:off x="20434300" y="1418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88900</xdr:rowOff>
    </xdr:from>
    <xdr:to>
      <xdr:col>102</xdr:col>
      <xdr:colOff>165100</xdr:colOff>
      <xdr:row>83</xdr:row>
      <xdr:rowOff>19050</xdr:rowOff>
    </xdr:to>
    <xdr:sp macro="" textlink="">
      <xdr:nvSpPr>
        <xdr:cNvPr id="829" name="楕円 828"/>
        <xdr:cNvSpPr/>
      </xdr:nvSpPr>
      <xdr:spPr>
        <a:xfrm>
          <a:off x="194945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127000</xdr:rowOff>
    </xdr:from>
    <xdr:to>
      <xdr:col>107</xdr:col>
      <xdr:colOff>50800</xdr:colOff>
      <xdr:row>82</xdr:row>
      <xdr:rowOff>139700</xdr:rowOff>
    </xdr:to>
    <xdr:cxnSp macro="">
      <xdr:nvCxnSpPr>
        <xdr:cNvPr id="830" name="直線コネクタ 829"/>
        <xdr:cNvCxnSpPr/>
      </xdr:nvCxnSpPr>
      <xdr:spPr>
        <a:xfrm flipV="1">
          <a:off x="19545300" y="14185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88900</xdr:rowOff>
    </xdr:from>
    <xdr:to>
      <xdr:col>98</xdr:col>
      <xdr:colOff>38100</xdr:colOff>
      <xdr:row>83</xdr:row>
      <xdr:rowOff>19050</xdr:rowOff>
    </xdr:to>
    <xdr:sp macro="" textlink="">
      <xdr:nvSpPr>
        <xdr:cNvPr id="831" name="楕円 830"/>
        <xdr:cNvSpPr/>
      </xdr:nvSpPr>
      <xdr:spPr>
        <a:xfrm>
          <a:off x="186055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139700</xdr:rowOff>
    </xdr:from>
    <xdr:to>
      <xdr:col>102</xdr:col>
      <xdr:colOff>114300</xdr:colOff>
      <xdr:row>82</xdr:row>
      <xdr:rowOff>139700</xdr:rowOff>
    </xdr:to>
    <xdr:cxnSp macro="">
      <xdr:nvCxnSpPr>
        <xdr:cNvPr id="832" name="直線コネクタ 831"/>
        <xdr:cNvCxnSpPr/>
      </xdr:nvCxnSpPr>
      <xdr:spPr>
        <a:xfrm>
          <a:off x="18656300" y="1419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54627</xdr:rowOff>
    </xdr:from>
    <xdr:ext cx="469744" cy="259045"/>
    <xdr:sp macro="" textlink="">
      <xdr:nvSpPr>
        <xdr:cNvPr id="833" name="n_1aveValue【消防施設】&#10;一人当たり面積"/>
        <xdr:cNvSpPr txBox="1"/>
      </xdr:nvSpPr>
      <xdr:spPr>
        <a:xfrm>
          <a:off x="210757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54627</xdr:rowOff>
    </xdr:from>
    <xdr:ext cx="469744" cy="259045"/>
    <xdr:sp macro="" textlink="">
      <xdr:nvSpPr>
        <xdr:cNvPr id="834" name="n_2aveValue【消防施設】&#10;一人当たり面積"/>
        <xdr:cNvSpPr txBox="1"/>
      </xdr:nvSpPr>
      <xdr:spPr>
        <a:xfrm>
          <a:off x="201994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835" name="n_3aveValue【消防施設】&#10;一人当たり面積"/>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149877</xdr:rowOff>
    </xdr:from>
    <xdr:ext cx="469744" cy="259045"/>
    <xdr:sp macro="" textlink="">
      <xdr:nvSpPr>
        <xdr:cNvPr id="836" name="n_4aveValue【消防施設】&#10;一人当たり面積"/>
        <xdr:cNvSpPr txBox="1"/>
      </xdr:nvSpPr>
      <xdr:spPr>
        <a:xfrm>
          <a:off x="184214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22877</xdr:rowOff>
    </xdr:from>
    <xdr:ext cx="469744" cy="259045"/>
    <xdr:sp macro="" textlink="">
      <xdr:nvSpPr>
        <xdr:cNvPr id="837" name="n_1mainValue【消防施設】&#10;一人当たり面積"/>
        <xdr:cNvSpPr txBox="1"/>
      </xdr:nvSpPr>
      <xdr:spPr>
        <a:xfrm>
          <a:off x="210757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22877</xdr:rowOff>
    </xdr:from>
    <xdr:ext cx="469744" cy="259045"/>
    <xdr:sp macro="" textlink="">
      <xdr:nvSpPr>
        <xdr:cNvPr id="838" name="n_2mainValue【消防施設】&#10;一人当たり面積"/>
        <xdr:cNvSpPr txBox="1"/>
      </xdr:nvSpPr>
      <xdr:spPr>
        <a:xfrm>
          <a:off x="20199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35577</xdr:rowOff>
    </xdr:from>
    <xdr:ext cx="469744" cy="259045"/>
    <xdr:sp macro="" textlink="">
      <xdr:nvSpPr>
        <xdr:cNvPr id="839" name="n_3mainValue【消防施設】&#10;一人当たり面積"/>
        <xdr:cNvSpPr txBox="1"/>
      </xdr:nvSpPr>
      <xdr:spPr>
        <a:xfrm>
          <a:off x="19310427"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35577</xdr:rowOff>
    </xdr:from>
    <xdr:ext cx="469744" cy="259045"/>
    <xdr:sp macro="" textlink="">
      <xdr:nvSpPr>
        <xdr:cNvPr id="840" name="n_4mainValue【消防施設】&#10;一人当たり面積"/>
        <xdr:cNvSpPr txBox="1"/>
      </xdr:nvSpPr>
      <xdr:spPr>
        <a:xfrm>
          <a:off x="18421427"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3" name="テキスト ボックス 85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1" name="テキスト ボックス 860"/>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64770</xdr:rowOff>
    </xdr:from>
    <xdr:to>
      <xdr:col>85</xdr:col>
      <xdr:colOff>126364</xdr:colOff>
      <xdr:row>109</xdr:row>
      <xdr:rowOff>70486</xdr:rowOff>
    </xdr:to>
    <xdr:cxnSp macro="">
      <xdr:nvCxnSpPr>
        <xdr:cNvPr id="864" name="直線コネクタ 863"/>
        <xdr:cNvCxnSpPr/>
      </xdr:nvCxnSpPr>
      <xdr:spPr>
        <a:xfrm flipV="1">
          <a:off x="16318864" y="17381220"/>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74313</xdr:rowOff>
    </xdr:from>
    <xdr:ext cx="405111" cy="259045"/>
    <xdr:sp macro="" textlink="">
      <xdr:nvSpPr>
        <xdr:cNvPr id="865" name="【庁舎】&#10;有形固定資産減価償却率最小値テキスト"/>
        <xdr:cNvSpPr txBox="1"/>
      </xdr:nvSpPr>
      <xdr:spPr>
        <a:xfrm>
          <a:off x="16357600" y="1876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70486</xdr:rowOff>
    </xdr:from>
    <xdr:to>
      <xdr:col>86</xdr:col>
      <xdr:colOff>25400</xdr:colOff>
      <xdr:row>109</xdr:row>
      <xdr:rowOff>70486</xdr:rowOff>
    </xdr:to>
    <xdr:cxnSp macro="">
      <xdr:nvCxnSpPr>
        <xdr:cNvPr id="866" name="直線コネクタ 865"/>
        <xdr:cNvCxnSpPr/>
      </xdr:nvCxnSpPr>
      <xdr:spPr>
        <a:xfrm>
          <a:off x="16230600" y="1875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11447</xdr:rowOff>
    </xdr:from>
    <xdr:ext cx="405111" cy="259045"/>
    <xdr:sp macro="" textlink="">
      <xdr:nvSpPr>
        <xdr:cNvPr id="867" name="【庁舎】&#10;有形固定資産減価償却率最大値テキスト"/>
        <xdr:cNvSpPr txBox="1"/>
      </xdr:nvSpPr>
      <xdr:spPr>
        <a:xfrm>
          <a:off x="16357600" y="1715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64770</xdr:rowOff>
    </xdr:from>
    <xdr:to>
      <xdr:col>86</xdr:col>
      <xdr:colOff>25400</xdr:colOff>
      <xdr:row>101</xdr:row>
      <xdr:rowOff>64770</xdr:rowOff>
    </xdr:to>
    <xdr:cxnSp macro="">
      <xdr:nvCxnSpPr>
        <xdr:cNvPr id="868" name="直線コネクタ 867"/>
        <xdr:cNvCxnSpPr/>
      </xdr:nvCxnSpPr>
      <xdr:spPr>
        <a:xfrm>
          <a:off x="16230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869" name="【庁舎】&#10;有形固定資産減価償却率平均値テキスト"/>
        <xdr:cNvSpPr txBox="1"/>
      </xdr:nvSpPr>
      <xdr:spPr>
        <a:xfrm>
          <a:off x="16357600" y="1778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870" name="フローチャート: 判断 869"/>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97789</xdr:rowOff>
    </xdr:from>
    <xdr:to>
      <xdr:col>81</xdr:col>
      <xdr:colOff>101600</xdr:colOff>
      <xdr:row>105</xdr:row>
      <xdr:rowOff>27939</xdr:rowOff>
    </xdr:to>
    <xdr:sp macro="" textlink="">
      <xdr:nvSpPr>
        <xdr:cNvPr id="871" name="フローチャート: 判断 870"/>
        <xdr:cNvSpPr/>
      </xdr:nvSpPr>
      <xdr:spPr>
        <a:xfrm>
          <a:off x="15430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72" name="フローチャート: 判断 871"/>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873" name="フローチャート: 判断 872"/>
        <xdr:cNvSpPr/>
      </xdr:nvSpPr>
      <xdr:spPr>
        <a:xfrm>
          <a:off x="1365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21589</xdr:rowOff>
    </xdr:from>
    <xdr:to>
      <xdr:col>67</xdr:col>
      <xdr:colOff>101600</xdr:colOff>
      <xdr:row>105</xdr:row>
      <xdr:rowOff>123189</xdr:rowOff>
    </xdr:to>
    <xdr:sp macro="" textlink="">
      <xdr:nvSpPr>
        <xdr:cNvPr id="874" name="フローチャート: 判断 873"/>
        <xdr:cNvSpPr/>
      </xdr:nvSpPr>
      <xdr:spPr>
        <a:xfrm>
          <a:off x="12763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19686</xdr:rowOff>
    </xdr:from>
    <xdr:to>
      <xdr:col>85</xdr:col>
      <xdr:colOff>177800</xdr:colOff>
      <xdr:row>107</xdr:row>
      <xdr:rowOff>121286</xdr:rowOff>
    </xdr:to>
    <xdr:sp macro="" textlink="">
      <xdr:nvSpPr>
        <xdr:cNvPr id="880" name="楕円 879"/>
        <xdr:cNvSpPr/>
      </xdr:nvSpPr>
      <xdr:spPr>
        <a:xfrm>
          <a:off x="16268700" y="183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169563</xdr:rowOff>
    </xdr:from>
    <xdr:ext cx="405111" cy="259045"/>
    <xdr:sp macro="" textlink="">
      <xdr:nvSpPr>
        <xdr:cNvPr id="881" name="【庁舎】&#10;有形固定資産減価償却率該当値テキスト"/>
        <xdr:cNvSpPr txBox="1"/>
      </xdr:nvSpPr>
      <xdr:spPr>
        <a:xfrm>
          <a:off x="16357600" y="1834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17780</xdr:rowOff>
    </xdr:from>
    <xdr:to>
      <xdr:col>81</xdr:col>
      <xdr:colOff>101600</xdr:colOff>
      <xdr:row>107</xdr:row>
      <xdr:rowOff>119380</xdr:rowOff>
    </xdr:to>
    <xdr:sp macro="" textlink="">
      <xdr:nvSpPr>
        <xdr:cNvPr id="882" name="楕円 881"/>
        <xdr:cNvSpPr/>
      </xdr:nvSpPr>
      <xdr:spPr>
        <a:xfrm>
          <a:off x="15430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68580</xdr:rowOff>
    </xdr:from>
    <xdr:to>
      <xdr:col>85</xdr:col>
      <xdr:colOff>127000</xdr:colOff>
      <xdr:row>107</xdr:row>
      <xdr:rowOff>70486</xdr:rowOff>
    </xdr:to>
    <xdr:cxnSp macro="">
      <xdr:nvCxnSpPr>
        <xdr:cNvPr id="883" name="直線コネクタ 882"/>
        <xdr:cNvCxnSpPr/>
      </xdr:nvCxnSpPr>
      <xdr:spPr>
        <a:xfrm>
          <a:off x="15481300" y="18413730"/>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151130</xdr:rowOff>
    </xdr:from>
    <xdr:to>
      <xdr:col>76</xdr:col>
      <xdr:colOff>165100</xdr:colOff>
      <xdr:row>107</xdr:row>
      <xdr:rowOff>81280</xdr:rowOff>
    </xdr:to>
    <xdr:sp macro="" textlink="">
      <xdr:nvSpPr>
        <xdr:cNvPr id="884" name="楕円 883"/>
        <xdr:cNvSpPr/>
      </xdr:nvSpPr>
      <xdr:spPr>
        <a:xfrm>
          <a:off x="14541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30480</xdr:rowOff>
    </xdr:from>
    <xdr:to>
      <xdr:col>81</xdr:col>
      <xdr:colOff>50800</xdr:colOff>
      <xdr:row>107</xdr:row>
      <xdr:rowOff>68580</xdr:rowOff>
    </xdr:to>
    <xdr:cxnSp macro="">
      <xdr:nvCxnSpPr>
        <xdr:cNvPr id="885" name="直線コネクタ 884"/>
        <xdr:cNvCxnSpPr/>
      </xdr:nvCxnSpPr>
      <xdr:spPr>
        <a:xfrm>
          <a:off x="14592300" y="183756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107314</xdr:rowOff>
    </xdr:from>
    <xdr:to>
      <xdr:col>72</xdr:col>
      <xdr:colOff>38100</xdr:colOff>
      <xdr:row>107</xdr:row>
      <xdr:rowOff>37464</xdr:rowOff>
    </xdr:to>
    <xdr:sp macro="" textlink="">
      <xdr:nvSpPr>
        <xdr:cNvPr id="886" name="楕円 885"/>
        <xdr:cNvSpPr/>
      </xdr:nvSpPr>
      <xdr:spPr>
        <a:xfrm>
          <a:off x="136525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158114</xdr:rowOff>
    </xdr:from>
    <xdr:to>
      <xdr:col>76</xdr:col>
      <xdr:colOff>114300</xdr:colOff>
      <xdr:row>107</xdr:row>
      <xdr:rowOff>30480</xdr:rowOff>
    </xdr:to>
    <xdr:cxnSp macro="">
      <xdr:nvCxnSpPr>
        <xdr:cNvPr id="887" name="直線コネクタ 886"/>
        <xdr:cNvCxnSpPr/>
      </xdr:nvCxnSpPr>
      <xdr:spPr>
        <a:xfrm>
          <a:off x="13703300" y="1833181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82550</xdr:rowOff>
    </xdr:from>
    <xdr:to>
      <xdr:col>67</xdr:col>
      <xdr:colOff>101600</xdr:colOff>
      <xdr:row>107</xdr:row>
      <xdr:rowOff>12700</xdr:rowOff>
    </xdr:to>
    <xdr:sp macro="" textlink="">
      <xdr:nvSpPr>
        <xdr:cNvPr id="888" name="楕円 887"/>
        <xdr:cNvSpPr/>
      </xdr:nvSpPr>
      <xdr:spPr>
        <a:xfrm>
          <a:off x="12763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133350</xdr:rowOff>
    </xdr:from>
    <xdr:to>
      <xdr:col>71</xdr:col>
      <xdr:colOff>177800</xdr:colOff>
      <xdr:row>106</xdr:row>
      <xdr:rowOff>158114</xdr:rowOff>
    </xdr:to>
    <xdr:cxnSp macro="">
      <xdr:nvCxnSpPr>
        <xdr:cNvPr id="889" name="直線コネクタ 888"/>
        <xdr:cNvCxnSpPr/>
      </xdr:nvCxnSpPr>
      <xdr:spPr>
        <a:xfrm>
          <a:off x="12814300" y="1830705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44466</xdr:rowOff>
    </xdr:from>
    <xdr:ext cx="405111" cy="259045"/>
    <xdr:sp macro="" textlink="">
      <xdr:nvSpPr>
        <xdr:cNvPr id="890" name="n_1aveValue【庁舎】&#10;有形固定資産減価償却率"/>
        <xdr:cNvSpPr txBox="1"/>
      </xdr:nvSpPr>
      <xdr:spPr>
        <a:xfrm>
          <a:off x="152660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891" name="n_2aveValue【庁舎】&#10;有形固定資産減価償却率"/>
        <xdr:cNvSpPr txBox="1"/>
      </xdr:nvSpPr>
      <xdr:spPr>
        <a:xfrm>
          <a:off x="143897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74947</xdr:rowOff>
    </xdr:from>
    <xdr:ext cx="405111" cy="259045"/>
    <xdr:sp macro="" textlink="">
      <xdr:nvSpPr>
        <xdr:cNvPr id="892" name="n_3aveValue【庁舎】&#10;有形固定資産減価償却率"/>
        <xdr:cNvSpPr txBox="1"/>
      </xdr:nvSpPr>
      <xdr:spPr>
        <a:xfrm>
          <a:off x="13500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139716</xdr:rowOff>
    </xdr:from>
    <xdr:ext cx="405111" cy="259045"/>
    <xdr:sp macro="" textlink="">
      <xdr:nvSpPr>
        <xdr:cNvPr id="893" name="n_4aveValue【庁舎】&#10;有形固定資産減価償却率"/>
        <xdr:cNvSpPr txBox="1"/>
      </xdr:nvSpPr>
      <xdr:spPr>
        <a:xfrm>
          <a:off x="126117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110507</xdr:rowOff>
    </xdr:from>
    <xdr:ext cx="405111" cy="259045"/>
    <xdr:sp macro="" textlink="">
      <xdr:nvSpPr>
        <xdr:cNvPr id="894" name="n_1mainValue【庁舎】&#10;有形固定資産減価償却率"/>
        <xdr:cNvSpPr txBox="1"/>
      </xdr:nvSpPr>
      <xdr:spPr>
        <a:xfrm>
          <a:off x="15266044"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72407</xdr:rowOff>
    </xdr:from>
    <xdr:ext cx="405111" cy="259045"/>
    <xdr:sp macro="" textlink="">
      <xdr:nvSpPr>
        <xdr:cNvPr id="895" name="n_2mainValue【庁舎】&#10;有形固定資産減価償却率"/>
        <xdr:cNvSpPr txBox="1"/>
      </xdr:nvSpPr>
      <xdr:spPr>
        <a:xfrm>
          <a:off x="14389744"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28591</xdr:rowOff>
    </xdr:from>
    <xdr:ext cx="405111" cy="259045"/>
    <xdr:sp macro="" textlink="">
      <xdr:nvSpPr>
        <xdr:cNvPr id="896" name="n_3mainValue【庁舎】&#10;有形固定資産減価償却率"/>
        <xdr:cNvSpPr txBox="1"/>
      </xdr:nvSpPr>
      <xdr:spPr>
        <a:xfrm>
          <a:off x="13500744" y="183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3827</xdr:rowOff>
    </xdr:from>
    <xdr:ext cx="405111" cy="259045"/>
    <xdr:sp macro="" textlink="">
      <xdr:nvSpPr>
        <xdr:cNvPr id="897" name="n_4mainValue【庁舎】&#10;有形固定資産減価償却率"/>
        <xdr:cNvSpPr txBox="1"/>
      </xdr:nvSpPr>
      <xdr:spPr>
        <a:xfrm>
          <a:off x="12611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106</xdr:row>
      <xdr:rowOff>140208</xdr:rowOff>
    </xdr:to>
    <xdr:cxnSp macro="">
      <xdr:nvCxnSpPr>
        <xdr:cNvPr id="919" name="直線コネクタ 918"/>
        <xdr:cNvCxnSpPr/>
      </xdr:nvCxnSpPr>
      <xdr:spPr>
        <a:xfrm flipV="1">
          <a:off x="22160864" y="17372076"/>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0" name="【庁舎】&#10;一人当たり面積最小値テキスト"/>
        <xdr:cNvSpPr txBox="1"/>
      </xdr:nvSpPr>
      <xdr:spPr>
        <a:xfrm>
          <a:off x="22199600"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1" name="直線コネクタ 920"/>
        <xdr:cNvCxnSpPr/>
      </xdr:nvCxnSpPr>
      <xdr:spPr>
        <a:xfrm>
          <a:off x="22072600" y="1831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922" name="【庁舎】&#10;一人当たり面積最大値テキスト"/>
        <xdr:cNvSpPr txBox="1"/>
      </xdr:nvSpPr>
      <xdr:spPr>
        <a:xfrm>
          <a:off x="22199600" y="1714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923" name="直線コネクタ 922"/>
        <xdr:cNvCxnSpPr/>
      </xdr:nvCxnSpPr>
      <xdr:spPr>
        <a:xfrm>
          <a:off x="22072600" y="1737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66564</xdr:rowOff>
    </xdr:from>
    <xdr:ext cx="469744" cy="259045"/>
    <xdr:sp macro="" textlink="">
      <xdr:nvSpPr>
        <xdr:cNvPr id="924" name="【庁舎】&#10;一人当たり面積平均値テキスト"/>
        <xdr:cNvSpPr txBox="1"/>
      </xdr:nvSpPr>
      <xdr:spPr>
        <a:xfrm>
          <a:off x="22199600" y="17725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43687</xdr:rowOff>
    </xdr:from>
    <xdr:to>
      <xdr:col>116</xdr:col>
      <xdr:colOff>114300</xdr:colOff>
      <xdr:row>104</xdr:row>
      <xdr:rowOff>145287</xdr:rowOff>
    </xdr:to>
    <xdr:sp macro="" textlink="">
      <xdr:nvSpPr>
        <xdr:cNvPr id="925" name="フローチャート: 判断 924"/>
        <xdr:cNvSpPr/>
      </xdr:nvSpPr>
      <xdr:spPr>
        <a:xfrm>
          <a:off x="221107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71120</xdr:rowOff>
    </xdr:from>
    <xdr:to>
      <xdr:col>112</xdr:col>
      <xdr:colOff>38100</xdr:colOff>
      <xdr:row>105</xdr:row>
      <xdr:rowOff>1270</xdr:rowOff>
    </xdr:to>
    <xdr:sp macro="" textlink="">
      <xdr:nvSpPr>
        <xdr:cNvPr id="926" name="フローチャート: 判断 925"/>
        <xdr:cNvSpPr/>
      </xdr:nvSpPr>
      <xdr:spPr>
        <a:xfrm>
          <a:off x="21272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927" name="フローチャート: 判断 926"/>
        <xdr:cNvSpPr/>
      </xdr:nvSpPr>
      <xdr:spPr>
        <a:xfrm>
          <a:off x="20383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75692</xdr:rowOff>
    </xdr:from>
    <xdr:to>
      <xdr:col>102</xdr:col>
      <xdr:colOff>165100</xdr:colOff>
      <xdr:row>105</xdr:row>
      <xdr:rowOff>5842</xdr:rowOff>
    </xdr:to>
    <xdr:sp macro="" textlink="">
      <xdr:nvSpPr>
        <xdr:cNvPr id="928" name="フローチャート: 判断 927"/>
        <xdr:cNvSpPr/>
      </xdr:nvSpPr>
      <xdr:spPr>
        <a:xfrm>
          <a:off x="19494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121413</xdr:rowOff>
    </xdr:from>
    <xdr:to>
      <xdr:col>98</xdr:col>
      <xdr:colOff>38100</xdr:colOff>
      <xdr:row>105</xdr:row>
      <xdr:rowOff>51563</xdr:rowOff>
    </xdr:to>
    <xdr:sp macro="" textlink="">
      <xdr:nvSpPr>
        <xdr:cNvPr id="929" name="フローチャート: 判断 928"/>
        <xdr:cNvSpPr/>
      </xdr:nvSpPr>
      <xdr:spPr>
        <a:xfrm>
          <a:off x="18605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146558</xdr:rowOff>
    </xdr:from>
    <xdr:to>
      <xdr:col>116</xdr:col>
      <xdr:colOff>114300</xdr:colOff>
      <xdr:row>106</xdr:row>
      <xdr:rowOff>76708</xdr:rowOff>
    </xdr:to>
    <xdr:sp macro="" textlink="">
      <xdr:nvSpPr>
        <xdr:cNvPr id="935" name="楕円 934"/>
        <xdr:cNvSpPr/>
      </xdr:nvSpPr>
      <xdr:spPr>
        <a:xfrm>
          <a:off x="22110700" y="181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61485</xdr:rowOff>
    </xdr:from>
    <xdr:ext cx="469744" cy="259045"/>
    <xdr:sp macro="" textlink="">
      <xdr:nvSpPr>
        <xdr:cNvPr id="936" name="【庁舎】&#10;一人当たり面積該当値テキスト"/>
        <xdr:cNvSpPr txBox="1"/>
      </xdr:nvSpPr>
      <xdr:spPr>
        <a:xfrm>
          <a:off x="22199600" y="18063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151130</xdr:rowOff>
    </xdr:from>
    <xdr:to>
      <xdr:col>112</xdr:col>
      <xdr:colOff>38100</xdr:colOff>
      <xdr:row>106</xdr:row>
      <xdr:rowOff>81280</xdr:rowOff>
    </xdr:to>
    <xdr:sp macro="" textlink="">
      <xdr:nvSpPr>
        <xdr:cNvPr id="937" name="楕円 936"/>
        <xdr:cNvSpPr/>
      </xdr:nvSpPr>
      <xdr:spPr>
        <a:xfrm>
          <a:off x="21272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25908</xdr:rowOff>
    </xdr:from>
    <xdr:to>
      <xdr:col>116</xdr:col>
      <xdr:colOff>63500</xdr:colOff>
      <xdr:row>106</xdr:row>
      <xdr:rowOff>30480</xdr:rowOff>
    </xdr:to>
    <xdr:cxnSp macro="">
      <xdr:nvCxnSpPr>
        <xdr:cNvPr id="938" name="直線コネクタ 937"/>
        <xdr:cNvCxnSpPr/>
      </xdr:nvCxnSpPr>
      <xdr:spPr>
        <a:xfrm flipV="1">
          <a:off x="21323300" y="181996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151130</xdr:rowOff>
    </xdr:from>
    <xdr:to>
      <xdr:col>107</xdr:col>
      <xdr:colOff>101600</xdr:colOff>
      <xdr:row>106</xdr:row>
      <xdr:rowOff>81280</xdr:rowOff>
    </xdr:to>
    <xdr:sp macro="" textlink="">
      <xdr:nvSpPr>
        <xdr:cNvPr id="939" name="楕円 938"/>
        <xdr:cNvSpPr/>
      </xdr:nvSpPr>
      <xdr:spPr>
        <a:xfrm>
          <a:off x="20383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30480</xdr:rowOff>
    </xdr:from>
    <xdr:to>
      <xdr:col>111</xdr:col>
      <xdr:colOff>177800</xdr:colOff>
      <xdr:row>106</xdr:row>
      <xdr:rowOff>30480</xdr:rowOff>
    </xdr:to>
    <xdr:cxnSp macro="">
      <xdr:nvCxnSpPr>
        <xdr:cNvPr id="940" name="直線コネクタ 939"/>
        <xdr:cNvCxnSpPr/>
      </xdr:nvCxnSpPr>
      <xdr:spPr>
        <a:xfrm>
          <a:off x="20434300" y="1820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7113</xdr:rowOff>
    </xdr:from>
    <xdr:to>
      <xdr:col>102</xdr:col>
      <xdr:colOff>165100</xdr:colOff>
      <xdr:row>106</xdr:row>
      <xdr:rowOff>108713</xdr:rowOff>
    </xdr:to>
    <xdr:sp macro="" textlink="">
      <xdr:nvSpPr>
        <xdr:cNvPr id="941" name="楕円 940"/>
        <xdr:cNvSpPr/>
      </xdr:nvSpPr>
      <xdr:spPr>
        <a:xfrm>
          <a:off x="194945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30480</xdr:rowOff>
    </xdr:from>
    <xdr:to>
      <xdr:col>107</xdr:col>
      <xdr:colOff>50800</xdr:colOff>
      <xdr:row>106</xdr:row>
      <xdr:rowOff>57913</xdr:rowOff>
    </xdr:to>
    <xdr:cxnSp macro="">
      <xdr:nvCxnSpPr>
        <xdr:cNvPr id="942" name="直線コネクタ 941"/>
        <xdr:cNvCxnSpPr/>
      </xdr:nvCxnSpPr>
      <xdr:spPr>
        <a:xfrm flipV="1">
          <a:off x="19545300" y="182041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7113</xdr:rowOff>
    </xdr:from>
    <xdr:to>
      <xdr:col>98</xdr:col>
      <xdr:colOff>38100</xdr:colOff>
      <xdr:row>106</xdr:row>
      <xdr:rowOff>108713</xdr:rowOff>
    </xdr:to>
    <xdr:sp macro="" textlink="">
      <xdr:nvSpPr>
        <xdr:cNvPr id="943" name="楕円 942"/>
        <xdr:cNvSpPr/>
      </xdr:nvSpPr>
      <xdr:spPr>
        <a:xfrm>
          <a:off x="186055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57913</xdr:rowOff>
    </xdr:from>
    <xdr:to>
      <xdr:col>102</xdr:col>
      <xdr:colOff>114300</xdr:colOff>
      <xdr:row>106</xdr:row>
      <xdr:rowOff>57913</xdr:rowOff>
    </xdr:to>
    <xdr:cxnSp macro="">
      <xdr:nvCxnSpPr>
        <xdr:cNvPr id="944" name="直線コネクタ 943"/>
        <xdr:cNvCxnSpPr/>
      </xdr:nvCxnSpPr>
      <xdr:spPr>
        <a:xfrm>
          <a:off x="18656300" y="182316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17797</xdr:rowOff>
    </xdr:from>
    <xdr:ext cx="469744" cy="259045"/>
    <xdr:sp macro="" textlink="">
      <xdr:nvSpPr>
        <xdr:cNvPr id="945" name="n_1aveValue【庁舎】&#10;一人当たり面積"/>
        <xdr:cNvSpPr txBox="1"/>
      </xdr:nvSpPr>
      <xdr:spPr>
        <a:xfrm>
          <a:off x="21075727" y="176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22369</xdr:rowOff>
    </xdr:from>
    <xdr:ext cx="469744" cy="259045"/>
    <xdr:sp macro="" textlink="">
      <xdr:nvSpPr>
        <xdr:cNvPr id="946" name="n_2aveValue【庁舎】&#10;一人当たり面積"/>
        <xdr:cNvSpPr txBox="1"/>
      </xdr:nvSpPr>
      <xdr:spPr>
        <a:xfrm>
          <a:off x="201994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22369</xdr:rowOff>
    </xdr:from>
    <xdr:ext cx="469744" cy="259045"/>
    <xdr:sp macro="" textlink="">
      <xdr:nvSpPr>
        <xdr:cNvPr id="947" name="n_3aveValue【庁舎】&#10;一人当たり面積"/>
        <xdr:cNvSpPr txBox="1"/>
      </xdr:nvSpPr>
      <xdr:spPr>
        <a:xfrm>
          <a:off x="193104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68090</xdr:rowOff>
    </xdr:from>
    <xdr:ext cx="469744" cy="259045"/>
    <xdr:sp macro="" textlink="">
      <xdr:nvSpPr>
        <xdr:cNvPr id="948" name="n_4aveValue【庁舎】&#10;一人当たり面積"/>
        <xdr:cNvSpPr txBox="1"/>
      </xdr:nvSpPr>
      <xdr:spPr>
        <a:xfrm>
          <a:off x="18421427" y="1772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72407</xdr:rowOff>
    </xdr:from>
    <xdr:ext cx="469744" cy="259045"/>
    <xdr:sp macro="" textlink="">
      <xdr:nvSpPr>
        <xdr:cNvPr id="949" name="n_1mainValue【庁舎】&#10;一人当たり面積"/>
        <xdr:cNvSpPr txBox="1"/>
      </xdr:nvSpPr>
      <xdr:spPr>
        <a:xfrm>
          <a:off x="210757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72407</xdr:rowOff>
    </xdr:from>
    <xdr:ext cx="469744" cy="259045"/>
    <xdr:sp macro="" textlink="">
      <xdr:nvSpPr>
        <xdr:cNvPr id="950" name="n_2mainValue【庁舎】&#10;一人当たり面積"/>
        <xdr:cNvSpPr txBox="1"/>
      </xdr:nvSpPr>
      <xdr:spPr>
        <a:xfrm>
          <a:off x="20199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99840</xdr:rowOff>
    </xdr:from>
    <xdr:ext cx="469744" cy="259045"/>
    <xdr:sp macro="" textlink="">
      <xdr:nvSpPr>
        <xdr:cNvPr id="951" name="n_3mainValue【庁舎】&#10;一人当たり面積"/>
        <xdr:cNvSpPr txBox="1"/>
      </xdr:nvSpPr>
      <xdr:spPr>
        <a:xfrm>
          <a:off x="19310427" y="1827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99840</xdr:rowOff>
    </xdr:from>
    <xdr:ext cx="469744" cy="259045"/>
    <xdr:sp macro="" textlink="">
      <xdr:nvSpPr>
        <xdr:cNvPr id="952" name="n_4mainValue【庁舎】&#10;一人当たり面積"/>
        <xdr:cNvSpPr txBox="1"/>
      </xdr:nvSpPr>
      <xdr:spPr>
        <a:xfrm>
          <a:off x="18421427" y="1827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類似団体と比較して、有形固定資産減価償却率が高くなっている施設は、図書館、福祉施設（ほうらい会館）、市民会館（文化会館）、庁舎である。一方で、低くなっている施設は、一般廃棄物処理施設、保健センター・保健所、消防施設である。</a:t>
          </a:r>
        </a:p>
        <a:p>
          <a:r>
            <a:rPr kumimoji="1" lang="ja-JP" altLang="en-US" sz="1050">
              <a:latin typeface="ＭＳ Ｐゴシック" panose="020B0600070205080204" pitchFamily="50" charset="-128"/>
              <a:ea typeface="ＭＳ Ｐゴシック" panose="020B0600070205080204" pitchFamily="50" charset="-128"/>
            </a:rPr>
            <a:t>   図書館と市民会館（文化会館）については、耐用年数を経過していないものの、建設から約</a:t>
          </a:r>
          <a:r>
            <a:rPr kumimoji="1" lang="en-US" altLang="ja-JP" sz="1050">
              <a:latin typeface="ＭＳ Ｐゴシック" panose="020B0600070205080204" pitchFamily="50" charset="-128"/>
              <a:ea typeface="ＭＳ Ｐゴシック" panose="020B0600070205080204" pitchFamily="50" charset="-128"/>
            </a:rPr>
            <a:t>40</a:t>
          </a:r>
          <a:r>
            <a:rPr kumimoji="1" lang="ja-JP" altLang="en-US" sz="1050">
              <a:latin typeface="ＭＳ Ｐゴシック" panose="020B0600070205080204" pitchFamily="50" charset="-128"/>
              <a:ea typeface="ＭＳ Ｐゴシック" panose="020B0600070205080204" pitchFamily="50" charset="-128"/>
            </a:rPr>
            <a:t>年が経過し、老朽化が進んでいることから、各施設の個別施設計画に基づき、予防保全による老朽化対策を進めていく。</a:t>
          </a:r>
        </a:p>
        <a:p>
          <a:r>
            <a:rPr kumimoji="1" lang="ja-JP" altLang="en-US" sz="1050">
              <a:latin typeface="ＭＳ Ｐゴシック" panose="020B0600070205080204" pitchFamily="50" charset="-128"/>
              <a:ea typeface="ＭＳ Ｐゴシック" panose="020B0600070205080204" pitchFamily="50" charset="-128"/>
            </a:rPr>
            <a:t>   福祉施設（ほうらい会館）については、建設から</a:t>
          </a:r>
          <a:r>
            <a:rPr kumimoji="1" lang="en-US" altLang="ja-JP" sz="1050">
              <a:latin typeface="ＭＳ Ｐゴシック" panose="020B0600070205080204" pitchFamily="50" charset="-128"/>
              <a:ea typeface="ＭＳ Ｐゴシック" panose="020B0600070205080204" pitchFamily="50" charset="-128"/>
            </a:rPr>
            <a:t>43</a:t>
          </a:r>
          <a:r>
            <a:rPr kumimoji="1" lang="ja-JP" altLang="en-US" sz="1050">
              <a:latin typeface="ＭＳ Ｐゴシック" panose="020B0600070205080204" pitchFamily="50" charset="-128"/>
              <a:ea typeface="ＭＳ Ｐゴシック" panose="020B0600070205080204" pitchFamily="50" charset="-128"/>
            </a:rPr>
            <a:t>年が経過し、老朽化が進んでいるが、公民館と重複する機能が多く、他施設に比べ、優先的に更新する施設ではないため、耐用年数の満了を迎えるまでに、施設のあり方を検討していく。</a:t>
          </a:r>
        </a:p>
        <a:p>
          <a:r>
            <a:rPr kumimoji="1" lang="ja-JP" altLang="en-US" sz="1050">
              <a:latin typeface="ＭＳ Ｐゴシック" panose="020B0600070205080204" pitchFamily="50" charset="-128"/>
              <a:ea typeface="ＭＳ Ｐゴシック" panose="020B0600070205080204" pitchFamily="50" charset="-128"/>
            </a:rPr>
            <a:t>   庁舎については、昭和</a:t>
          </a:r>
          <a:r>
            <a:rPr kumimoji="1" lang="en-US" altLang="ja-JP" sz="1050">
              <a:latin typeface="ＭＳ Ｐゴシック" panose="020B0600070205080204" pitchFamily="50" charset="-128"/>
              <a:ea typeface="ＭＳ Ｐゴシック" panose="020B0600070205080204" pitchFamily="50" charset="-128"/>
            </a:rPr>
            <a:t>44</a:t>
          </a:r>
          <a:r>
            <a:rPr kumimoji="1" lang="ja-JP" altLang="en-US" sz="1050">
              <a:latin typeface="ＭＳ Ｐゴシック" panose="020B0600070205080204" pitchFamily="50" charset="-128"/>
              <a:ea typeface="ＭＳ Ｐゴシック" panose="020B0600070205080204" pitchFamily="50" charset="-128"/>
            </a:rPr>
            <a:t>年に建設しており、老朽化が進んでいるが、平成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年度までに耐震改修を行っており、構造上の安全性は確保されている。今後は、個別施設計画に基づき、予防保全による老朽化対策を進めていく。</a:t>
          </a:r>
        </a:p>
        <a:p>
          <a:r>
            <a:rPr kumimoji="1" lang="ja-JP" altLang="en-US" sz="1050">
              <a:latin typeface="ＭＳ Ｐゴシック" panose="020B0600070205080204" pitchFamily="50" charset="-128"/>
              <a:ea typeface="ＭＳ Ｐゴシック" panose="020B0600070205080204" pitchFamily="50" charset="-128"/>
            </a:rPr>
            <a:t>   一般廃棄物処理施設については、秦野市伊勢原市環境衛生組合において、平成</a:t>
          </a:r>
          <a:r>
            <a:rPr kumimoji="1" lang="en-US" altLang="ja-JP" sz="1050">
              <a:latin typeface="ＭＳ Ｐゴシック" panose="020B0600070205080204" pitchFamily="50" charset="-128"/>
              <a:ea typeface="ＭＳ Ｐゴシック" panose="020B0600070205080204" pitchFamily="50" charset="-128"/>
            </a:rPr>
            <a:t>25</a:t>
          </a:r>
          <a:r>
            <a:rPr kumimoji="1" lang="ja-JP" altLang="en-US" sz="1050">
              <a:latin typeface="ＭＳ Ｐゴシック" panose="020B0600070205080204" pitchFamily="50" charset="-128"/>
              <a:ea typeface="ＭＳ Ｐゴシック" panose="020B0600070205080204" pitchFamily="50" charset="-128"/>
            </a:rPr>
            <a:t>年度に新たな焼却施設である「はだのクリーンセンター」の建設が完了したことにより、減価償却率が低くなっている。</a:t>
          </a:r>
        </a:p>
        <a:p>
          <a:r>
            <a:rPr kumimoji="1" lang="ja-JP" altLang="en-US" sz="1050">
              <a:latin typeface="ＭＳ Ｐゴシック" panose="020B0600070205080204" pitchFamily="50" charset="-128"/>
              <a:ea typeface="ＭＳ Ｐゴシック" panose="020B0600070205080204" pitchFamily="50" charset="-128"/>
            </a:rPr>
            <a:t>　 保健センター・保健所については、平成</a:t>
          </a:r>
          <a:r>
            <a:rPr kumimoji="1" lang="en-US" altLang="ja-JP" sz="1050">
              <a:latin typeface="ＭＳ Ｐゴシック" panose="020B0600070205080204" pitchFamily="50" charset="-128"/>
              <a:ea typeface="ＭＳ Ｐゴシック" panose="020B0600070205080204" pitchFamily="50" charset="-128"/>
            </a:rPr>
            <a:t>10</a:t>
          </a:r>
          <a:r>
            <a:rPr kumimoji="1" lang="ja-JP" altLang="en-US" sz="1050">
              <a:latin typeface="ＭＳ Ｐゴシック" panose="020B0600070205080204" pitchFamily="50" charset="-128"/>
              <a:ea typeface="ＭＳ Ｐゴシック" panose="020B0600070205080204" pitchFamily="50" charset="-128"/>
            </a:rPr>
            <a:t>年度に秦野市保健福祉センターを建設しており、比較的新しい施設であることから、減価償却率が低くなっている。</a:t>
          </a:r>
        </a:p>
        <a:p>
          <a:r>
            <a:rPr kumimoji="1" lang="ja-JP" altLang="en-US" sz="1050">
              <a:latin typeface="ＭＳ Ｐゴシック" panose="020B0600070205080204" pitchFamily="50" charset="-128"/>
              <a:ea typeface="ＭＳ Ｐゴシック" panose="020B0600070205080204" pitchFamily="50" charset="-128"/>
            </a:rPr>
            <a:t>   消防施設については、令和元年度に消防署西分署の建替えが完了したこと、また、消防団車庫・待機室の計画的な建替えを行っていることにより、減価償却率が低くなっている。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159,257
154,829
103.76
59,568,204
56,996,171
2,526,489
32,056,862
31,770,545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10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単年度の財政力指数は、</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人口減少や少子高齢化が進行する中、</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社会保障費</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など</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増加し続けており、平成</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21</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1.0</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を下回ってから</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年続けて普通交付税交付団体となっている。令和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0.784</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と減少しており、</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年間の平均でも減少が続いている。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企業業績の改善により消費の持ち直しが図られるとともに、給与所得が増となることを背景に、地方消費税交付金</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328,632</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千円増加</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するとともに</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法人税割が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81,425</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千円</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増加し</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たことなどから</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、基準財政収入額は</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529,394</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千円増加したが、国税収入等の増加を背景に臨時財政対策債の発行額が縮減され、臨時財政対策債振替後の基準財政需要額が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1,029,695</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千円増加したことから、この増額幅が基準財政収入額の増額幅を上回ったためである。</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62795</xdr:rowOff>
    </xdr:from>
    <xdr:to>
      <xdr:col>23</xdr:col>
      <xdr:colOff>133350</xdr:colOff>
      <xdr:row>41</xdr:row>
      <xdr:rowOff>103011</xdr:rowOff>
    </xdr:to>
    <xdr:cxnSp macro="">
      <xdr:nvCxnSpPr>
        <xdr:cNvPr id="69" name="直線コネクタ 68"/>
        <xdr:cNvCxnSpPr/>
      </xdr:nvCxnSpPr>
      <xdr:spPr>
        <a:xfrm>
          <a:off x="4114800" y="709224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22578</xdr:rowOff>
    </xdr:from>
    <xdr:to>
      <xdr:col>19</xdr:col>
      <xdr:colOff>133350</xdr:colOff>
      <xdr:row>41</xdr:row>
      <xdr:rowOff>62795</xdr:rowOff>
    </xdr:to>
    <xdr:cxnSp macro="">
      <xdr:nvCxnSpPr>
        <xdr:cNvPr id="72" name="直線コネクタ 71"/>
        <xdr:cNvCxnSpPr/>
      </xdr:nvCxnSpPr>
      <xdr:spPr>
        <a:xfrm>
          <a:off x="3225800" y="70520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74" name="テキスト ボックス 73"/>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153811</xdr:rowOff>
    </xdr:from>
    <xdr:to>
      <xdr:col>15</xdr:col>
      <xdr:colOff>82550</xdr:colOff>
      <xdr:row>41</xdr:row>
      <xdr:rowOff>22578</xdr:rowOff>
    </xdr:to>
    <xdr:cxnSp macro="">
      <xdr:nvCxnSpPr>
        <xdr:cNvPr id="75" name="直線コネクタ 74"/>
        <xdr:cNvCxnSpPr/>
      </xdr:nvCxnSpPr>
      <xdr:spPr>
        <a:xfrm>
          <a:off x="2336800" y="70118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161166</xdr:rowOff>
    </xdr:from>
    <xdr:ext cx="762000" cy="259045"/>
    <xdr:sp macro="" textlink="">
      <xdr:nvSpPr>
        <xdr:cNvPr id="77" name="テキスト ボックス 76"/>
        <xdr:cNvSpPr txBox="1"/>
      </xdr:nvSpPr>
      <xdr:spPr>
        <a:xfrm>
          <a:off x="2844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140405</xdr:rowOff>
    </xdr:from>
    <xdr:to>
      <xdr:col>11</xdr:col>
      <xdr:colOff>31750</xdr:colOff>
      <xdr:row>40</xdr:row>
      <xdr:rowOff>153811</xdr:rowOff>
    </xdr:to>
    <xdr:cxnSp macro="">
      <xdr:nvCxnSpPr>
        <xdr:cNvPr id="78" name="直線コネクタ 77"/>
        <xdr:cNvCxnSpPr/>
      </xdr:nvCxnSpPr>
      <xdr:spPr>
        <a:xfrm>
          <a:off x="1447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xdr:cNvSpPr/>
      </xdr:nvSpPr>
      <xdr:spPr>
        <a:xfrm>
          <a:off x="2286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3122</xdr:rowOff>
    </xdr:from>
    <xdr:ext cx="762000" cy="259045"/>
    <xdr:sp macro="" textlink="">
      <xdr:nvSpPr>
        <xdr:cNvPr id="80" name="テキスト ボックス 79"/>
        <xdr:cNvSpPr txBox="1"/>
      </xdr:nvSpPr>
      <xdr:spPr>
        <a:xfrm>
          <a:off x="1955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4532</xdr:rowOff>
    </xdr:from>
    <xdr:ext cx="762000" cy="259045"/>
    <xdr:sp macro="" textlink="">
      <xdr:nvSpPr>
        <xdr:cNvPr id="82" name="テキスト ボックス 81"/>
        <xdr:cNvSpPr txBox="1"/>
      </xdr:nvSpPr>
      <xdr:spPr>
        <a:xfrm>
          <a:off x="1066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88" name="楕円 87"/>
        <xdr:cNvSpPr/>
      </xdr:nvSpPr>
      <xdr:spPr>
        <a:xfrm>
          <a:off x="49022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24288</xdr:rowOff>
    </xdr:from>
    <xdr:ext cx="762000" cy="259045"/>
    <xdr:sp macro="" textlink="">
      <xdr:nvSpPr>
        <xdr:cNvPr id="89" name="財政力該当値テキスト"/>
        <xdr:cNvSpPr txBox="1"/>
      </xdr:nvSpPr>
      <xdr:spPr>
        <a:xfrm>
          <a:off x="5041900" y="70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11995</xdr:rowOff>
    </xdr:from>
    <xdr:to>
      <xdr:col>19</xdr:col>
      <xdr:colOff>184150</xdr:colOff>
      <xdr:row>41</xdr:row>
      <xdr:rowOff>113595</xdr:rowOff>
    </xdr:to>
    <xdr:sp macro="" textlink="">
      <xdr:nvSpPr>
        <xdr:cNvPr id="90" name="楕円 89"/>
        <xdr:cNvSpPr/>
      </xdr:nvSpPr>
      <xdr:spPr>
        <a:xfrm>
          <a:off x="4064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98372</xdr:rowOff>
    </xdr:from>
    <xdr:ext cx="736600" cy="259045"/>
    <xdr:sp macro="" textlink="">
      <xdr:nvSpPr>
        <xdr:cNvPr id="91" name="テキスト ボックス 90"/>
        <xdr:cNvSpPr txBox="1"/>
      </xdr:nvSpPr>
      <xdr:spPr>
        <a:xfrm>
          <a:off x="3733800" y="712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143228</xdr:rowOff>
    </xdr:from>
    <xdr:to>
      <xdr:col>15</xdr:col>
      <xdr:colOff>133350</xdr:colOff>
      <xdr:row>41</xdr:row>
      <xdr:rowOff>73378</xdr:rowOff>
    </xdr:to>
    <xdr:sp macro="" textlink="">
      <xdr:nvSpPr>
        <xdr:cNvPr id="92" name="楕円 91"/>
        <xdr:cNvSpPr/>
      </xdr:nvSpPr>
      <xdr:spPr>
        <a:xfrm>
          <a:off x="3175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58155</xdr:rowOff>
    </xdr:from>
    <xdr:ext cx="762000" cy="259045"/>
    <xdr:sp macro="" textlink="">
      <xdr:nvSpPr>
        <xdr:cNvPr id="93" name="テキスト ボックス 92"/>
        <xdr:cNvSpPr txBox="1"/>
      </xdr:nvSpPr>
      <xdr:spPr>
        <a:xfrm>
          <a:off x="2844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103011</xdr:rowOff>
    </xdr:from>
    <xdr:to>
      <xdr:col>11</xdr:col>
      <xdr:colOff>82550</xdr:colOff>
      <xdr:row>41</xdr:row>
      <xdr:rowOff>33161</xdr:rowOff>
    </xdr:to>
    <xdr:sp macro="" textlink="">
      <xdr:nvSpPr>
        <xdr:cNvPr id="94" name="楕円 93"/>
        <xdr:cNvSpPr/>
      </xdr:nvSpPr>
      <xdr:spPr>
        <a:xfrm>
          <a:off x="2286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17938</xdr:rowOff>
    </xdr:from>
    <xdr:ext cx="762000" cy="259045"/>
    <xdr:sp macro="" textlink="">
      <xdr:nvSpPr>
        <xdr:cNvPr id="95" name="テキスト ボックス 94"/>
        <xdr:cNvSpPr txBox="1"/>
      </xdr:nvSpPr>
      <xdr:spPr>
        <a:xfrm>
          <a:off x="19558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96" name="楕円 95"/>
        <xdr:cNvSpPr/>
      </xdr:nvSpPr>
      <xdr:spPr>
        <a:xfrm>
          <a:off x="1397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29932</xdr:rowOff>
    </xdr:from>
    <xdr:ext cx="762000" cy="259045"/>
    <xdr:sp macro="" textlink="">
      <xdr:nvSpPr>
        <xdr:cNvPr id="97" name="テキスト ボックス 96"/>
        <xdr:cNvSpPr txBox="1"/>
      </xdr:nvSpPr>
      <xdr:spPr>
        <a:xfrm>
          <a:off x="1066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年度は、神奈川県平均を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ポイント下回っているものの、類似団体内平均及び全国平均をそれぞれ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経常収支比率が前年度と比べて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した要因は、物件費や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扶助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費等の増加により、分子である経常経費充当一般財源等が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90,343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千円増加した一方で、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市税や株式等譲渡所得割交付金などの増加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により、分母となる経常一般財源等歳入合計が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319,182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したためである。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予算の編成や執行においては、全ての事務事業の必要性や優先度、経費の内容を見直し、経常経費の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抑制</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123825</xdr:rowOff>
    </xdr:from>
    <xdr:to>
      <xdr:col>23</xdr:col>
      <xdr:colOff>133350</xdr:colOff>
      <xdr:row>64</xdr:row>
      <xdr:rowOff>166053</xdr:rowOff>
    </xdr:to>
    <xdr:cxnSp macro="">
      <xdr:nvCxnSpPr>
        <xdr:cNvPr id="128" name="直線コネクタ 127"/>
        <xdr:cNvCxnSpPr/>
      </xdr:nvCxnSpPr>
      <xdr:spPr>
        <a:xfrm flipV="1">
          <a:off x="4114800" y="11096625"/>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110190</xdr:rowOff>
    </xdr:from>
    <xdr:ext cx="762000" cy="259045"/>
    <xdr:sp macro="" textlink="">
      <xdr:nvSpPr>
        <xdr:cNvPr id="129" name="財政構造の弾力性平均値テキスト"/>
        <xdr:cNvSpPr txBox="1"/>
      </xdr:nvSpPr>
      <xdr:spPr>
        <a:xfrm>
          <a:off x="5041900" y="10740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56515</xdr:rowOff>
    </xdr:from>
    <xdr:to>
      <xdr:col>19</xdr:col>
      <xdr:colOff>133350</xdr:colOff>
      <xdr:row>64</xdr:row>
      <xdr:rowOff>166053</xdr:rowOff>
    </xdr:to>
    <xdr:cxnSp macro="">
      <xdr:nvCxnSpPr>
        <xdr:cNvPr id="131" name="直線コネクタ 130"/>
        <xdr:cNvCxnSpPr/>
      </xdr:nvCxnSpPr>
      <xdr:spPr>
        <a:xfrm>
          <a:off x="3225800" y="10686415"/>
          <a:ext cx="889000" cy="45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3" name="テキスト ボックス 132"/>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56515</xdr:rowOff>
    </xdr:from>
    <xdr:to>
      <xdr:col>15</xdr:col>
      <xdr:colOff>82550</xdr:colOff>
      <xdr:row>64</xdr:row>
      <xdr:rowOff>166053</xdr:rowOff>
    </xdr:to>
    <xdr:cxnSp macro="">
      <xdr:nvCxnSpPr>
        <xdr:cNvPr id="134" name="直線コネクタ 133"/>
        <xdr:cNvCxnSpPr/>
      </xdr:nvCxnSpPr>
      <xdr:spPr>
        <a:xfrm flipV="1">
          <a:off x="2336800" y="10686415"/>
          <a:ext cx="889000" cy="45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164482</xdr:rowOff>
    </xdr:from>
    <xdr:ext cx="762000" cy="259045"/>
    <xdr:sp macro="" textlink="">
      <xdr:nvSpPr>
        <xdr:cNvPr id="136" name="テキスト ボックス 135"/>
        <xdr:cNvSpPr txBox="1"/>
      </xdr:nvSpPr>
      <xdr:spPr>
        <a:xfrm>
          <a:off x="2844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141922</xdr:rowOff>
    </xdr:from>
    <xdr:to>
      <xdr:col>11</xdr:col>
      <xdr:colOff>31750</xdr:colOff>
      <xdr:row>64</xdr:row>
      <xdr:rowOff>166053</xdr:rowOff>
    </xdr:to>
    <xdr:cxnSp macro="">
      <xdr:nvCxnSpPr>
        <xdr:cNvPr id="137" name="直線コネクタ 136"/>
        <xdr:cNvCxnSpPr/>
      </xdr:nvCxnSpPr>
      <xdr:spPr>
        <a:xfrm>
          <a:off x="1447800" y="1111472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xdr:cNvSpPr/>
      </xdr:nvSpPr>
      <xdr:spPr>
        <a:xfrm>
          <a:off x="2286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82249</xdr:rowOff>
    </xdr:from>
    <xdr:ext cx="762000" cy="259045"/>
    <xdr:sp macro="" textlink="">
      <xdr:nvSpPr>
        <xdr:cNvPr id="139" name="テキスト ボックス 138"/>
        <xdr:cNvSpPr txBox="1"/>
      </xdr:nvSpPr>
      <xdr:spPr>
        <a:xfrm>
          <a:off x="1955800" y="107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xdr:cNvSpPr/>
      </xdr:nvSpPr>
      <xdr:spPr>
        <a:xfrm>
          <a:off x="1397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142574</xdr:rowOff>
    </xdr:from>
    <xdr:ext cx="762000" cy="259045"/>
    <xdr:sp macro="" textlink="">
      <xdr:nvSpPr>
        <xdr:cNvPr id="141" name="テキスト ボックス 140"/>
        <xdr:cNvSpPr txBox="1"/>
      </xdr:nvSpPr>
      <xdr:spPr>
        <a:xfrm>
          <a:off x="1066800" y="1077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47" name="楕円 146"/>
        <xdr:cNvSpPr/>
      </xdr:nvSpPr>
      <xdr:spPr>
        <a:xfrm>
          <a:off x="49022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45102</xdr:rowOff>
    </xdr:from>
    <xdr:ext cx="762000" cy="259045"/>
    <xdr:sp macro="" textlink="">
      <xdr:nvSpPr>
        <xdr:cNvPr id="148" name="財政構造の弾力性該当値テキスト"/>
        <xdr:cNvSpPr txBox="1"/>
      </xdr:nvSpPr>
      <xdr:spPr>
        <a:xfrm>
          <a:off x="5041900" y="1101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115253</xdr:rowOff>
    </xdr:from>
    <xdr:to>
      <xdr:col>19</xdr:col>
      <xdr:colOff>184150</xdr:colOff>
      <xdr:row>65</xdr:row>
      <xdr:rowOff>45403</xdr:rowOff>
    </xdr:to>
    <xdr:sp macro="" textlink="">
      <xdr:nvSpPr>
        <xdr:cNvPr id="149" name="楕円 148"/>
        <xdr:cNvSpPr/>
      </xdr:nvSpPr>
      <xdr:spPr>
        <a:xfrm>
          <a:off x="4064000" y="110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30180</xdr:rowOff>
    </xdr:from>
    <xdr:ext cx="736600" cy="259045"/>
    <xdr:sp macro="" textlink="">
      <xdr:nvSpPr>
        <xdr:cNvPr id="150" name="テキスト ボックス 149"/>
        <xdr:cNvSpPr txBox="1"/>
      </xdr:nvSpPr>
      <xdr:spPr>
        <a:xfrm>
          <a:off x="3733800" y="11174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5715</xdr:rowOff>
    </xdr:from>
    <xdr:to>
      <xdr:col>15</xdr:col>
      <xdr:colOff>133350</xdr:colOff>
      <xdr:row>62</xdr:row>
      <xdr:rowOff>107315</xdr:rowOff>
    </xdr:to>
    <xdr:sp macro="" textlink="">
      <xdr:nvSpPr>
        <xdr:cNvPr id="151" name="楕円 150"/>
        <xdr:cNvSpPr/>
      </xdr:nvSpPr>
      <xdr:spPr>
        <a:xfrm>
          <a:off x="3175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117492</xdr:rowOff>
    </xdr:from>
    <xdr:ext cx="762000" cy="259045"/>
    <xdr:sp macro="" textlink="">
      <xdr:nvSpPr>
        <xdr:cNvPr id="152" name="テキスト ボックス 151"/>
        <xdr:cNvSpPr txBox="1"/>
      </xdr:nvSpPr>
      <xdr:spPr>
        <a:xfrm>
          <a:off x="2844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115253</xdr:rowOff>
    </xdr:from>
    <xdr:to>
      <xdr:col>11</xdr:col>
      <xdr:colOff>82550</xdr:colOff>
      <xdr:row>65</xdr:row>
      <xdr:rowOff>45403</xdr:rowOff>
    </xdr:to>
    <xdr:sp macro="" textlink="">
      <xdr:nvSpPr>
        <xdr:cNvPr id="153" name="楕円 152"/>
        <xdr:cNvSpPr/>
      </xdr:nvSpPr>
      <xdr:spPr>
        <a:xfrm>
          <a:off x="2286000" y="110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30180</xdr:rowOff>
    </xdr:from>
    <xdr:ext cx="762000" cy="259045"/>
    <xdr:sp macro="" textlink="">
      <xdr:nvSpPr>
        <xdr:cNvPr id="154" name="テキスト ボックス 153"/>
        <xdr:cNvSpPr txBox="1"/>
      </xdr:nvSpPr>
      <xdr:spPr>
        <a:xfrm>
          <a:off x="1955800" y="1117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91122</xdr:rowOff>
    </xdr:from>
    <xdr:to>
      <xdr:col>7</xdr:col>
      <xdr:colOff>31750</xdr:colOff>
      <xdr:row>65</xdr:row>
      <xdr:rowOff>21272</xdr:rowOff>
    </xdr:to>
    <xdr:sp macro="" textlink="">
      <xdr:nvSpPr>
        <xdr:cNvPr id="155" name="楕円 154"/>
        <xdr:cNvSpPr/>
      </xdr:nvSpPr>
      <xdr:spPr>
        <a:xfrm>
          <a:off x="1397000" y="110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6049</xdr:rowOff>
    </xdr:from>
    <xdr:ext cx="762000" cy="259045"/>
    <xdr:sp macro="" textlink="">
      <xdr:nvSpPr>
        <xdr:cNvPr id="156" name="テキスト ボックス 155"/>
        <xdr:cNvSpPr txBox="1"/>
      </xdr:nvSpPr>
      <xdr:spPr>
        <a:xfrm>
          <a:off x="1066800" y="1115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年度は、前年度に引き続き、類似団体内平均、全国平均及び神奈川県平均の各数値を下回り、前年度と比べて</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2,028</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円の減少となった。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減少した要因は、給料月額や期末・勤勉手当の支給率の引上げに伴う職員給与費の増などにより、人件費全体で</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161,393</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千円増加したが、新型感染症の</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類移行などに伴い、新型コロナウイルスワクチン接種事業費の委託費が大幅に減少したことなどから、物件費全体で</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488,008</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千円減少したためである。</a:t>
          </a:r>
          <a:endPar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104025</xdr:rowOff>
    </xdr:from>
    <xdr:to>
      <xdr:col>23</xdr:col>
      <xdr:colOff>133350</xdr:colOff>
      <xdr:row>82</xdr:row>
      <xdr:rowOff>131212</xdr:rowOff>
    </xdr:to>
    <xdr:cxnSp macro="">
      <xdr:nvCxnSpPr>
        <xdr:cNvPr id="191" name="直線コネクタ 190"/>
        <xdr:cNvCxnSpPr/>
      </xdr:nvCxnSpPr>
      <xdr:spPr>
        <a:xfrm flipV="1">
          <a:off x="4114800" y="14162925"/>
          <a:ext cx="838200" cy="2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32614</xdr:rowOff>
    </xdr:from>
    <xdr:ext cx="762000" cy="259045"/>
    <xdr:sp macro="" textlink="">
      <xdr:nvSpPr>
        <xdr:cNvPr id="192" name="人件費・物件費等の状況平均値テキスト"/>
        <xdr:cNvSpPr txBox="1"/>
      </xdr:nvSpPr>
      <xdr:spPr>
        <a:xfrm>
          <a:off x="5041900" y="14262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19597</xdr:rowOff>
    </xdr:from>
    <xdr:to>
      <xdr:col>19</xdr:col>
      <xdr:colOff>133350</xdr:colOff>
      <xdr:row>82</xdr:row>
      <xdr:rowOff>131212</xdr:rowOff>
    </xdr:to>
    <xdr:cxnSp macro="">
      <xdr:nvCxnSpPr>
        <xdr:cNvPr id="194" name="直線コネクタ 193"/>
        <xdr:cNvCxnSpPr/>
      </xdr:nvCxnSpPr>
      <xdr:spPr>
        <a:xfrm>
          <a:off x="3225800" y="14078497"/>
          <a:ext cx="889000" cy="11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167586</xdr:rowOff>
    </xdr:from>
    <xdr:ext cx="736600" cy="259045"/>
    <xdr:sp macro="" textlink="">
      <xdr:nvSpPr>
        <xdr:cNvPr id="196" name="テキスト ボックス 195"/>
        <xdr:cNvSpPr txBox="1"/>
      </xdr:nvSpPr>
      <xdr:spPr>
        <a:xfrm>
          <a:off x="3733800" y="1439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87784</xdr:rowOff>
    </xdr:from>
    <xdr:to>
      <xdr:col>15</xdr:col>
      <xdr:colOff>82550</xdr:colOff>
      <xdr:row>82</xdr:row>
      <xdr:rowOff>19597</xdr:rowOff>
    </xdr:to>
    <xdr:cxnSp macro="">
      <xdr:nvCxnSpPr>
        <xdr:cNvPr id="197" name="直線コネクタ 196"/>
        <xdr:cNvCxnSpPr/>
      </xdr:nvCxnSpPr>
      <xdr:spPr>
        <a:xfrm>
          <a:off x="2336800" y="13975234"/>
          <a:ext cx="889000" cy="10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112450</xdr:rowOff>
    </xdr:from>
    <xdr:ext cx="762000" cy="259045"/>
    <xdr:sp macro="" textlink="">
      <xdr:nvSpPr>
        <xdr:cNvPr id="199" name="テキスト ボックス 198"/>
        <xdr:cNvSpPr txBox="1"/>
      </xdr:nvSpPr>
      <xdr:spPr>
        <a:xfrm>
          <a:off x="2844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156252</xdr:rowOff>
    </xdr:from>
    <xdr:to>
      <xdr:col>11</xdr:col>
      <xdr:colOff>31750</xdr:colOff>
      <xdr:row>81</xdr:row>
      <xdr:rowOff>87784</xdr:rowOff>
    </xdr:to>
    <xdr:cxnSp macro="">
      <xdr:nvCxnSpPr>
        <xdr:cNvPr id="200" name="直線コネクタ 199"/>
        <xdr:cNvCxnSpPr/>
      </xdr:nvCxnSpPr>
      <xdr:spPr>
        <a:xfrm>
          <a:off x="1447800" y="13872252"/>
          <a:ext cx="889000" cy="10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68669</xdr:rowOff>
    </xdr:from>
    <xdr:to>
      <xdr:col>11</xdr:col>
      <xdr:colOff>82550</xdr:colOff>
      <xdr:row>82</xdr:row>
      <xdr:rowOff>170269</xdr:rowOff>
    </xdr:to>
    <xdr:sp macro="" textlink="">
      <xdr:nvSpPr>
        <xdr:cNvPr id="201" name="フローチャート: 判断 200"/>
        <xdr:cNvSpPr/>
      </xdr:nvSpPr>
      <xdr:spPr>
        <a:xfrm>
          <a:off x="2286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155046</xdr:rowOff>
    </xdr:from>
    <xdr:ext cx="762000" cy="259045"/>
    <xdr:sp macro="" textlink="">
      <xdr:nvSpPr>
        <xdr:cNvPr id="202" name="テキスト ボックス 201"/>
        <xdr:cNvSpPr txBox="1"/>
      </xdr:nvSpPr>
      <xdr:spPr>
        <a:xfrm>
          <a:off x="1955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126265</xdr:rowOff>
    </xdr:from>
    <xdr:to>
      <xdr:col>7</xdr:col>
      <xdr:colOff>31750</xdr:colOff>
      <xdr:row>82</xdr:row>
      <xdr:rowOff>56415</xdr:rowOff>
    </xdr:to>
    <xdr:sp macro="" textlink="">
      <xdr:nvSpPr>
        <xdr:cNvPr id="203" name="フローチャート: 判断 202"/>
        <xdr:cNvSpPr/>
      </xdr:nvSpPr>
      <xdr:spPr>
        <a:xfrm>
          <a:off x="1397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41192</xdr:rowOff>
    </xdr:from>
    <xdr:ext cx="762000" cy="259045"/>
    <xdr:sp macro="" textlink="">
      <xdr:nvSpPr>
        <xdr:cNvPr id="204" name="テキスト ボックス 203"/>
        <xdr:cNvSpPr txBox="1"/>
      </xdr:nvSpPr>
      <xdr:spPr>
        <a:xfrm>
          <a:off x="1066800" y="1410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53225</xdr:rowOff>
    </xdr:from>
    <xdr:to>
      <xdr:col>23</xdr:col>
      <xdr:colOff>184150</xdr:colOff>
      <xdr:row>82</xdr:row>
      <xdr:rowOff>154825</xdr:rowOff>
    </xdr:to>
    <xdr:sp macro="" textlink="">
      <xdr:nvSpPr>
        <xdr:cNvPr id="210" name="楕円 209"/>
        <xdr:cNvSpPr/>
      </xdr:nvSpPr>
      <xdr:spPr>
        <a:xfrm>
          <a:off x="4902200" y="1411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69752</xdr:rowOff>
    </xdr:from>
    <xdr:ext cx="762000" cy="259045"/>
    <xdr:sp macro="" textlink="">
      <xdr:nvSpPr>
        <xdr:cNvPr id="211" name="人件費・物件費等の状況該当値テキスト"/>
        <xdr:cNvSpPr txBox="1"/>
      </xdr:nvSpPr>
      <xdr:spPr>
        <a:xfrm>
          <a:off x="5041900" y="1395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80412</xdr:rowOff>
    </xdr:from>
    <xdr:to>
      <xdr:col>19</xdr:col>
      <xdr:colOff>184150</xdr:colOff>
      <xdr:row>83</xdr:row>
      <xdr:rowOff>10562</xdr:rowOff>
    </xdr:to>
    <xdr:sp macro="" textlink="">
      <xdr:nvSpPr>
        <xdr:cNvPr id="212" name="楕円 211"/>
        <xdr:cNvSpPr/>
      </xdr:nvSpPr>
      <xdr:spPr>
        <a:xfrm>
          <a:off x="4064000" y="1413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20739</xdr:rowOff>
    </xdr:from>
    <xdr:ext cx="736600" cy="259045"/>
    <xdr:sp macro="" textlink="">
      <xdr:nvSpPr>
        <xdr:cNvPr id="213" name="テキスト ボックス 212"/>
        <xdr:cNvSpPr txBox="1"/>
      </xdr:nvSpPr>
      <xdr:spPr>
        <a:xfrm>
          <a:off x="3733800" y="1390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140247</xdr:rowOff>
    </xdr:from>
    <xdr:to>
      <xdr:col>15</xdr:col>
      <xdr:colOff>133350</xdr:colOff>
      <xdr:row>82</xdr:row>
      <xdr:rowOff>70397</xdr:rowOff>
    </xdr:to>
    <xdr:sp macro="" textlink="">
      <xdr:nvSpPr>
        <xdr:cNvPr id="214" name="楕円 213"/>
        <xdr:cNvSpPr/>
      </xdr:nvSpPr>
      <xdr:spPr>
        <a:xfrm>
          <a:off x="3175000" y="1402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80574</xdr:rowOff>
    </xdr:from>
    <xdr:ext cx="762000" cy="259045"/>
    <xdr:sp macro="" textlink="">
      <xdr:nvSpPr>
        <xdr:cNvPr id="215" name="テキスト ボックス 214"/>
        <xdr:cNvSpPr txBox="1"/>
      </xdr:nvSpPr>
      <xdr:spPr>
        <a:xfrm>
          <a:off x="2844800" y="13796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36984</xdr:rowOff>
    </xdr:from>
    <xdr:to>
      <xdr:col>11</xdr:col>
      <xdr:colOff>82550</xdr:colOff>
      <xdr:row>81</xdr:row>
      <xdr:rowOff>138584</xdr:rowOff>
    </xdr:to>
    <xdr:sp macro="" textlink="">
      <xdr:nvSpPr>
        <xdr:cNvPr id="216" name="楕円 215"/>
        <xdr:cNvSpPr/>
      </xdr:nvSpPr>
      <xdr:spPr>
        <a:xfrm>
          <a:off x="2286000" y="139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148761</xdr:rowOff>
    </xdr:from>
    <xdr:ext cx="762000" cy="259045"/>
    <xdr:sp macro="" textlink="">
      <xdr:nvSpPr>
        <xdr:cNvPr id="217" name="テキスト ボックス 216"/>
        <xdr:cNvSpPr txBox="1"/>
      </xdr:nvSpPr>
      <xdr:spPr>
        <a:xfrm>
          <a:off x="1955800" y="13693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105452</xdr:rowOff>
    </xdr:from>
    <xdr:to>
      <xdr:col>7</xdr:col>
      <xdr:colOff>31750</xdr:colOff>
      <xdr:row>81</xdr:row>
      <xdr:rowOff>35602</xdr:rowOff>
    </xdr:to>
    <xdr:sp macro="" textlink="">
      <xdr:nvSpPr>
        <xdr:cNvPr id="218" name="楕円 217"/>
        <xdr:cNvSpPr/>
      </xdr:nvSpPr>
      <xdr:spPr>
        <a:xfrm>
          <a:off x="1397000" y="1382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45779</xdr:rowOff>
    </xdr:from>
    <xdr:ext cx="762000" cy="259045"/>
    <xdr:sp macro="" textlink="">
      <xdr:nvSpPr>
        <xdr:cNvPr id="219" name="テキスト ボックス 218"/>
        <xdr:cNvSpPr txBox="1"/>
      </xdr:nvSpPr>
      <xdr:spPr>
        <a:xfrm>
          <a:off x="1066800" y="1359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類似団体平均及び全国市平均との比較では、それぞれ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ポイント上回っているが、過去</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年間においては、僅差で</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はあるが、同程度の水準で</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推移している。</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ラスパイレス指数が</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高い</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要因としては、高卒者で職位の高い者が多いことや、初任給の基準が国よりも高いことなどが挙げられる。</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なお、人件費抑制の取組として、平成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日からの給与制度の総合的見直しを始め、平成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年度の住居手当の見直し（持家手当額の引下げ）や国に準じた扶養手当の見直し（平成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年度から段階的に行っており、令和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年度に制度が完成）を実施しているが、今後も引き続き、給与体系の適正化に努めていく。</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81491</xdr:rowOff>
    </xdr:from>
    <xdr:to>
      <xdr:col>81</xdr:col>
      <xdr:colOff>44450</xdr:colOff>
      <xdr:row>87</xdr:row>
      <xdr:rowOff>70909</xdr:rowOff>
    </xdr:to>
    <xdr:cxnSp macro="">
      <xdr:nvCxnSpPr>
        <xdr:cNvPr id="253" name="直線コネクタ 252"/>
        <xdr:cNvCxnSpPr/>
      </xdr:nvCxnSpPr>
      <xdr:spPr>
        <a:xfrm flipV="1">
          <a:off x="16179800" y="14826191"/>
          <a:ext cx="8382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4" name="給与水準   （国との比較）平均値テキスト"/>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70909</xdr:rowOff>
    </xdr:from>
    <xdr:to>
      <xdr:col>77</xdr:col>
      <xdr:colOff>44450</xdr:colOff>
      <xdr:row>87</xdr:row>
      <xdr:rowOff>91016</xdr:rowOff>
    </xdr:to>
    <xdr:cxnSp macro="">
      <xdr:nvCxnSpPr>
        <xdr:cNvPr id="256" name="直線コネクタ 255"/>
        <xdr:cNvCxnSpPr/>
      </xdr:nvCxnSpPr>
      <xdr:spPr>
        <a:xfrm flipV="1">
          <a:off x="15290800" y="1498705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58" name="テキスト ボックス 257"/>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121709</xdr:rowOff>
    </xdr:from>
    <xdr:to>
      <xdr:col>72</xdr:col>
      <xdr:colOff>203200</xdr:colOff>
      <xdr:row>87</xdr:row>
      <xdr:rowOff>91016</xdr:rowOff>
    </xdr:to>
    <xdr:cxnSp macro="">
      <xdr:nvCxnSpPr>
        <xdr:cNvPr id="259" name="直線コネクタ 258"/>
        <xdr:cNvCxnSpPr/>
      </xdr:nvCxnSpPr>
      <xdr:spPr>
        <a:xfrm>
          <a:off x="14401800" y="14866409"/>
          <a:ext cx="8890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61" name="テキスト ボックス 260"/>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121709</xdr:rowOff>
    </xdr:from>
    <xdr:to>
      <xdr:col>68</xdr:col>
      <xdr:colOff>152400</xdr:colOff>
      <xdr:row>86</xdr:row>
      <xdr:rowOff>141816</xdr:rowOff>
    </xdr:to>
    <xdr:cxnSp macro="">
      <xdr:nvCxnSpPr>
        <xdr:cNvPr id="262" name="直線コネクタ 261"/>
        <xdr:cNvCxnSpPr/>
      </xdr:nvCxnSpPr>
      <xdr:spPr>
        <a:xfrm flipV="1">
          <a:off x="13512800" y="1486640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3" name="フローチャート: 判断 262"/>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4" name="テキスト ボックス 263"/>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5" name="フローチャート: 判断 264"/>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66" name="テキスト ボックス 265"/>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72" name="楕円 271"/>
        <xdr:cNvSpPr/>
      </xdr:nvSpPr>
      <xdr:spPr>
        <a:xfrm>
          <a:off x="16967200" y="1477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2768</xdr:rowOff>
    </xdr:from>
    <xdr:ext cx="762000" cy="259045"/>
    <xdr:sp macro="" textlink="">
      <xdr:nvSpPr>
        <xdr:cNvPr id="273" name="給与水準   （国との比較）該当値テキスト"/>
        <xdr:cNvSpPr txBox="1"/>
      </xdr:nvSpPr>
      <xdr:spPr>
        <a:xfrm>
          <a:off x="17106900" y="1474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20109</xdr:rowOff>
    </xdr:from>
    <xdr:to>
      <xdr:col>77</xdr:col>
      <xdr:colOff>95250</xdr:colOff>
      <xdr:row>87</xdr:row>
      <xdr:rowOff>121709</xdr:rowOff>
    </xdr:to>
    <xdr:sp macro="" textlink="">
      <xdr:nvSpPr>
        <xdr:cNvPr id="274" name="楕円 273"/>
        <xdr:cNvSpPr/>
      </xdr:nvSpPr>
      <xdr:spPr>
        <a:xfrm>
          <a:off x="16129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106486</xdr:rowOff>
    </xdr:from>
    <xdr:ext cx="736600" cy="259045"/>
    <xdr:sp macro="" textlink="">
      <xdr:nvSpPr>
        <xdr:cNvPr id="275" name="テキスト ボックス 274"/>
        <xdr:cNvSpPr txBox="1"/>
      </xdr:nvSpPr>
      <xdr:spPr>
        <a:xfrm>
          <a:off x="15798800" y="15022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76" name="楕円 275"/>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77" name="テキスト ボックス 276"/>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70909</xdr:rowOff>
    </xdr:from>
    <xdr:to>
      <xdr:col>68</xdr:col>
      <xdr:colOff>203200</xdr:colOff>
      <xdr:row>87</xdr:row>
      <xdr:rowOff>1059</xdr:rowOff>
    </xdr:to>
    <xdr:sp macro="" textlink="">
      <xdr:nvSpPr>
        <xdr:cNvPr id="278" name="楕円 277"/>
        <xdr:cNvSpPr/>
      </xdr:nvSpPr>
      <xdr:spPr>
        <a:xfrm>
          <a:off x="14351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157286</xdr:rowOff>
    </xdr:from>
    <xdr:ext cx="762000" cy="259045"/>
    <xdr:sp macro="" textlink="">
      <xdr:nvSpPr>
        <xdr:cNvPr id="279" name="テキスト ボックス 278"/>
        <xdr:cNvSpPr txBox="1"/>
      </xdr:nvSpPr>
      <xdr:spPr>
        <a:xfrm>
          <a:off x="14020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0" name="楕円 279"/>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1" name="テキスト ボックス 280"/>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の技能労務職の退職者不補充を原則とする業務の民間委託化の推進により、職員数の削減を進めてきているものの、地方創生や防災対策の推進、また、物価高騰対応等の行政需要の高まりのため、近年は、やや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今後は、定年引上げの影響を踏まえながら、定員管理計画に基づき、現状ベースでの職員数の維持を図る。</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47897</xdr:rowOff>
    </xdr:from>
    <xdr:to>
      <xdr:col>81</xdr:col>
      <xdr:colOff>44450</xdr:colOff>
      <xdr:row>62</xdr:row>
      <xdr:rowOff>82369</xdr:rowOff>
    </xdr:to>
    <xdr:cxnSp macro="">
      <xdr:nvCxnSpPr>
        <xdr:cNvPr id="318" name="直線コネクタ 317"/>
        <xdr:cNvCxnSpPr/>
      </xdr:nvCxnSpPr>
      <xdr:spPr>
        <a:xfrm>
          <a:off x="16179800" y="1067779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19" name="定員管理の状況平均値テキスト"/>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41003</xdr:rowOff>
    </xdr:from>
    <xdr:to>
      <xdr:col>77</xdr:col>
      <xdr:colOff>44450</xdr:colOff>
      <xdr:row>62</xdr:row>
      <xdr:rowOff>47897</xdr:rowOff>
    </xdr:to>
    <xdr:cxnSp macro="">
      <xdr:nvCxnSpPr>
        <xdr:cNvPr id="321" name="直線コネクタ 320"/>
        <xdr:cNvCxnSpPr/>
      </xdr:nvCxnSpPr>
      <xdr:spPr>
        <a:xfrm>
          <a:off x="15290800" y="1067090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74403</xdr:rowOff>
    </xdr:from>
    <xdr:ext cx="736600" cy="259045"/>
    <xdr:sp macro="" textlink="">
      <xdr:nvSpPr>
        <xdr:cNvPr id="323" name="テキスト ボックス 322"/>
        <xdr:cNvSpPr txBox="1"/>
      </xdr:nvSpPr>
      <xdr:spPr>
        <a:xfrm>
          <a:off x="15798800" y="1036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37556</xdr:rowOff>
    </xdr:from>
    <xdr:to>
      <xdr:col>72</xdr:col>
      <xdr:colOff>203200</xdr:colOff>
      <xdr:row>62</xdr:row>
      <xdr:rowOff>41003</xdr:rowOff>
    </xdr:to>
    <xdr:cxnSp macro="">
      <xdr:nvCxnSpPr>
        <xdr:cNvPr id="324" name="直線コネクタ 323"/>
        <xdr:cNvCxnSpPr/>
      </xdr:nvCxnSpPr>
      <xdr:spPr>
        <a:xfrm>
          <a:off x="14401800" y="1066745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64061</xdr:rowOff>
    </xdr:from>
    <xdr:ext cx="762000" cy="259045"/>
    <xdr:sp macro="" textlink="">
      <xdr:nvSpPr>
        <xdr:cNvPr id="326" name="テキスト ボックス 325"/>
        <xdr:cNvSpPr txBox="1"/>
      </xdr:nvSpPr>
      <xdr:spPr>
        <a:xfrm>
          <a:off x="14909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37556</xdr:rowOff>
    </xdr:from>
    <xdr:to>
      <xdr:col>68</xdr:col>
      <xdr:colOff>152400</xdr:colOff>
      <xdr:row>62</xdr:row>
      <xdr:rowOff>41003</xdr:rowOff>
    </xdr:to>
    <xdr:cxnSp macro="">
      <xdr:nvCxnSpPr>
        <xdr:cNvPr id="327" name="直線コネクタ 326"/>
        <xdr:cNvCxnSpPr/>
      </xdr:nvCxnSpPr>
      <xdr:spPr>
        <a:xfrm flipV="1">
          <a:off x="13512800" y="1066745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28" name="フローチャート: 判断 327"/>
        <xdr:cNvSpPr/>
      </xdr:nvSpPr>
      <xdr:spPr>
        <a:xfrm>
          <a:off x="14351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67508</xdr:rowOff>
    </xdr:from>
    <xdr:ext cx="762000" cy="259045"/>
    <xdr:sp macro="" textlink="">
      <xdr:nvSpPr>
        <xdr:cNvPr id="329" name="テキスト ボックス 328"/>
        <xdr:cNvSpPr txBox="1"/>
      </xdr:nvSpPr>
      <xdr:spPr>
        <a:xfrm>
          <a:off x="14020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70955</xdr:rowOff>
    </xdr:from>
    <xdr:ext cx="762000" cy="259045"/>
    <xdr:sp macro="" textlink="">
      <xdr:nvSpPr>
        <xdr:cNvPr id="331" name="テキスト ボックス 330"/>
        <xdr:cNvSpPr txBox="1"/>
      </xdr:nvSpPr>
      <xdr:spPr>
        <a:xfrm>
          <a:off x="13131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31569</xdr:rowOff>
    </xdr:from>
    <xdr:to>
      <xdr:col>81</xdr:col>
      <xdr:colOff>95250</xdr:colOff>
      <xdr:row>62</xdr:row>
      <xdr:rowOff>133169</xdr:rowOff>
    </xdr:to>
    <xdr:sp macro="" textlink="">
      <xdr:nvSpPr>
        <xdr:cNvPr id="337" name="楕円 336"/>
        <xdr:cNvSpPr/>
      </xdr:nvSpPr>
      <xdr:spPr>
        <a:xfrm>
          <a:off x="16967200" y="1066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3646</xdr:rowOff>
    </xdr:from>
    <xdr:ext cx="762000" cy="259045"/>
    <xdr:sp macro="" textlink="">
      <xdr:nvSpPr>
        <xdr:cNvPr id="338" name="定員管理の状況該当値テキスト"/>
        <xdr:cNvSpPr txBox="1"/>
      </xdr:nvSpPr>
      <xdr:spPr>
        <a:xfrm>
          <a:off x="17106900" y="1063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168547</xdr:rowOff>
    </xdr:from>
    <xdr:to>
      <xdr:col>77</xdr:col>
      <xdr:colOff>95250</xdr:colOff>
      <xdr:row>62</xdr:row>
      <xdr:rowOff>98697</xdr:rowOff>
    </xdr:to>
    <xdr:sp macro="" textlink="">
      <xdr:nvSpPr>
        <xdr:cNvPr id="339" name="楕円 338"/>
        <xdr:cNvSpPr/>
      </xdr:nvSpPr>
      <xdr:spPr>
        <a:xfrm>
          <a:off x="161290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83474</xdr:rowOff>
    </xdr:from>
    <xdr:ext cx="736600" cy="259045"/>
    <xdr:sp macro="" textlink="">
      <xdr:nvSpPr>
        <xdr:cNvPr id="340" name="テキスト ボックス 339"/>
        <xdr:cNvSpPr txBox="1"/>
      </xdr:nvSpPr>
      <xdr:spPr>
        <a:xfrm>
          <a:off x="15798800" y="10713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161653</xdr:rowOff>
    </xdr:from>
    <xdr:to>
      <xdr:col>73</xdr:col>
      <xdr:colOff>44450</xdr:colOff>
      <xdr:row>62</xdr:row>
      <xdr:rowOff>91803</xdr:rowOff>
    </xdr:to>
    <xdr:sp macro="" textlink="">
      <xdr:nvSpPr>
        <xdr:cNvPr id="341" name="楕円 340"/>
        <xdr:cNvSpPr/>
      </xdr:nvSpPr>
      <xdr:spPr>
        <a:xfrm>
          <a:off x="15240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76580</xdr:rowOff>
    </xdr:from>
    <xdr:ext cx="762000" cy="259045"/>
    <xdr:sp macro="" textlink="">
      <xdr:nvSpPr>
        <xdr:cNvPr id="342" name="テキスト ボックス 341"/>
        <xdr:cNvSpPr txBox="1"/>
      </xdr:nvSpPr>
      <xdr:spPr>
        <a:xfrm>
          <a:off x="14909800" y="107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158206</xdr:rowOff>
    </xdr:from>
    <xdr:to>
      <xdr:col>68</xdr:col>
      <xdr:colOff>203200</xdr:colOff>
      <xdr:row>62</xdr:row>
      <xdr:rowOff>88356</xdr:rowOff>
    </xdr:to>
    <xdr:sp macro="" textlink="">
      <xdr:nvSpPr>
        <xdr:cNvPr id="343" name="楕円 342"/>
        <xdr:cNvSpPr/>
      </xdr:nvSpPr>
      <xdr:spPr>
        <a:xfrm>
          <a:off x="143510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73133</xdr:rowOff>
    </xdr:from>
    <xdr:ext cx="762000" cy="259045"/>
    <xdr:sp macro="" textlink="">
      <xdr:nvSpPr>
        <xdr:cNvPr id="344" name="テキスト ボックス 343"/>
        <xdr:cNvSpPr txBox="1"/>
      </xdr:nvSpPr>
      <xdr:spPr>
        <a:xfrm>
          <a:off x="14020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161653</xdr:rowOff>
    </xdr:from>
    <xdr:to>
      <xdr:col>64</xdr:col>
      <xdr:colOff>152400</xdr:colOff>
      <xdr:row>62</xdr:row>
      <xdr:rowOff>91803</xdr:rowOff>
    </xdr:to>
    <xdr:sp macro="" textlink="">
      <xdr:nvSpPr>
        <xdr:cNvPr id="345" name="楕円 344"/>
        <xdr:cNvSpPr/>
      </xdr:nvSpPr>
      <xdr:spPr>
        <a:xfrm>
          <a:off x="13462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76580</xdr:rowOff>
    </xdr:from>
    <xdr:ext cx="762000" cy="259045"/>
    <xdr:sp macro="" textlink="">
      <xdr:nvSpPr>
        <xdr:cNvPr id="346" name="テキスト ボックス 345"/>
        <xdr:cNvSpPr txBox="1"/>
      </xdr:nvSpPr>
      <xdr:spPr>
        <a:xfrm>
          <a:off x="13131800" y="107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年度は、類似団体内平均、全国平均及び神奈川県平均をそれぞれ</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5</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ポイント下回っている。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2</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年度と令和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5</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の単年度での比率を比較すると、分母では、</a:t>
          </a:r>
          <a:r>
            <a:rPr kumimoji="1" lang="ja-JP" altLang="en-US" sz="1100">
              <a:solidFill>
                <a:schemeClr val="tx1"/>
              </a:solidFill>
              <a:latin typeface="ＭＳ Ｐゴシック" panose="020B0600070205080204" pitchFamily="50" charset="-128"/>
              <a:ea typeface="ＭＳ Ｐゴシック" panose="020B0600070205080204" pitchFamily="50" charset="-128"/>
            </a:rPr>
            <a:t>普通交付税額が増加したことにより標準財政規模が増加したため、</a:t>
          </a:r>
          <a:r>
            <a:rPr kumimoji="1" lang="en-US" altLang="ja-JP" sz="1100">
              <a:solidFill>
                <a:schemeClr val="tx1"/>
              </a:solidFill>
              <a:latin typeface="ＭＳ Ｐゴシック" panose="020B0600070205080204" pitchFamily="50" charset="-128"/>
              <a:ea typeface="ＭＳ Ｐゴシック" panose="020B0600070205080204" pitchFamily="50" charset="-128"/>
            </a:rPr>
            <a:t>1,545,787</a:t>
          </a:r>
          <a:r>
            <a:rPr kumimoji="1" lang="ja-JP" altLang="en-US" sz="1100">
              <a:solidFill>
                <a:schemeClr val="tx1"/>
              </a:solidFill>
              <a:latin typeface="ＭＳ Ｐゴシック" panose="020B0600070205080204" pitchFamily="50" charset="-128"/>
              <a:ea typeface="ＭＳ Ｐゴシック" panose="020B0600070205080204" pitchFamily="50" charset="-128"/>
            </a:rPr>
            <a:t>千円の増額となった。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分子では、公共下水道事業で借り入れた地方債の償還が進み、公営企業に要する経費の財源繰入が減少したものの、学校給食施設整備事業費などの債務負担行為額が増加したことにより公債費に準ずる債務が増加したため、</a:t>
          </a:r>
          <a:r>
            <a:rPr kumimoji="1" lang="en-US" altLang="ja-JP" sz="1100">
              <a:solidFill>
                <a:schemeClr val="tx1"/>
              </a:solidFill>
              <a:latin typeface="ＭＳ Ｐゴシック" panose="020B0600070205080204" pitchFamily="50" charset="-128"/>
              <a:ea typeface="ＭＳ Ｐゴシック" panose="020B0600070205080204" pitchFamily="50" charset="-128"/>
            </a:rPr>
            <a:t>37,453</a:t>
          </a:r>
          <a:r>
            <a:rPr kumimoji="1" lang="ja-JP" altLang="en-US" sz="1100">
              <a:solidFill>
                <a:schemeClr val="tx1"/>
              </a:solidFill>
              <a:latin typeface="ＭＳ Ｐゴシック" panose="020B0600070205080204" pitchFamily="50" charset="-128"/>
              <a:ea typeface="ＭＳ Ｐゴシック" panose="020B0600070205080204" pitchFamily="50" charset="-128"/>
            </a:rPr>
            <a:t>千円の増額となった。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結果として、令和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2</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年度と令和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5</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年度の単年度の実質公債費比率に大きな増減が生じなかったことから、</a:t>
          </a:r>
          <a:r>
            <a:rPr kumimoji="1" lang="en-US" altLang="ja-JP" sz="1100">
              <a:solidFill>
                <a:schemeClr val="tx1"/>
              </a:solidFill>
              <a:latin typeface="ＭＳ Ｐゴシック" panose="020B0600070205080204" pitchFamily="50" charset="-128"/>
              <a:ea typeface="ＭＳ Ｐゴシック" panose="020B0600070205080204" pitchFamily="50" charset="-128"/>
            </a:rPr>
            <a:t>3</a:t>
          </a:r>
          <a:r>
            <a:rPr kumimoji="1" lang="ja-JP" altLang="en-US" sz="1100">
              <a:solidFill>
                <a:schemeClr val="tx1"/>
              </a:solidFill>
              <a:latin typeface="ＭＳ Ｐゴシック" panose="020B0600070205080204" pitchFamily="50" charset="-128"/>
              <a:ea typeface="ＭＳ Ｐゴシック" panose="020B0600070205080204" pitchFamily="50" charset="-128"/>
            </a:rPr>
            <a:t>か年平均では同じとなった。</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136676</xdr:rowOff>
    </xdr:from>
    <xdr:to>
      <xdr:col>81</xdr:col>
      <xdr:colOff>44450</xdr:colOff>
      <xdr:row>38</xdr:row>
      <xdr:rowOff>136676</xdr:rowOff>
    </xdr:to>
    <xdr:cxnSp macro="">
      <xdr:nvCxnSpPr>
        <xdr:cNvPr id="381" name="直線コネクタ 380"/>
        <xdr:cNvCxnSpPr/>
      </xdr:nvCxnSpPr>
      <xdr:spPr>
        <a:xfrm>
          <a:off x="16179800" y="66517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127803</xdr:rowOff>
    </xdr:from>
    <xdr:ext cx="762000" cy="259045"/>
    <xdr:sp macro="" textlink="">
      <xdr:nvSpPr>
        <xdr:cNvPr id="382" name="公債費負担の状況平均値テキスト"/>
        <xdr:cNvSpPr txBox="1"/>
      </xdr:nvSpPr>
      <xdr:spPr>
        <a:xfrm>
          <a:off x="17106900" y="6814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102205</xdr:rowOff>
    </xdr:from>
    <xdr:to>
      <xdr:col>77</xdr:col>
      <xdr:colOff>44450</xdr:colOff>
      <xdr:row>38</xdr:row>
      <xdr:rowOff>136676</xdr:rowOff>
    </xdr:to>
    <xdr:cxnSp macro="">
      <xdr:nvCxnSpPr>
        <xdr:cNvPr id="384" name="直線コネクタ 383"/>
        <xdr:cNvCxnSpPr/>
      </xdr:nvCxnSpPr>
      <xdr:spPr>
        <a:xfrm>
          <a:off x="15290800" y="661730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6" name="テキスト ボックス 385"/>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79224</xdr:rowOff>
    </xdr:from>
    <xdr:to>
      <xdr:col>72</xdr:col>
      <xdr:colOff>203200</xdr:colOff>
      <xdr:row>38</xdr:row>
      <xdr:rowOff>102205</xdr:rowOff>
    </xdr:to>
    <xdr:cxnSp macro="">
      <xdr:nvCxnSpPr>
        <xdr:cNvPr id="387" name="直線コネクタ 386"/>
        <xdr:cNvCxnSpPr/>
      </xdr:nvCxnSpPr>
      <xdr:spPr>
        <a:xfrm>
          <a:off x="14401800" y="659432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89" name="テキスト ボックス 388"/>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79224</xdr:rowOff>
    </xdr:from>
    <xdr:to>
      <xdr:col>68</xdr:col>
      <xdr:colOff>152400</xdr:colOff>
      <xdr:row>38</xdr:row>
      <xdr:rowOff>90715</xdr:rowOff>
    </xdr:to>
    <xdr:cxnSp macro="">
      <xdr:nvCxnSpPr>
        <xdr:cNvPr id="390" name="直線コネクタ 389"/>
        <xdr:cNvCxnSpPr/>
      </xdr:nvCxnSpPr>
      <xdr:spPr>
        <a:xfrm flipV="1">
          <a:off x="13512800" y="65943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1" name="フローチャート: 判断 390"/>
        <xdr:cNvSpPr/>
      </xdr:nvSpPr>
      <xdr:spPr>
        <a:xfrm>
          <a:off x="14351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36182</xdr:rowOff>
    </xdr:from>
    <xdr:ext cx="762000" cy="259045"/>
    <xdr:sp macro="" textlink="">
      <xdr:nvSpPr>
        <xdr:cNvPr id="392" name="テキスト ボックス 391"/>
        <xdr:cNvSpPr txBox="1"/>
      </xdr:nvSpPr>
      <xdr:spPr>
        <a:xfrm>
          <a:off x="14020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3" name="フローチャート: 判断 392"/>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47672</xdr:rowOff>
    </xdr:from>
    <xdr:ext cx="762000" cy="259045"/>
    <xdr:sp macro="" textlink="">
      <xdr:nvSpPr>
        <xdr:cNvPr id="394" name="テキスト ボックス 393"/>
        <xdr:cNvSpPr txBox="1"/>
      </xdr:nvSpPr>
      <xdr:spPr>
        <a:xfrm>
          <a:off x="13131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85876</xdr:rowOff>
    </xdr:from>
    <xdr:to>
      <xdr:col>81</xdr:col>
      <xdr:colOff>95250</xdr:colOff>
      <xdr:row>39</xdr:row>
      <xdr:rowOff>16026</xdr:rowOff>
    </xdr:to>
    <xdr:sp macro="" textlink="">
      <xdr:nvSpPr>
        <xdr:cNvPr id="400" name="楕円 399"/>
        <xdr:cNvSpPr/>
      </xdr:nvSpPr>
      <xdr:spPr>
        <a:xfrm>
          <a:off x="169672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102403</xdr:rowOff>
    </xdr:from>
    <xdr:ext cx="762000" cy="259045"/>
    <xdr:sp macro="" textlink="">
      <xdr:nvSpPr>
        <xdr:cNvPr id="401" name="公債費負担の状況該当値テキスト"/>
        <xdr:cNvSpPr txBox="1"/>
      </xdr:nvSpPr>
      <xdr:spPr>
        <a:xfrm>
          <a:off x="17106900" y="64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85876</xdr:rowOff>
    </xdr:from>
    <xdr:to>
      <xdr:col>77</xdr:col>
      <xdr:colOff>95250</xdr:colOff>
      <xdr:row>39</xdr:row>
      <xdr:rowOff>16026</xdr:rowOff>
    </xdr:to>
    <xdr:sp macro="" textlink="">
      <xdr:nvSpPr>
        <xdr:cNvPr id="402" name="楕円 401"/>
        <xdr:cNvSpPr/>
      </xdr:nvSpPr>
      <xdr:spPr>
        <a:xfrm>
          <a:off x="16129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26203</xdr:rowOff>
    </xdr:from>
    <xdr:ext cx="736600" cy="259045"/>
    <xdr:sp macro="" textlink="">
      <xdr:nvSpPr>
        <xdr:cNvPr id="403" name="テキスト ボックス 402"/>
        <xdr:cNvSpPr txBox="1"/>
      </xdr:nvSpPr>
      <xdr:spPr>
        <a:xfrm>
          <a:off x="15798800" y="636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51405</xdr:rowOff>
    </xdr:from>
    <xdr:to>
      <xdr:col>73</xdr:col>
      <xdr:colOff>44450</xdr:colOff>
      <xdr:row>38</xdr:row>
      <xdr:rowOff>153005</xdr:rowOff>
    </xdr:to>
    <xdr:sp macro="" textlink="">
      <xdr:nvSpPr>
        <xdr:cNvPr id="404" name="楕円 403"/>
        <xdr:cNvSpPr/>
      </xdr:nvSpPr>
      <xdr:spPr>
        <a:xfrm>
          <a:off x="15240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163182</xdr:rowOff>
    </xdr:from>
    <xdr:ext cx="762000" cy="259045"/>
    <xdr:sp macro="" textlink="">
      <xdr:nvSpPr>
        <xdr:cNvPr id="405" name="テキスト ボックス 404"/>
        <xdr:cNvSpPr txBox="1"/>
      </xdr:nvSpPr>
      <xdr:spPr>
        <a:xfrm>
          <a:off x="14909800" y="633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28424</xdr:rowOff>
    </xdr:from>
    <xdr:to>
      <xdr:col>68</xdr:col>
      <xdr:colOff>203200</xdr:colOff>
      <xdr:row>38</xdr:row>
      <xdr:rowOff>130024</xdr:rowOff>
    </xdr:to>
    <xdr:sp macro="" textlink="">
      <xdr:nvSpPr>
        <xdr:cNvPr id="406" name="楕円 405"/>
        <xdr:cNvSpPr/>
      </xdr:nvSpPr>
      <xdr:spPr>
        <a:xfrm>
          <a:off x="14351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140201</xdr:rowOff>
    </xdr:from>
    <xdr:ext cx="762000" cy="259045"/>
    <xdr:sp macro="" textlink="">
      <xdr:nvSpPr>
        <xdr:cNvPr id="407" name="テキスト ボックス 406"/>
        <xdr:cNvSpPr txBox="1"/>
      </xdr:nvSpPr>
      <xdr:spPr>
        <a:xfrm>
          <a:off x="14020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39915</xdr:rowOff>
    </xdr:from>
    <xdr:to>
      <xdr:col>64</xdr:col>
      <xdr:colOff>152400</xdr:colOff>
      <xdr:row>38</xdr:row>
      <xdr:rowOff>141515</xdr:rowOff>
    </xdr:to>
    <xdr:sp macro="" textlink="">
      <xdr:nvSpPr>
        <xdr:cNvPr id="408" name="楕円 407"/>
        <xdr:cNvSpPr/>
      </xdr:nvSpPr>
      <xdr:spPr>
        <a:xfrm>
          <a:off x="13462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151691</xdr:rowOff>
    </xdr:from>
    <xdr:ext cx="762000" cy="259045"/>
    <xdr:sp macro="" textlink="">
      <xdr:nvSpPr>
        <xdr:cNvPr id="409" name="テキスト ボックス 408"/>
        <xdr:cNvSpPr txBox="1"/>
      </xdr:nvSpPr>
      <xdr:spPr>
        <a:xfrm>
          <a:off x="13131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年度は、類似団体内平均、全国平均をそれぞれ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8.4</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分母となる標準財政規模については、臨時財政対策債発行可能額は減少したものの、普通交付税及び標準税収入額等の増加額が臨時財政対策債発行可能額の減少額を上回ったため、全体で</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739,817</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の増額となった。一方、分子では、公共下水道事業で借り入れた地方債の償還が進み公営企業債等繰入見込額が減少したほか、秦野市伊勢原市環境衛生組合で借り入れたクリーンセンター建設事業債の償還が進んだことにより、組合への負担等見込額が減少するなど、全体で</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1,014,079</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千円の減額となった。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結果、分母が増額し、分子が減額したため、負担比率は</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ポイントの減少となった。</a:t>
          </a:r>
          <a:endPar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139277</xdr:rowOff>
    </xdr:from>
    <xdr:to>
      <xdr:col>81</xdr:col>
      <xdr:colOff>44450</xdr:colOff>
      <xdr:row>15</xdr:row>
      <xdr:rowOff>44238</xdr:rowOff>
    </xdr:to>
    <xdr:cxnSp macro="">
      <xdr:nvCxnSpPr>
        <xdr:cNvPr id="443" name="直線コネクタ 442"/>
        <xdr:cNvCxnSpPr/>
      </xdr:nvCxnSpPr>
      <xdr:spPr>
        <a:xfrm flipV="1">
          <a:off x="16179800" y="2539577"/>
          <a:ext cx="8382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44238</xdr:rowOff>
    </xdr:from>
    <xdr:to>
      <xdr:col>77</xdr:col>
      <xdr:colOff>44450</xdr:colOff>
      <xdr:row>16</xdr:row>
      <xdr:rowOff>15558</xdr:rowOff>
    </xdr:to>
    <xdr:cxnSp macro="">
      <xdr:nvCxnSpPr>
        <xdr:cNvPr id="446" name="直線コネクタ 445"/>
        <xdr:cNvCxnSpPr/>
      </xdr:nvCxnSpPr>
      <xdr:spPr>
        <a:xfrm flipV="1">
          <a:off x="15290800" y="2615988"/>
          <a:ext cx="889000" cy="14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7" name="フローチャート: 判断 446"/>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8" name="テキスト ボックス 447"/>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150813</xdr:rowOff>
    </xdr:from>
    <xdr:to>
      <xdr:col>72</xdr:col>
      <xdr:colOff>203200</xdr:colOff>
      <xdr:row>16</xdr:row>
      <xdr:rowOff>15558</xdr:rowOff>
    </xdr:to>
    <xdr:cxnSp macro="">
      <xdr:nvCxnSpPr>
        <xdr:cNvPr id="449" name="直線コネクタ 448"/>
        <xdr:cNvCxnSpPr/>
      </xdr:nvCxnSpPr>
      <xdr:spPr>
        <a:xfrm>
          <a:off x="14401800" y="2722563"/>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20108</xdr:rowOff>
    </xdr:from>
    <xdr:to>
      <xdr:col>73</xdr:col>
      <xdr:colOff>44450</xdr:colOff>
      <xdr:row>14</xdr:row>
      <xdr:rowOff>121708</xdr:rowOff>
    </xdr:to>
    <xdr:sp macro="" textlink="">
      <xdr:nvSpPr>
        <xdr:cNvPr id="450" name="フローチャート: 判断 449"/>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51" name="テキスト ボックス 450"/>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150813</xdr:rowOff>
    </xdr:from>
    <xdr:to>
      <xdr:col>68</xdr:col>
      <xdr:colOff>152400</xdr:colOff>
      <xdr:row>15</xdr:row>
      <xdr:rowOff>152823</xdr:rowOff>
    </xdr:to>
    <xdr:cxnSp macro="">
      <xdr:nvCxnSpPr>
        <xdr:cNvPr id="452" name="直線コネクタ 451"/>
        <xdr:cNvCxnSpPr/>
      </xdr:nvCxnSpPr>
      <xdr:spPr>
        <a:xfrm flipV="1">
          <a:off x="13512800" y="2722563"/>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62336</xdr:rowOff>
    </xdr:from>
    <xdr:to>
      <xdr:col>68</xdr:col>
      <xdr:colOff>203200</xdr:colOff>
      <xdr:row>14</xdr:row>
      <xdr:rowOff>163936</xdr:rowOff>
    </xdr:to>
    <xdr:sp macro="" textlink="">
      <xdr:nvSpPr>
        <xdr:cNvPr id="453" name="フローチャート: 判断 452"/>
        <xdr:cNvSpPr/>
      </xdr:nvSpPr>
      <xdr:spPr>
        <a:xfrm>
          <a:off x="14351000" y="24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2663</xdr:rowOff>
    </xdr:from>
    <xdr:ext cx="762000" cy="259045"/>
    <xdr:sp macro="" textlink="">
      <xdr:nvSpPr>
        <xdr:cNvPr id="454" name="テキスト ボックス 453"/>
        <xdr:cNvSpPr txBox="1"/>
      </xdr:nvSpPr>
      <xdr:spPr>
        <a:xfrm>
          <a:off x="14020800" y="22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144780</xdr:rowOff>
    </xdr:from>
    <xdr:to>
      <xdr:col>64</xdr:col>
      <xdr:colOff>152400</xdr:colOff>
      <xdr:row>15</xdr:row>
      <xdr:rowOff>74930</xdr:rowOff>
    </xdr:to>
    <xdr:sp macro="" textlink="">
      <xdr:nvSpPr>
        <xdr:cNvPr id="455" name="フローチャート: 判断 454"/>
        <xdr:cNvSpPr/>
      </xdr:nvSpPr>
      <xdr:spPr>
        <a:xfrm>
          <a:off x="1346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85107</xdr:rowOff>
    </xdr:from>
    <xdr:ext cx="762000" cy="259045"/>
    <xdr:sp macro="" textlink="">
      <xdr:nvSpPr>
        <xdr:cNvPr id="456" name="テキスト ボックス 455"/>
        <xdr:cNvSpPr txBox="1"/>
      </xdr:nvSpPr>
      <xdr:spPr>
        <a:xfrm>
          <a:off x="1313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62" name="楕円 461"/>
        <xdr:cNvSpPr/>
      </xdr:nvSpPr>
      <xdr:spPr>
        <a:xfrm>
          <a:off x="16967200" y="248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60554</xdr:rowOff>
    </xdr:from>
    <xdr:ext cx="762000" cy="259045"/>
    <xdr:sp macro="" textlink="">
      <xdr:nvSpPr>
        <xdr:cNvPr id="463" name="将来負担の状況該当値テキスト"/>
        <xdr:cNvSpPr txBox="1"/>
      </xdr:nvSpPr>
      <xdr:spPr>
        <a:xfrm>
          <a:off x="17106900" y="2460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164888</xdr:rowOff>
    </xdr:from>
    <xdr:to>
      <xdr:col>77</xdr:col>
      <xdr:colOff>95250</xdr:colOff>
      <xdr:row>15</xdr:row>
      <xdr:rowOff>95038</xdr:rowOff>
    </xdr:to>
    <xdr:sp macro="" textlink="">
      <xdr:nvSpPr>
        <xdr:cNvPr id="464" name="楕円 463"/>
        <xdr:cNvSpPr/>
      </xdr:nvSpPr>
      <xdr:spPr>
        <a:xfrm>
          <a:off x="16129000" y="256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79815</xdr:rowOff>
    </xdr:from>
    <xdr:ext cx="736600" cy="259045"/>
    <xdr:sp macro="" textlink="">
      <xdr:nvSpPr>
        <xdr:cNvPr id="465" name="テキスト ボックス 464"/>
        <xdr:cNvSpPr txBox="1"/>
      </xdr:nvSpPr>
      <xdr:spPr>
        <a:xfrm>
          <a:off x="15798800" y="2651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136208</xdr:rowOff>
    </xdr:from>
    <xdr:to>
      <xdr:col>73</xdr:col>
      <xdr:colOff>44450</xdr:colOff>
      <xdr:row>16</xdr:row>
      <xdr:rowOff>66358</xdr:rowOff>
    </xdr:to>
    <xdr:sp macro="" textlink="">
      <xdr:nvSpPr>
        <xdr:cNvPr id="466" name="楕円 465"/>
        <xdr:cNvSpPr/>
      </xdr:nvSpPr>
      <xdr:spPr>
        <a:xfrm>
          <a:off x="15240000" y="270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51135</xdr:rowOff>
    </xdr:from>
    <xdr:ext cx="762000" cy="259045"/>
    <xdr:sp macro="" textlink="">
      <xdr:nvSpPr>
        <xdr:cNvPr id="467" name="テキスト ボックス 466"/>
        <xdr:cNvSpPr txBox="1"/>
      </xdr:nvSpPr>
      <xdr:spPr>
        <a:xfrm>
          <a:off x="14909800" y="2794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100013</xdr:rowOff>
    </xdr:from>
    <xdr:to>
      <xdr:col>68</xdr:col>
      <xdr:colOff>203200</xdr:colOff>
      <xdr:row>16</xdr:row>
      <xdr:rowOff>30163</xdr:rowOff>
    </xdr:to>
    <xdr:sp macro="" textlink="">
      <xdr:nvSpPr>
        <xdr:cNvPr id="468" name="楕円 467"/>
        <xdr:cNvSpPr/>
      </xdr:nvSpPr>
      <xdr:spPr>
        <a:xfrm>
          <a:off x="14351000" y="267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14940</xdr:rowOff>
    </xdr:from>
    <xdr:ext cx="762000" cy="259045"/>
    <xdr:sp macro="" textlink="">
      <xdr:nvSpPr>
        <xdr:cNvPr id="469" name="テキスト ボックス 468"/>
        <xdr:cNvSpPr txBox="1"/>
      </xdr:nvSpPr>
      <xdr:spPr>
        <a:xfrm>
          <a:off x="14020800" y="275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102023</xdr:rowOff>
    </xdr:from>
    <xdr:to>
      <xdr:col>64</xdr:col>
      <xdr:colOff>152400</xdr:colOff>
      <xdr:row>16</xdr:row>
      <xdr:rowOff>32173</xdr:rowOff>
    </xdr:to>
    <xdr:sp macro="" textlink="">
      <xdr:nvSpPr>
        <xdr:cNvPr id="470" name="楕円 469"/>
        <xdr:cNvSpPr/>
      </xdr:nvSpPr>
      <xdr:spPr>
        <a:xfrm>
          <a:off x="13462000" y="267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16950</xdr:rowOff>
    </xdr:from>
    <xdr:ext cx="762000" cy="259045"/>
    <xdr:sp macro="" textlink="">
      <xdr:nvSpPr>
        <xdr:cNvPr id="471" name="テキスト ボックス 470"/>
        <xdr:cNvSpPr txBox="1"/>
      </xdr:nvSpPr>
      <xdr:spPr>
        <a:xfrm>
          <a:off x="13131800" y="276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159,257
154,829
103.76
59,568,204
56,996,171
2,526,489
32,056,862
31,770,545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年度は、前年度と比べて</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ポイント減少し、神奈川県平均を</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ポイント下回っているものの、類似団体内平均、全国平均をそれぞれ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ポイント、</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減少した要因は、給料月額などの支給率の引上げに伴う職員給与費の増などにより、分子となる経常経費充当一般財源が</a:t>
          </a:r>
          <a:r>
            <a:rPr kumimoji="1" lang="en-US" altLang="ja-JP" sz="1100">
              <a:latin typeface="ＭＳ Ｐゴシック" panose="020B0600070205080204" pitchFamily="50" charset="-128"/>
              <a:ea typeface="ＭＳ Ｐゴシック" panose="020B0600070205080204" pitchFamily="50" charset="-128"/>
            </a:rPr>
            <a:t>23,712</a:t>
          </a:r>
          <a:r>
            <a:rPr kumimoji="1" lang="ja-JP" altLang="en-US" sz="1100">
              <a:latin typeface="ＭＳ Ｐゴシック" panose="020B0600070205080204" pitchFamily="50" charset="-128"/>
              <a:ea typeface="ＭＳ Ｐゴシック" panose="020B0600070205080204" pitchFamily="50" charset="-128"/>
            </a:rPr>
            <a:t>千円増加となった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一方で、社会経済活動の正常化が進み、地方税や交付金等が増加したことにより、分母となる経常一般財源等歳入額も</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319,182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千円増加し、増加額が分母の方が大きかったためである。</a:t>
          </a:r>
          <a:endParaRPr kumimoji="1" lang="ja-JP" altLang="en-US" sz="11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113393</xdr:rowOff>
    </xdr:from>
    <xdr:to>
      <xdr:col>24</xdr:col>
      <xdr:colOff>25400</xdr:colOff>
      <xdr:row>42</xdr:row>
      <xdr:rowOff>94343</xdr:rowOff>
    </xdr:to>
    <xdr:cxnSp macro="">
      <xdr:nvCxnSpPr>
        <xdr:cNvPr id="63" name="直線コネクタ 62"/>
        <xdr:cNvCxnSpPr/>
      </xdr:nvCxnSpPr>
      <xdr:spPr>
        <a:xfrm flipV="1">
          <a:off x="4826000" y="57712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66420</xdr:rowOff>
    </xdr:from>
    <xdr:ext cx="762000" cy="259045"/>
    <xdr:sp macro="" textlink="">
      <xdr:nvSpPr>
        <xdr:cNvPr id="64" name="人件費最小値テキスト"/>
        <xdr:cNvSpPr txBox="1"/>
      </xdr:nvSpPr>
      <xdr:spPr>
        <a:xfrm>
          <a:off x="4914900" y="726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94343</xdr:rowOff>
    </xdr:from>
    <xdr:to>
      <xdr:col>24</xdr:col>
      <xdr:colOff>114300</xdr:colOff>
      <xdr:row>42</xdr:row>
      <xdr:rowOff>94343</xdr:rowOff>
    </xdr:to>
    <xdr:cxnSp macro="">
      <xdr:nvCxnSpPr>
        <xdr:cNvPr id="65" name="直線コネクタ 64"/>
        <xdr:cNvCxnSpPr/>
      </xdr:nvCxnSpPr>
      <xdr:spPr>
        <a:xfrm>
          <a:off x="4737100" y="729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28320</xdr:rowOff>
    </xdr:from>
    <xdr:ext cx="762000" cy="259045"/>
    <xdr:sp macro="" textlink="">
      <xdr:nvSpPr>
        <xdr:cNvPr id="66" name="人件費最大値テキスト"/>
        <xdr:cNvSpPr txBox="1"/>
      </xdr:nvSpPr>
      <xdr:spPr>
        <a:xfrm>
          <a:off x="4914900" y="5514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113393</xdr:rowOff>
    </xdr:from>
    <xdr:to>
      <xdr:col>24</xdr:col>
      <xdr:colOff>114300</xdr:colOff>
      <xdr:row>33</xdr:row>
      <xdr:rowOff>113393</xdr:rowOff>
    </xdr:to>
    <xdr:cxnSp macro="">
      <xdr:nvCxnSpPr>
        <xdr:cNvPr id="67" name="直線コネクタ 66"/>
        <xdr:cNvCxnSpPr/>
      </xdr:nvCxnSpPr>
      <xdr:spPr>
        <a:xfrm>
          <a:off x="4737100" y="577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88900</xdr:rowOff>
    </xdr:from>
    <xdr:to>
      <xdr:col>24</xdr:col>
      <xdr:colOff>25400</xdr:colOff>
      <xdr:row>40</xdr:row>
      <xdr:rowOff>110672</xdr:rowOff>
    </xdr:to>
    <xdr:cxnSp macro="">
      <xdr:nvCxnSpPr>
        <xdr:cNvPr id="68" name="直線コネクタ 67"/>
        <xdr:cNvCxnSpPr/>
      </xdr:nvCxnSpPr>
      <xdr:spPr>
        <a:xfrm flipV="1">
          <a:off x="3987800" y="69469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70955</xdr:rowOff>
    </xdr:from>
    <xdr:ext cx="762000" cy="259045"/>
    <xdr:sp macro="" textlink="">
      <xdr:nvSpPr>
        <xdr:cNvPr id="69" name="人件費平均値テキスト"/>
        <xdr:cNvSpPr txBox="1"/>
      </xdr:nvSpPr>
      <xdr:spPr>
        <a:xfrm>
          <a:off x="4914900" y="64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70" name="フローチャート: 判断 69"/>
        <xdr:cNvSpPr/>
      </xdr:nvSpPr>
      <xdr:spPr>
        <a:xfrm>
          <a:off x="4775200" y="656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162378</xdr:rowOff>
    </xdr:from>
    <xdr:to>
      <xdr:col>19</xdr:col>
      <xdr:colOff>187325</xdr:colOff>
      <xdr:row>40</xdr:row>
      <xdr:rowOff>110672</xdr:rowOff>
    </xdr:to>
    <xdr:cxnSp macro="">
      <xdr:nvCxnSpPr>
        <xdr:cNvPr id="71" name="直線コネクタ 70"/>
        <xdr:cNvCxnSpPr/>
      </xdr:nvCxnSpPr>
      <xdr:spPr>
        <a:xfrm>
          <a:off x="3098800" y="68489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130628</xdr:rowOff>
    </xdr:from>
    <xdr:to>
      <xdr:col>20</xdr:col>
      <xdr:colOff>38100</xdr:colOff>
      <xdr:row>39</xdr:row>
      <xdr:rowOff>60778</xdr:rowOff>
    </xdr:to>
    <xdr:sp macro="" textlink="">
      <xdr:nvSpPr>
        <xdr:cNvPr id="72" name="フローチャート: 判断 71"/>
        <xdr:cNvSpPr/>
      </xdr:nvSpPr>
      <xdr:spPr>
        <a:xfrm>
          <a:off x="3937000" y="664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70955</xdr:rowOff>
    </xdr:from>
    <xdr:ext cx="736600" cy="259045"/>
    <xdr:sp macro="" textlink="">
      <xdr:nvSpPr>
        <xdr:cNvPr id="73" name="テキスト ボックス 72"/>
        <xdr:cNvSpPr txBox="1"/>
      </xdr:nvSpPr>
      <xdr:spPr>
        <a:xfrm>
          <a:off x="3606800" y="6414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162378</xdr:rowOff>
    </xdr:from>
    <xdr:to>
      <xdr:col>15</xdr:col>
      <xdr:colOff>98425</xdr:colOff>
      <xdr:row>41</xdr:row>
      <xdr:rowOff>146050</xdr:rowOff>
    </xdr:to>
    <xdr:cxnSp macro="">
      <xdr:nvCxnSpPr>
        <xdr:cNvPr id="74" name="直線コネクタ 73"/>
        <xdr:cNvCxnSpPr/>
      </xdr:nvCxnSpPr>
      <xdr:spPr>
        <a:xfrm flipV="1">
          <a:off x="2209800" y="6848928"/>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97972</xdr:rowOff>
    </xdr:from>
    <xdr:to>
      <xdr:col>15</xdr:col>
      <xdr:colOff>149225</xdr:colOff>
      <xdr:row>39</xdr:row>
      <xdr:rowOff>28122</xdr:rowOff>
    </xdr:to>
    <xdr:sp macro="" textlink="">
      <xdr:nvSpPr>
        <xdr:cNvPr id="75" name="フローチャート: 判断 74"/>
        <xdr:cNvSpPr/>
      </xdr:nvSpPr>
      <xdr:spPr>
        <a:xfrm>
          <a:off x="3048000" y="661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38299</xdr:rowOff>
    </xdr:from>
    <xdr:ext cx="762000" cy="259045"/>
    <xdr:sp macro="" textlink="">
      <xdr:nvSpPr>
        <xdr:cNvPr id="76" name="テキスト ボックス 75"/>
        <xdr:cNvSpPr txBox="1"/>
      </xdr:nvSpPr>
      <xdr:spPr>
        <a:xfrm>
          <a:off x="2717800" y="638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78015</xdr:rowOff>
    </xdr:from>
    <xdr:to>
      <xdr:col>11</xdr:col>
      <xdr:colOff>9525</xdr:colOff>
      <xdr:row>41</xdr:row>
      <xdr:rowOff>146050</xdr:rowOff>
    </xdr:to>
    <xdr:cxnSp macro="">
      <xdr:nvCxnSpPr>
        <xdr:cNvPr id="77" name="直線コネクタ 76"/>
        <xdr:cNvCxnSpPr/>
      </xdr:nvCxnSpPr>
      <xdr:spPr>
        <a:xfrm>
          <a:off x="1320800" y="6936015"/>
          <a:ext cx="8890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68035</xdr:rowOff>
    </xdr:from>
    <xdr:to>
      <xdr:col>11</xdr:col>
      <xdr:colOff>60325</xdr:colOff>
      <xdr:row>39</xdr:row>
      <xdr:rowOff>169635</xdr:rowOff>
    </xdr:to>
    <xdr:sp macro="" textlink="">
      <xdr:nvSpPr>
        <xdr:cNvPr id="78" name="フローチャート: 判断 77"/>
        <xdr:cNvSpPr/>
      </xdr:nvSpPr>
      <xdr:spPr>
        <a:xfrm>
          <a:off x="2159000" y="675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8362</xdr:rowOff>
    </xdr:from>
    <xdr:ext cx="762000" cy="259045"/>
    <xdr:sp macro="" textlink="">
      <xdr:nvSpPr>
        <xdr:cNvPr id="79" name="テキスト ボックス 78"/>
        <xdr:cNvSpPr txBox="1"/>
      </xdr:nvSpPr>
      <xdr:spPr>
        <a:xfrm>
          <a:off x="1828800" y="65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2722</xdr:rowOff>
    </xdr:from>
    <xdr:to>
      <xdr:col>6</xdr:col>
      <xdr:colOff>171450</xdr:colOff>
      <xdr:row>39</xdr:row>
      <xdr:rowOff>104322</xdr:rowOff>
    </xdr:to>
    <xdr:sp macro="" textlink="">
      <xdr:nvSpPr>
        <xdr:cNvPr id="80" name="フローチャート: 判断 79"/>
        <xdr:cNvSpPr/>
      </xdr:nvSpPr>
      <xdr:spPr>
        <a:xfrm>
          <a:off x="1270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114499</xdr:rowOff>
    </xdr:from>
    <xdr:ext cx="762000" cy="259045"/>
    <xdr:sp macro="" textlink="">
      <xdr:nvSpPr>
        <xdr:cNvPr id="81" name="テキスト ボックス 80"/>
        <xdr:cNvSpPr txBox="1"/>
      </xdr:nvSpPr>
      <xdr:spPr>
        <a:xfrm>
          <a:off x="939800" y="645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38100</xdr:rowOff>
    </xdr:from>
    <xdr:to>
      <xdr:col>24</xdr:col>
      <xdr:colOff>76200</xdr:colOff>
      <xdr:row>40</xdr:row>
      <xdr:rowOff>139700</xdr:rowOff>
    </xdr:to>
    <xdr:sp macro="" textlink="">
      <xdr:nvSpPr>
        <xdr:cNvPr id="87" name="楕円 86"/>
        <xdr:cNvSpPr/>
      </xdr:nvSpPr>
      <xdr:spPr>
        <a:xfrm>
          <a:off x="47752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10177</xdr:rowOff>
    </xdr:from>
    <xdr:ext cx="762000" cy="259045"/>
    <xdr:sp macro="" textlink="">
      <xdr:nvSpPr>
        <xdr:cNvPr id="88" name="人件費該当値テキスト"/>
        <xdr:cNvSpPr txBox="1"/>
      </xdr:nvSpPr>
      <xdr:spPr>
        <a:xfrm>
          <a:off x="49149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59872</xdr:rowOff>
    </xdr:from>
    <xdr:to>
      <xdr:col>20</xdr:col>
      <xdr:colOff>38100</xdr:colOff>
      <xdr:row>40</xdr:row>
      <xdr:rowOff>161472</xdr:rowOff>
    </xdr:to>
    <xdr:sp macro="" textlink="">
      <xdr:nvSpPr>
        <xdr:cNvPr id="89" name="楕円 88"/>
        <xdr:cNvSpPr/>
      </xdr:nvSpPr>
      <xdr:spPr>
        <a:xfrm>
          <a:off x="3937000" y="69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146249</xdr:rowOff>
    </xdr:from>
    <xdr:ext cx="736600" cy="259045"/>
    <xdr:sp macro="" textlink="">
      <xdr:nvSpPr>
        <xdr:cNvPr id="90" name="テキスト ボックス 89"/>
        <xdr:cNvSpPr txBox="1"/>
      </xdr:nvSpPr>
      <xdr:spPr>
        <a:xfrm>
          <a:off x="3606800" y="700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111578</xdr:rowOff>
    </xdr:from>
    <xdr:to>
      <xdr:col>15</xdr:col>
      <xdr:colOff>149225</xdr:colOff>
      <xdr:row>40</xdr:row>
      <xdr:rowOff>41728</xdr:rowOff>
    </xdr:to>
    <xdr:sp macro="" textlink="">
      <xdr:nvSpPr>
        <xdr:cNvPr id="91" name="楕円 90"/>
        <xdr:cNvSpPr/>
      </xdr:nvSpPr>
      <xdr:spPr>
        <a:xfrm>
          <a:off x="3048000" y="679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26505</xdr:rowOff>
    </xdr:from>
    <xdr:ext cx="762000" cy="259045"/>
    <xdr:sp macro="" textlink="">
      <xdr:nvSpPr>
        <xdr:cNvPr id="92" name="テキスト ボックス 91"/>
        <xdr:cNvSpPr txBox="1"/>
      </xdr:nvSpPr>
      <xdr:spPr>
        <a:xfrm>
          <a:off x="2717800" y="68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95250</xdr:rowOff>
    </xdr:from>
    <xdr:to>
      <xdr:col>11</xdr:col>
      <xdr:colOff>60325</xdr:colOff>
      <xdr:row>42</xdr:row>
      <xdr:rowOff>25400</xdr:rowOff>
    </xdr:to>
    <xdr:sp macro="" textlink="">
      <xdr:nvSpPr>
        <xdr:cNvPr id="93" name="楕円 92"/>
        <xdr:cNvSpPr/>
      </xdr:nvSpPr>
      <xdr:spPr>
        <a:xfrm>
          <a:off x="21590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10177</xdr:rowOff>
    </xdr:from>
    <xdr:ext cx="762000" cy="259045"/>
    <xdr:sp macro="" textlink="">
      <xdr:nvSpPr>
        <xdr:cNvPr id="94" name="テキスト ボックス 93"/>
        <xdr:cNvSpPr txBox="1"/>
      </xdr:nvSpPr>
      <xdr:spPr>
        <a:xfrm>
          <a:off x="18288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27215</xdr:rowOff>
    </xdr:from>
    <xdr:to>
      <xdr:col>6</xdr:col>
      <xdr:colOff>171450</xdr:colOff>
      <xdr:row>40</xdr:row>
      <xdr:rowOff>128815</xdr:rowOff>
    </xdr:to>
    <xdr:sp macro="" textlink="">
      <xdr:nvSpPr>
        <xdr:cNvPr id="95" name="楕円 94"/>
        <xdr:cNvSpPr/>
      </xdr:nvSpPr>
      <xdr:spPr>
        <a:xfrm>
          <a:off x="1270000" y="6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113592</xdr:rowOff>
    </xdr:from>
    <xdr:ext cx="762000" cy="259045"/>
    <xdr:sp macro="" textlink="">
      <xdr:nvSpPr>
        <xdr:cNvPr id="96" name="テキスト ボックス 95"/>
        <xdr:cNvSpPr txBox="1"/>
      </xdr:nvSpPr>
      <xdr:spPr>
        <a:xfrm>
          <a:off x="939800" y="697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ポイント増加し、全国平均及び神奈川県平均をそれぞれ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ポイント上回っているものの、類似団体内平均と比べると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増加した要因は、重層的支援体制整備事業を介護保険事業特別会計から一般会計へ移管したことにより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51,315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千円増加したことに加え、労務単価の上昇により塵芥収集関係経費が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58,137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千円増加したことなどにより、経常経費充当一般財源が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222,494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千円増加したためである。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4" name="直線コネクタ 123"/>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5" name="物件費最小値テキスト"/>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6" name="直線コネクタ 125"/>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7" name="物件費最大値テキスト"/>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8" name="直線コネクタ 127"/>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73660</xdr:rowOff>
    </xdr:to>
    <xdr:cxnSp macro="">
      <xdr:nvCxnSpPr>
        <xdr:cNvPr id="129" name="直線コネクタ 128"/>
        <xdr:cNvCxnSpPr/>
      </xdr:nvCxnSpPr>
      <xdr:spPr>
        <a:xfrm>
          <a:off x="15671800" y="27787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30" name="物件費平均値テキスト"/>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1" name="フローチャート: 判断 130"/>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62230</xdr:rowOff>
    </xdr:from>
    <xdr:to>
      <xdr:col>78</xdr:col>
      <xdr:colOff>69850</xdr:colOff>
      <xdr:row>16</xdr:row>
      <xdr:rowOff>35560</xdr:rowOff>
    </xdr:to>
    <xdr:cxnSp macro="">
      <xdr:nvCxnSpPr>
        <xdr:cNvPr id="132" name="直線コネクタ 131"/>
        <xdr:cNvCxnSpPr/>
      </xdr:nvCxnSpPr>
      <xdr:spPr>
        <a:xfrm>
          <a:off x="14782800" y="263398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3" name="フローチャート: 判断 132"/>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4" name="テキスト ボックス 133"/>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62230</xdr:rowOff>
    </xdr:from>
    <xdr:to>
      <xdr:col>73</xdr:col>
      <xdr:colOff>180975</xdr:colOff>
      <xdr:row>15</xdr:row>
      <xdr:rowOff>69850</xdr:rowOff>
    </xdr:to>
    <xdr:cxnSp macro="">
      <xdr:nvCxnSpPr>
        <xdr:cNvPr id="135" name="直線コネクタ 134"/>
        <xdr:cNvCxnSpPr/>
      </xdr:nvCxnSpPr>
      <xdr:spPr>
        <a:xfrm flipV="1">
          <a:off x="13893800" y="2633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6" name="フローチャート: 判断 135"/>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37" name="テキスト ボックス 136"/>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15</xdr:row>
      <xdr:rowOff>130810</xdr:rowOff>
    </xdr:to>
    <xdr:cxnSp macro="">
      <xdr:nvCxnSpPr>
        <xdr:cNvPr id="138" name="直線コネクタ 137"/>
        <xdr:cNvCxnSpPr/>
      </xdr:nvCxnSpPr>
      <xdr:spPr>
        <a:xfrm flipV="1">
          <a:off x="13004800" y="26416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9" name="フローチャート: 判断 138"/>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40" name="テキスト ボックス 139"/>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1" name="フローチャート: 判断 140"/>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42" name="テキスト ボックス 141"/>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22860</xdr:rowOff>
    </xdr:from>
    <xdr:to>
      <xdr:col>82</xdr:col>
      <xdr:colOff>158750</xdr:colOff>
      <xdr:row>16</xdr:row>
      <xdr:rowOff>124460</xdr:rowOff>
    </xdr:to>
    <xdr:sp macro="" textlink="">
      <xdr:nvSpPr>
        <xdr:cNvPr id="148" name="楕円 147"/>
        <xdr:cNvSpPr/>
      </xdr:nvSpPr>
      <xdr:spPr>
        <a:xfrm>
          <a:off x="164592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39387</xdr:rowOff>
    </xdr:from>
    <xdr:ext cx="762000" cy="259045"/>
    <xdr:sp macro="" textlink="">
      <xdr:nvSpPr>
        <xdr:cNvPr id="149" name="物件費該当値テキスト"/>
        <xdr:cNvSpPr txBox="1"/>
      </xdr:nvSpPr>
      <xdr:spPr>
        <a:xfrm>
          <a:off x="165989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50" name="楕円 149"/>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51" name="テキスト ボックス 150"/>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11430</xdr:rowOff>
    </xdr:from>
    <xdr:to>
      <xdr:col>74</xdr:col>
      <xdr:colOff>31750</xdr:colOff>
      <xdr:row>15</xdr:row>
      <xdr:rowOff>113030</xdr:rowOff>
    </xdr:to>
    <xdr:sp macro="" textlink="">
      <xdr:nvSpPr>
        <xdr:cNvPr id="152" name="楕円 151"/>
        <xdr:cNvSpPr/>
      </xdr:nvSpPr>
      <xdr:spPr>
        <a:xfrm>
          <a:off x="14732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123207</xdr:rowOff>
    </xdr:from>
    <xdr:ext cx="762000" cy="259045"/>
    <xdr:sp macro="" textlink="">
      <xdr:nvSpPr>
        <xdr:cNvPr id="153" name="テキスト ボックス 152"/>
        <xdr:cNvSpPr txBox="1"/>
      </xdr:nvSpPr>
      <xdr:spPr>
        <a:xfrm>
          <a:off x="14401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4" name="楕円 153"/>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5" name="テキスト ボックス 154"/>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56" name="楕円 155"/>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20337</xdr:rowOff>
    </xdr:from>
    <xdr:ext cx="762000" cy="259045"/>
    <xdr:sp macro="" textlink="">
      <xdr:nvSpPr>
        <xdr:cNvPr id="157" name="テキスト ボックス 156"/>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ポイント増加し、神奈川県平均を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ポイント、類似団体内平均</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下回っているものの、全国平均を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増加した要因は、障害福祉サービス利用者の増により、介護給付・訓練等給付費事業費が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81,758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千円増加したことに加え、公定価格の改定等により、施設型給付費が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44,845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千円増加したことなどにより、経常経費充当一般財源が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166,381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千円増加したためである。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5" name="直線コネクタ 184"/>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6"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7" name="直線コネクタ 186"/>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69850</xdr:rowOff>
    </xdr:to>
    <xdr:cxnSp macro="">
      <xdr:nvCxnSpPr>
        <xdr:cNvPr id="190" name="直線コネクタ 189"/>
        <xdr:cNvCxnSpPr/>
      </xdr:nvCxnSpPr>
      <xdr:spPr>
        <a:xfrm>
          <a:off x="3987800" y="99568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29227</xdr:rowOff>
    </xdr:from>
    <xdr:ext cx="762000" cy="259045"/>
    <xdr:sp macro="" textlink="">
      <xdr:nvSpPr>
        <xdr:cNvPr id="191" name="扶助費平均値テキスト"/>
        <xdr:cNvSpPr txBox="1"/>
      </xdr:nvSpPr>
      <xdr:spPr>
        <a:xfrm>
          <a:off x="4914900" y="997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2" name="フローチャート: 判断 191"/>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58</xdr:row>
      <xdr:rowOff>12700</xdr:rowOff>
    </xdr:to>
    <xdr:cxnSp macro="">
      <xdr:nvCxnSpPr>
        <xdr:cNvPr id="193" name="直線コネクタ 192"/>
        <xdr:cNvCxnSpPr/>
      </xdr:nvCxnSpPr>
      <xdr:spPr>
        <a:xfrm>
          <a:off x="3098800" y="96901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4" name="フローチャート: 判断 193"/>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16527</xdr:rowOff>
    </xdr:from>
    <xdr:ext cx="736600" cy="259045"/>
    <xdr:sp macro="" textlink="">
      <xdr:nvSpPr>
        <xdr:cNvPr id="195" name="テキスト ボックス 194"/>
        <xdr:cNvSpPr txBox="1"/>
      </xdr:nvSpPr>
      <xdr:spPr>
        <a:xfrm>
          <a:off x="3606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57</xdr:row>
      <xdr:rowOff>165100</xdr:rowOff>
    </xdr:to>
    <xdr:cxnSp macro="">
      <xdr:nvCxnSpPr>
        <xdr:cNvPr id="196" name="直線コネクタ 195"/>
        <xdr:cNvCxnSpPr/>
      </xdr:nvCxnSpPr>
      <xdr:spPr>
        <a:xfrm flipV="1">
          <a:off x="2209800" y="96901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198" name="テキスト ボックス 197"/>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165100</xdr:rowOff>
    </xdr:from>
    <xdr:to>
      <xdr:col>11</xdr:col>
      <xdr:colOff>9525</xdr:colOff>
      <xdr:row>58</xdr:row>
      <xdr:rowOff>127000</xdr:rowOff>
    </xdr:to>
    <xdr:cxnSp macro="">
      <xdr:nvCxnSpPr>
        <xdr:cNvPr id="199" name="直線コネクタ 198"/>
        <xdr:cNvCxnSpPr/>
      </xdr:nvCxnSpPr>
      <xdr:spPr>
        <a:xfrm flipV="1">
          <a:off x="1320800" y="9937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0" name="フローチャート: 判断 199"/>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54627</xdr:rowOff>
    </xdr:from>
    <xdr:ext cx="762000" cy="259045"/>
    <xdr:sp macro="" textlink="">
      <xdr:nvSpPr>
        <xdr:cNvPr id="201" name="テキスト ボックス 200"/>
        <xdr:cNvSpPr txBox="1"/>
      </xdr:nvSpPr>
      <xdr:spPr>
        <a:xfrm>
          <a:off x="1828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2" name="フローチャート: 判断 201"/>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03" name="テキスト ボックス 202"/>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19050</xdr:rowOff>
    </xdr:from>
    <xdr:to>
      <xdr:col>24</xdr:col>
      <xdr:colOff>76200</xdr:colOff>
      <xdr:row>58</xdr:row>
      <xdr:rowOff>120650</xdr:rowOff>
    </xdr:to>
    <xdr:sp macro="" textlink="">
      <xdr:nvSpPr>
        <xdr:cNvPr id="209" name="楕円 208"/>
        <xdr:cNvSpPr/>
      </xdr:nvSpPr>
      <xdr:spPr>
        <a:xfrm>
          <a:off x="47752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35577</xdr:rowOff>
    </xdr:from>
    <xdr:ext cx="762000" cy="259045"/>
    <xdr:sp macro="" textlink="">
      <xdr:nvSpPr>
        <xdr:cNvPr id="210" name="扶助費該当値テキスト"/>
        <xdr:cNvSpPr txBox="1"/>
      </xdr:nvSpPr>
      <xdr:spPr>
        <a:xfrm>
          <a:off x="4914900" y="980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133350</xdr:rowOff>
    </xdr:from>
    <xdr:to>
      <xdr:col>20</xdr:col>
      <xdr:colOff>38100</xdr:colOff>
      <xdr:row>58</xdr:row>
      <xdr:rowOff>63500</xdr:rowOff>
    </xdr:to>
    <xdr:sp macro="" textlink="">
      <xdr:nvSpPr>
        <xdr:cNvPr id="211" name="楕円 210"/>
        <xdr:cNvSpPr/>
      </xdr:nvSpPr>
      <xdr:spPr>
        <a:xfrm>
          <a:off x="3937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212" name="テキスト ボックス 211"/>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3" name="楕円 212"/>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14" name="テキスト ボックス 213"/>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114300</xdr:rowOff>
    </xdr:from>
    <xdr:to>
      <xdr:col>11</xdr:col>
      <xdr:colOff>60325</xdr:colOff>
      <xdr:row>58</xdr:row>
      <xdr:rowOff>44450</xdr:rowOff>
    </xdr:to>
    <xdr:sp macro="" textlink="">
      <xdr:nvSpPr>
        <xdr:cNvPr id="215" name="楕円 214"/>
        <xdr:cNvSpPr/>
      </xdr:nvSpPr>
      <xdr:spPr>
        <a:xfrm>
          <a:off x="2159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16" name="テキスト ボックス 215"/>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7" name="楕円 216"/>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8" name="テキスト ボックス 217"/>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年度は、前年度と比べてポイントの増減はないが、類似団体内平均、全国平均及び神奈川県平均をそれぞれ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要因としては、雨水排水施設の修繕等が減少し、維持補修費分が減額となったものの、被保険者の減少により国民健康保険事業への繰出金が増加したことや後期高齢者医療事業の対象者である</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75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歳以上人口が増加したため後期高齢者医療事業への繰出金が増額となったことにより、経常経費充当一般財源で</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17,436</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千円の微増となったためである。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139700</xdr:rowOff>
    </xdr:to>
    <xdr:cxnSp macro="">
      <xdr:nvCxnSpPr>
        <xdr:cNvPr id="246" name="直線コネクタ 245"/>
        <xdr:cNvCxnSpPr/>
      </xdr:nvCxnSpPr>
      <xdr:spPr>
        <a:xfrm flipV="1">
          <a:off x="16510000" y="9017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49" name="その他最大値テキスト"/>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0" name="直線コネクタ 249"/>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139700</xdr:rowOff>
    </xdr:from>
    <xdr:to>
      <xdr:col>82</xdr:col>
      <xdr:colOff>107950</xdr:colOff>
      <xdr:row>58</xdr:row>
      <xdr:rowOff>139700</xdr:rowOff>
    </xdr:to>
    <xdr:cxnSp macro="">
      <xdr:nvCxnSpPr>
        <xdr:cNvPr id="251" name="直線コネクタ 250"/>
        <xdr:cNvCxnSpPr/>
      </xdr:nvCxnSpPr>
      <xdr:spPr>
        <a:xfrm>
          <a:off x="156718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158750</xdr:rowOff>
    </xdr:from>
    <xdr:to>
      <xdr:col>78</xdr:col>
      <xdr:colOff>69850</xdr:colOff>
      <xdr:row>58</xdr:row>
      <xdr:rowOff>139700</xdr:rowOff>
    </xdr:to>
    <xdr:cxnSp macro="">
      <xdr:nvCxnSpPr>
        <xdr:cNvPr id="254" name="直線コネクタ 253"/>
        <xdr:cNvCxnSpPr/>
      </xdr:nvCxnSpPr>
      <xdr:spPr>
        <a:xfrm>
          <a:off x="14782800" y="9931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82550</xdr:rowOff>
    </xdr:from>
    <xdr:to>
      <xdr:col>78</xdr:col>
      <xdr:colOff>120650</xdr:colOff>
      <xdr:row>58</xdr:row>
      <xdr:rowOff>12700</xdr:rowOff>
    </xdr:to>
    <xdr:sp macro="" textlink="">
      <xdr:nvSpPr>
        <xdr:cNvPr id="255" name="フローチャート: 判断 254"/>
        <xdr:cNvSpPr/>
      </xdr:nvSpPr>
      <xdr:spPr>
        <a:xfrm>
          <a:off x="15621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22877</xdr:rowOff>
    </xdr:from>
    <xdr:ext cx="736600" cy="259045"/>
    <xdr:sp macro="" textlink="">
      <xdr:nvSpPr>
        <xdr:cNvPr id="256" name="テキスト ボックス 255"/>
        <xdr:cNvSpPr txBox="1"/>
      </xdr:nvSpPr>
      <xdr:spPr>
        <a:xfrm>
          <a:off x="15290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158750</xdr:rowOff>
    </xdr:from>
    <xdr:to>
      <xdr:col>73</xdr:col>
      <xdr:colOff>180975</xdr:colOff>
      <xdr:row>58</xdr:row>
      <xdr:rowOff>127000</xdr:rowOff>
    </xdr:to>
    <xdr:cxnSp macro="">
      <xdr:nvCxnSpPr>
        <xdr:cNvPr id="257" name="直線コネクタ 256"/>
        <xdr:cNvCxnSpPr/>
      </xdr:nvCxnSpPr>
      <xdr:spPr>
        <a:xfrm flipV="1">
          <a:off x="13893800" y="99314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31750</xdr:rowOff>
    </xdr:from>
    <xdr:to>
      <xdr:col>74</xdr:col>
      <xdr:colOff>31750</xdr:colOff>
      <xdr:row>57</xdr:row>
      <xdr:rowOff>133350</xdr:rowOff>
    </xdr:to>
    <xdr:sp macro="" textlink="">
      <xdr:nvSpPr>
        <xdr:cNvPr id="258" name="フローチャート: 判断 257"/>
        <xdr:cNvSpPr/>
      </xdr:nvSpPr>
      <xdr:spPr>
        <a:xfrm>
          <a:off x="14732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143527</xdr:rowOff>
    </xdr:from>
    <xdr:ext cx="762000" cy="259045"/>
    <xdr:sp macro="" textlink="">
      <xdr:nvSpPr>
        <xdr:cNvPr id="259" name="テキスト ボックス 258"/>
        <xdr:cNvSpPr txBox="1"/>
      </xdr:nvSpPr>
      <xdr:spPr>
        <a:xfrm>
          <a:off x="14401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101600</xdr:rowOff>
    </xdr:from>
    <xdr:to>
      <xdr:col>69</xdr:col>
      <xdr:colOff>92075</xdr:colOff>
      <xdr:row>58</xdr:row>
      <xdr:rowOff>127000</xdr:rowOff>
    </xdr:to>
    <xdr:cxnSp macro="">
      <xdr:nvCxnSpPr>
        <xdr:cNvPr id="260" name="直線コネクタ 259"/>
        <xdr:cNvCxnSpPr/>
      </xdr:nvCxnSpPr>
      <xdr:spPr>
        <a:xfrm>
          <a:off x="13004800" y="10045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1" name="フローチャート: 判断 260"/>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2" name="テキスト ボックス 261"/>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88900</xdr:rowOff>
    </xdr:from>
    <xdr:to>
      <xdr:col>82</xdr:col>
      <xdr:colOff>158750</xdr:colOff>
      <xdr:row>59</xdr:row>
      <xdr:rowOff>19050</xdr:rowOff>
    </xdr:to>
    <xdr:sp macro="" textlink="">
      <xdr:nvSpPr>
        <xdr:cNvPr id="270" name="楕円 269"/>
        <xdr:cNvSpPr/>
      </xdr:nvSpPr>
      <xdr:spPr>
        <a:xfrm>
          <a:off x="16459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60977</xdr:rowOff>
    </xdr:from>
    <xdr:ext cx="762000" cy="259045"/>
    <xdr:sp macro="" textlink="">
      <xdr:nvSpPr>
        <xdr:cNvPr id="271" name="その他該当値テキスト"/>
        <xdr:cNvSpPr txBox="1"/>
      </xdr:nvSpPr>
      <xdr:spPr>
        <a:xfrm>
          <a:off x="16598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88900</xdr:rowOff>
    </xdr:from>
    <xdr:to>
      <xdr:col>78</xdr:col>
      <xdr:colOff>120650</xdr:colOff>
      <xdr:row>59</xdr:row>
      <xdr:rowOff>19050</xdr:rowOff>
    </xdr:to>
    <xdr:sp macro="" textlink="">
      <xdr:nvSpPr>
        <xdr:cNvPr id="272" name="楕円 271"/>
        <xdr:cNvSpPr/>
      </xdr:nvSpPr>
      <xdr:spPr>
        <a:xfrm>
          <a:off x="15621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3827</xdr:rowOff>
    </xdr:from>
    <xdr:ext cx="736600" cy="259045"/>
    <xdr:sp macro="" textlink="">
      <xdr:nvSpPr>
        <xdr:cNvPr id="273" name="テキスト ボックス 272"/>
        <xdr:cNvSpPr txBox="1"/>
      </xdr:nvSpPr>
      <xdr:spPr>
        <a:xfrm>
          <a:off x="15290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107950</xdr:rowOff>
    </xdr:from>
    <xdr:to>
      <xdr:col>74</xdr:col>
      <xdr:colOff>31750</xdr:colOff>
      <xdr:row>58</xdr:row>
      <xdr:rowOff>38100</xdr:rowOff>
    </xdr:to>
    <xdr:sp macro="" textlink="">
      <xdr:nvSpPr>
        <xdr:cNvPr id="274" name="楕円 273"/>
        <xdr:cNvSpPr/>
      </xdr:nvSpPr>
      <xdr:spPr>
        <a:xfrm>
          <a:off x="14732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22877</xdr:rowOff>
    </xdr:from>
    <xdr:ext cx="762000" cy="259045"/>
    <xdr:sp macro="" textlink="">
      <xdr:nvSpPr>
        <xdr:cNvPr id="275" name="テキスト ボックス 274"/>
        <xdr:cNvSpPr txBox="1"/>
      </xdr:nvSpPr>
      <xdr:spPr>
        <a:xfrm>
          <a:off x="14401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6" name="楕円 275"/>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7" name="テキスト ボックス 276"/>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78" name="楕円 277"/>
        <xdr:cNvSpPr/>
      </xdr:nvSpPr>
      <xdr:spPr>
        <a:xfrm>
          <a:off x="12954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137177</xdr:rowOff>
    </xdr:from>
    <xdr:ext cx="762000" cy="259045"/>
    <xdr:sp macro="" textlink="">
      <xdr:nvSpPr>
        <xdr:cNvPr id="279" name="テキスト ボックス 278"/>
        <xdr:cNvSpPr txBox="1"/>
      </xdr:nvSpPr>
      <xdr:spPr>
        <a:xfrm>
          <a:off x="12623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ポイント減少し、全国平均は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ポイント下回ったが、類似団体内平均及び神奈川県平均をそれぞれ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減少した要因は、秦野市伊勢原市環境衛生組合における維持補修費等の減に伴い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182,803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千円減少したことに加え、過年度の精算に伴う国県支出金等返納金が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116,639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したことなどにより経常経費充当一般財源が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308,811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千円減少したためである。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09" name="直線コネクタ 308"/>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0" name="補助費等最小値テキスト"/>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1" name="直線コネクタ 310"/>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2" name="補助費等最大値テキスト"/>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3" name="直線コネクタ 312"/>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38</xdr:row>
      <xdr:rowOff>18143</xdr:rowOff>
    </xdr:to>
    <xdr:cxnSp macro="">
      <xdr:nvCxnSpPr>
        <xdr:cNvPr id="314" name="直線コネクタ 313"/>
        <xdr:cNvCxnSpPr/>
      </xdr:nvCxnSpPr>
      <xdr:spPr>
        <a:xfrm flipV="1">
          <a:off x="15671800" y="6413500"/>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15" name="補助費等平均値テキスト"/>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6" name="フローチャート: 判断 315"/>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37193</xdr:rowOff>
    </xdr:from>
    <xdr:to>
      <xdr:col>78</xdr:col>
      <xdr:colOff>69850</xdr:colOff>
      <xdr:row>38</xdr:row>
      <xdr:rowOff>18143</xdr:rowOff>
    </xdr:to>
    <xdr:cxnSp macro="">
      <xdr:nvCxnSpPr>
        <xdr:cNvPr id="317" name="直線コネクタ 316"/>
        <xdr:cNvCxnSpPr/>
      </xdr:nvCxnSpPr>
      <xdr:spPr>
        <a:xfrm>
          <a:off x="14782800" y="63808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18" name="フローチャート: 判断 317"/>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19" name="テキスト ボックス 318"/>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37193</xdr:rowOff>
    </xdr:from>
    <xdr:to>
      <xdr:col>73</xdr:col>
      <xdr:colOff>180975</xdr:colOff>
      <xdr:row>38</xdr:row>
      <xdr:rowOff>18143</xdr:rowOff>
    </xdr:to>
    <xdr:cxnSp macro="">
      <xdr:nvCxnSpPr>
        <xdr:cNvPr id="320" name="直線コネクタ 319"/>
        <xdr:cNvCxnSpPr/>
      </xdr:nvCxnSpPr>
      <xdr:spPr>
        <a:xfrm flipV="1">
          <a:off x="13893800" y="63808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1" name="フローチャート: 判断 320"/>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199</xdr:rowOff>
    </xdr:from>
    <xdr:ext cx="762000" cy="259045"/>
    <xdr:sp macro="" textlink="">
      <xdr:nvSpPr>
        <xdr:cNvPr id="322" name="テキスト ボックス 321"/>
        <xdr:cNvSpPr txBox="1"/>
      </xdr:nvSpPr>
      <xdr:spPr>
        <a:xfrm>
          <a:off x="14401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18143</xdr:rowOff>
    </xdr:from>
    <xdr:to>
      <xdr:col>69</xdr:col>
      <xdr:colOff>92075</xdr:colOff>
      <xdr:row>38</xdr:row>
      <xdr:rowOff>94343</xdr:rowOff>
    </xdr:to>
    <xdr:cxnSp macro="">
      <xdr:nvCxnSpPr>
        <xdr:cNvPr id="323" name="直線コネクタ 322"/>
        <xdr:cNvCxnSpPr/>
      </xdr:nvCxnSpPr>
      <xdr:spPr>
        <a:xfrm flipV="1">
          <a:off x="13004800" y="6533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24" name="フローチャート: 判断 323"/>
        <xdr:cNvSpPr/>
      </xdr:nvSpPr>
      <xdr:spPr>
        <a:xfrm>
          <a:off x="13843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21970</xdr:rowOff>
    </xdr:from>
    <xdr:ext cx="762000" cy="259045"/>
    <xdr:sp macro="" textlink="">
      <xdr:nvSpPr>
        <xdr:cNvPr id="325" name="テキスト ボックス 324"/>
        <xdr:cNvSpPr txBox="1"/>
      </xdr:nvSpPr>
      <xdr:spPr>
        <a:xfrm>
          <a:off x="13512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26" name="フローチャート: 判断 325"/>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160763</xdr:rowOff>
    </xdr:from>
    <xdr:ext cx="762000" cy="259045"/>
    <xdr:sp macro="" textlink="">
      <xdr:nvSpPr>
        <xdr:cNvPr id="327" name="テキスト ボックス 326"/>
        <xdr:cNvSpPr txBox="1"/>
      </xdr:nvSpPr>
      <xdr:spPr>
        <a:xfrm>
          <a:off x="12623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33" name="楕円 332"/>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34" name="補助費等該当値テキスト"/>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138793</xdr:rowOff>
    </xdr:from>
    <xdr:to>
      <xdr:col>78</xdr:col>
      <xdr:colOff>120650</xdr:colOff>
      <xdr:row>38</xdr:row>
      <xdr:rowOff>68943</xdr:rowOff>
    </xdr:to>
    <xdr:sp macro="" textlink="">
      <xdr:nvSpPr>
        <xdr:cNvPr id="335" name="楕円 334"/>
        <xdr:cNvSpPr/>
      </xdr:nvSpPr>
      <xdr:spPr>
        <a:xfrm>
          <a:off x="15621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53720</xdr:rowOff>
    </xdr:from>
    <xdr:ext cx="736600" cy="259045"/>
    <xdr:sp macro="" textlink="">
      <xdr:nvSpPr>
        <xdr:cNvPr id="336" name="テキスト ボックス 335"/>
        <xdr:cNvSpPr txBox="1"/>
      </xdr:nvSpPr>
      <xdr:spPr>
        <a:xfrm>
          <a:off x="15290800" y="656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157843</xdr:rowOff>
    </xdr:from>
    <xdr:to>
      <xdr:col>74</xdr:col>
      <xdr:colOff>31750</xdr:colOff>
      <xdr:row>37</xdr:row>
      <xdr:rowOff>87993</xdr:rowOff>
    </xdr:to>
    <xdr:sp macro="" textlink="">
      <xdr:nvSpPr>
        <xdr:cNvPr id="337" name="楕円 336"/>
        <xdr:cNvSpPr/>
      </xdr:nvSpPr>
      <xdr:spPr>
        <a:xfrm>
          <a:off x="14732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72770</xdr:rowOff>
    </xdr:from>
    <xdr:ext cx="762000" cy="259045"/>
    <xdr:sp macro="" textlink="">
      <xdr:nvSpPr>
        <xdr:cNvPr id="338" name="テキスト ボックス 337"/>
        <xdr:cNvSpPr txBox="1"/>
      </xdr:nvSpPr>
      <xdr:spPr>
        <a:xfrm>
          <a:off x="14401800" y="641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138793</xdr:rowOff>
    </xdr:from>
    <xdr:to>
      <xdr:col>69</xdr:col>
      <xdr:colOff>142875</xdr:colOff>
      <xdr:row>38</xdr:row>
      <xdr:rowOff>68943</xdr:rowOff>
    </xdr:to>
    <xdr:sp macro="" textlink="">
      <xdr:nvSpPr>
        <xdr:cNvPr id="339" name="楕円 338"/>
        <xdr:cNvSpPr/>
      </xdr:nvSpPr>
      <xdr:spPr>
        <a:xfrm>
          <a:off x="13843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53720</xdr:rowOff>
    </xdr:from>
    <xdr:ext cx="762000" cy="259045"/>
    <xdr:sp macro="" textlink="">
      <xdr:nvSpPr>
        <xdr:cNvPr id="340" name="テキスト ボックス 339"/>
        <xdr:cNvSpPr txBox="1"/>
      </xdr:nvSpPr>
      <xdr:spPr>
        <a:xfrm>
          <a:off x="13512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43543</xdr:rowOff>
    </xdr:from>
    <xdr:to>
      <xdr:col>65</xdr:col>
      <xdr:colOff>53975</xdr:colOff>
      <xdr:row>38</xdr:row>
      <xdr:rowOff>145143</xdr:rowOff>
    </xdr:to>
    <xdr:sp macro="" textlink="">
      <xdr:nvSpPr>
        <xdr:cNvPr id="341" name="楕円 340"/>
        <xdr:cNvSpPr/>
      </xdr:nvSpPr>
      <xdr:spPr>
        <a:xfrm>
          <a:off x="12954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129920</xdr:rowOff>
    </xdr:from>
    <xdr:ext cx="762000" cy="259045"/>
    <xdr:sp macro="" textlink="">
      <xdr:nvSpPr>
        <xdr:cNvPr id="342" name="テキスト ボックス 341"/>
        <xdr:cNvSpPr txBox="1"/>
      </xdr:nvSpPr>
      <xdr:spPr>
        <a:xfrm>
          <a:off x="12623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市債のプライマリーバランスの黒字化や繰上償還など、平成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年度から取り組んできた市債残高を縮減する取組により、令和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年度は、類似団体内平均、全国平均及び神奈川県平均をそれぞれ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ポイント下回っており、前年度と比べて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減少した要因は、国税収入の増加による臨時財政対策債への振替率の低下に伴い、令和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年度以降はプライマリーバランスの黒字化を達成していることから、経常経費充当一般財源が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30,869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引き続き、プライマリーバランスや将来の公債費負担を考慮した適正な市債の借入れに努める。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71" name="直線コネクタ 370"/>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2"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3" name="直線コネクタ 372"/>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4" name="公債費最大値テキスト"/>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5" name="直線コネクタ 374"/>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110671</xdr:rowOff>
    </xdr:from>
    <xdr:to>
      <xdr:col>24</xdr:col>
      <xdr:colOff>25400</xdr:colOff>
      <xdr:row>76</xdr:row>
      <xdr:rowOff>123734</xdr:rowOff>
    </xdr:to>
    <xdr:cxnSp macro="">
      <xdr:nvCxnSpPr>
        <xdr:cNvPr id="376" name="直線コネクタ 375"/>
        <xdr:cNvCxnSpPr/>
      </xdr:nvCxnSpPr>
      <xdr:spPr>
        <a:xfrm flipV="1">
          <a:off x="3987800" y="1314087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110326</xdr:rowOff>
    </xdr:from>
    <xdr:ext cx="762000" cy="259045"/>
    <xdr:sp macro="" textlink="">
      <xdr:nvSpPr>
        <xdr:cNvPr id="377" name="公債費平均値テキスト"/>
        <xdr:cNvSpPr txBox="1"/>
      </xdr:nvSpPr>
      <xdr:spPr>
        <a:xfrm>
          <a:off x="4914900" y="13140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78" name="フローチャート: 判断 377"/>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91077</xdr:rowOff>
    </xdr:from>
    <xdr:to>
      <xdr:col>19</xdr:col>
      <xdr:colOff>187325</xdr:colOff>
      <xdr:row>76</xdr:row>
      <xdr:rowOff>123734</xdr:rowOff>
    </xdr:to>
    <xdr:cxnSp macro="">
      <xdr:nvCxnSpPr>
        <xdr:cNvPr id="379" name="直線コネクタ 378"/>
        <xdr:cNvCxnSpPr/>
      </xdr:nvCxnSpPr>
      <xdr:spPr>
        <a:xfrm>
          <a:off x="3098800" y="131212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0" name="フローチャート: 判断 379"/>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81" name="テキスト ボックス 380"/>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91077</xdr:rowOff>
    </xdr:from>
    <xdr:to>
      <xdr:col>15</xdr:col>
      <xdr:colOff>98425</xdr:colOff>
      <xdr:row>76</xdr:row>
      <xdr:rowOff>130266</xdr:rowOff>
    </xdr:to>
    <xdr:cxnSp macro="">
      <xdr:nvCxnSpPr>
        <xdr:cNvPr id="382" name="直線コネクタ 381"/>
        <xdr:cNvCxnSpPr/>
      </xdr:nvCxnSpPr>
      <xdr:spPr>
        <a:xfrm flipV="1">
          <a:off x="2209800" y="131212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3" name="フローチャート: 判断 382"/>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84" name="テキスト ボックス 383"/>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117202</xdr:rowOff>
    </xdr:from>
    <xdr:to>
      <xdr:col>11</xdr:col>
      <xdr:colOff>9525</xdr:colOff>
      <xdr:row>76</xdr:row>
      <xdr:rowOff>130266</xdr:rowOff>
    </xdr:to>
    <xdr:cxnSp macro="">
      <xdr:nvCxnSpPr>
        <xdr:cNvPr id="385" name="直線コネクタ 384"/>
        <xdr:cNvCxnSpPr/>
      </xdr:nvCxnSpPr>
      <xdr:spPr>
        <a:xfrm>
          <a:off x="1320800" y="13147402"/>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86" name="フローチャート: 判断 385"/>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87" name="テキスト ボックス 386"/>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8" name="フローチャート: 判断 387"/>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9" name="テキスト ボックス 388"/>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macro="" textlink="">
      <xdr:nvSpPr>
        <xdr:cNvPr id="395" name="楕円 394"/>
        <xdr:cNvSpPr/>
      </xdr:nvSpPr>
      <xdr:spPr>
        <a:xfrm>
          <a:off x="47752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76399</xdr:rowOff>
    </xdr:from>
    <xdr:ext cx="762000" cy="259045"/>
    <xdr:sp macro="" textlink="">
      <xdr:nvSpPr>
        <xdr:cNvPr id="396" name="公債費該当値テキスト"/>
        <xdr:cNvSpPr txBox="1"/>
      </xdr:nvSpPr>
      <xdr:spPr>
        <a:xfrm>
          <a:off x="49149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72934</xdr:rowOff>
    </xdr:from>
    <xdr:to>
      <xdr:col>20</xdr:col>
      <xdr:colOff>38100</xdr:colOff>
      <xdr:row>77</xdr:row>
      <xdr:rowOff>3084</xdr:rowOff>
    </xdr:to>
    <xdr:sp macro="" textlink="">
      <xdr:nvSpPr>
        <xdr:cNvPr id="397" name="楕円 396"/>
        <xdr:cNvSpPr/>
      </xdr:nvSpPr>
      <xdr:spPr>
        <a:xfrm>
          <a:off x="39370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13261</xdr:rowOff>
    </xdr:from>
    <xdr:ext cx="736600" cy="259045"/>
    <xdr:sp macro="" textlink="">
      <xdr:nvSpPr>
        <xdr:cNvPr id="398" name="テキスト ボックス 397"/>
        <xdr:cNvSpPr txBox="1"/>
      </xdr:nvSpPr>
      <xdr:spPr>
        <a:xfrm>
          <a:off x="3606800" y="12872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40277</xdr:rowOff>
    </xdr:from>
    <xdr:to>
      <xdr:col>15</xdr:col>
      <xdr:colOff>149225</xdr:colOff>
      <xdr:row>76</xdr:row>
      <xdr:rowOff>141877</xdr:rowOff>
    </xdr:to>
    <xdr:sp macro="" textlink="">
      <xdr:nvSpPr>
        <xdr:cNvPr id="399" name="楕円 398"/>
        <xdr:cNvSpPr/>
      </xdr:nvSpPr>
      <xdr:spPr>
        <a:xfrm>
          <a:off x="30480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152054</xdr:rowOff>
    </xdr:from>
    <xdr:ext cx="762000" cy="259045"/>
    <xdr:sp macro="" textlink="">
      <xdr:nvSpPr>
        <xdr:cNvPr id="400" name="テキスト ボックス 399"/>
        <xdr:cNvSpPr txBox="1"/>
      </xdr:nvSpPr>
      <xdr:spPr>
        <a:xfrm>
          <a:off x="2717800" y="1283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79466</xdr:rowOff>
    </xdr:from>
    <xdr:to>
      <xdr:col>11</xdr:col>
      <xdr:colOff>60325</xdr:colOff>
      <xdr:row>77</xdr:row>
      <xdr:rowOff>9616</xdr:rowOff>
    </xdr:to>
    <xdr:sp macro="" textlink="">
      <xdr:nvSpPr>
        <xdr:cNvPr id="401" name="楕円 400"/>
        <xdr:cNvSpPr/>
      </xdr:nvSpPr>
      <xdr:spPr>
        <a:xfrm>
          <a:off x="2159000" y="131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19793</xdr:rowOff>
    </xdr:from>
    <xdr:ext cx="762000" cy="259045"/>
    <xdr:sp macro="" textlink="">
      <xdr:nvSpPr>
        <xdr:cNvPr id="402" name="テキスト ボックス 401"/>
        <xdr:cNvSpPr txBox="1"/>
      </xdr:nvSpPr>
      <xdr:spPr>
        <a:xfrm>
          <a:off x="1828800" y="12878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66402</xdr:rowOff>
    </xdr:from>
    <xdr:to>
      <xdr:col>6</xdr:col>
      <xdr:colOff>171450</xdr:colOff>
      <xdr:row>76</xdr:row>
      <xdr:rowOff>168002</xdr:rowOff>
    </xdr:to>
    <xdr:sp macro="" textlink="">
      <xdr:nvSpPr>
        <xdr:cNvPr id="403" name="楕円 402"/>
        <xdr:cNvSpPr/>
      </xdr:nvSpPr>
      <xdr:spPr>
        <a:xfrm>
          <a:off x="1270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6730</xdr:rowOff>
    </xdr:from>
    <xdr:ext cx="762000" cy="259045"/>
    <xdr:sp macro="" textlink="">
      <xdr:nvSpPr>
        <xdr:cNvPr id="404" name="テキスト ボックス 403"/>
        <xdr:cNvSpPr txBox="1"/>
      </xdr:nvSpPr>
      <xdr:spPr>
        <a:xfrm>
          <a:off x="939800" y="1286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公債費を除いた令和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年度の経常収支比率は、前年度と比べて</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ポイント減少したが、類似団体内平均、全国平均及び神奈川県平均をそれぞれ</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3.7</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7.3</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減少した要因は、物件費及び扶助費等の増加により、分子である経常経費充当一般財源が全体で</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121,212</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千円増加となった一方で、社会経済活動の正常化が進み、地方税や交付金等が増加したことにより、分母となる経常一般財源等歳入額も</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319,182</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千円増加し、増加額が分母の方が大きかったためである。</a:t>
          </a: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9" name="直線コネクタ 418"/>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0" name="テキスト ボックス 419"/>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1" name="直線コネクタ 420"/>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2" name="テキスト ボックス 421"/>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3" name="直線コネクタ 422"/>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4" name="テキスト ボックス 423"/>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5" name="直線コネクタ 424"/>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6" name="テキスト ボックス 425"/>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7" name="直線コネクタ 426"/>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8" name="テキスト ボックス 427"/>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9" name="直線コネクタ 428"/>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0" name="テキスト ボックス 429"/>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48079</xdr:rowOff>
    </xdr:to>
    <xdr:cxnSp macro="">
      <xdr:nvCxnSpPr>
        <xdr:cNvPr id="434" name="直線コネクタ 433"/>
        <xdr:cNvCxnSpPr/>
      </xdr:nvCxnSpPr>
      <xdr:spPr>
        <a:xfrm flipV="1">
          <a:off x="16510000" y="12498615"/>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20156</xdr:rowOff>
    </xdr:from>
    <xdr:ext cx="762000" cy="259045"/>
    <xdr:sp macro="" textlink="">
      <xdr:nvSpPr>
        <xdr:cNvPr id="435" name="公債費以外最小値テキスト"/>
        <xdr:cNvSpPr txBox="1"/>
      </xdr:nvSpPr>
      <xdr:spPr>
        <a:xfrm>
          <a:off x="16598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48079</xdr:rowOff>
    </xdr:from>
    <xdr:to>
      <xdr:col>82</xdr:col>
      <xdr:colOff>196850</xdr:colOff>
      <xdr:row>81</xdr:row>
      <xdr:rowOff>48079</xdr:rowOff>
    </xdr:to>
    <xdr:cxnSp macro="">
      <xdr:nvCxnSpPr>
        <xdr:cNvPr id="436" name="直線コネクタ 435"/>
        <xdr:cNvCxnSpPr/>
      </xdr:nvCxnSpPr>
      <xdr:spPr>
        <a:xfrm>
          <a:off x="16421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37" name="公債費以外最大値テキスト"/>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38" name="直線コネクタ 437"/>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99786</xdr:rowOff>
    </xdr:from>
    <xdr:to>
      <xdr:col>82</xdr:col>
      <xdr:colOff>107950</xdr:colOff>
      <xdr:row>80</xdr:row>
      <xdr:rowOff>154214</xdr:rowOff>
    </xdr:to>
    <xdr:cxnSp macro="">
      <xdr:nvCxnSpPr>
        <xdr:cNvPr id="439" name="直線コネクタ 438"/>
        <xdr:cNvCxnSpPr/>
      </xdr:nvCxnSpPr>
      <xdr:spPr>
        <a:xfrm flipV="1">
          <a:off x="15671800" y="13815786"/>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5641</xdr:rowOff>
    </xdr:from>
    <xdr:ext cx="762000" cy="259045"/>
    <xdr:sp macro="" textlink="">
      <xdr:nvSpPr>
        <xdr:cNvPr id="440" name="公債費以外平均値テキスト"/>
        <xdr:cNvSpPr txBox="1"/>
      </xdr:nvSpPr>
      <xdr:spPr>
        <a:xfrm>
          <a:off x="16598900" y="13207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1" name="フローチャート: 判断 440"/>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78014</xdr:rowOff>
    </xdr:from>
    <xdr:to>
      <xdr:col>78</xdr:col>
      <xdr:colOff>69850</xdr:colOff>
      <xdr:row>80</xdr:row>
      <xdr:rowOff>154214</xdr:rowOff>
    </xdr:to>
    <xdr:cxnSp macro="">
      <xdr:nvCxnSpPr>
        <xdr:cNvPr id="442" name="直線コネクタ 441"/>
        <xdr:cNvCxnSpPr/>
      </xdr:nvCxnSpPr>
      <xdr:spPr>
        <a:xfrm>
          <a:off x="14782800" y="13108214"/>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73479</xdr:rowOff>
    </xdr:from>
    <xdr:to>
      <xdr:col>78</xdr:col>
      <xdr:colOff>120650</xdr:colOff>
      <xdr:row>78</xdr:row>
      <xdr:rowOff>3629</xdr:rowOff>
    </xdr:to>
    <xdr:sp macro="" textlink="">
      <xdr:nvSpPr>
        <xdr:cNvPr id="443" name="フローチャート: 判断 442"/>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13806</xdr:rowOff>
    </xdr:from>
    <xdr:ext cx="736600" cy="259045"/>
    <xdr:sp macro="" textlink="">
      <xdr:nvSpPr>
        <xdr:cNvPr id="444" name="テキスト ボックス 443"/>
        <xdr:cNvSpPr txBox="1"/>
      </xdr:nvSpPr>
      <xdr:spPr>
        <a:xfrm>
          <a:off x="15290800" y="13044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78014</xdr:rowOff>
    </xdr:from>
    <xdr:to>
      <xdr:col>73</xdr:col>
      <xdr:colOff>180975</xdr:colOff>
      <xdr:row>80</xdr:row>
      <xdr:rowOff>143329</xdr:rowOff>
    </xdr:to>
    <xdr:cxnSp macro="">
      <xdr:nvCxnSpPr>
        <xdr:cNvPr id="445" name="直線コネクタ 444"/>
        <xdr:cNvCxnSpPr/>
      </xdr:nvCxnSpPr>
      <xdr:spPr>
        <a:xfrm flipV="1">
          <a:off x="13893800" y="13108214"/>
          <a:ext cx="889000" cy="75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46" name="フローチャート: 判断 445"/>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47" name="テキスト ボックス 446"/>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121557</xdr:rowOff>
    </xdr:from>
    <xdr:to>
      <xdr:col>69</xdr:col>
      <xdr:colOff>92075</xdr:colOff>
      <xdr:row>80</xdr:row>
      <xdr:rowOff>143329</xdr:rowOff>
    </xdr:to>
    <xdr:cxnSp macro="">
      <xdr:nvCxnSpPr>
        <xdr:cNvPr id="448" name="直線コネクタ 447"/>
        <xdr:cNvCxnSpPr/>
      </xdr:nvCxnSpPr>
      <xdr:spPr>
        <a:xfrm>
          <a:off x="13004800" y="138375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160564</xdr:rowOff>
    </xdr:from>
    <xdr:to>
      <xdr:col>69</xdr:col>
      <xdr:colOff>142875</xdr:colOff>
      <xdr:row>78</xdr:row>
      <xdr:rowOff>90714</xdr:rowOff>
    </xdr:to>
    <xdr:sp macro="" textlink="">
      <xdr:nvSpPr>
        <xdr:cNvPr id="449" name="フローチャート: 判断 448"/>
        <xdr:cNvSpPr/>
      </xdr:nvSpPr>
      <xdr:spPr>
        <a:xfrm>
          <a:off x="13843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100891</xdr:rowOff>
    </xdr:from>
    <xdr:ext cx="762000" cy="259045"/>
    <xdr:sp macro="" textlink="">
      <xdr:nvSpPr>
        <xdr:cNvPr id="450" name="テキスト ボックス 449"/>
        <xdr:cNvSpPr txBox="1"/>
      </xdr:nvSpPr>
      <xdr:spPr>
        <a:xfrm>
          <a:off x="13512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32657</xdr:rowOff>
    </xdr:from>
    <xdr:to>
      <xdr:col>65</xdr:col>
      <xdr:colOff>53975</xdr:colOff>
      <xdr:row>78</xdr:row>
      <xdr:rowOff>134257</xdr:rowOff>
    </xdr:to>
    <xdr:sp macro="" textlink="">
      <xdr:nvSpPr>
        <xdr:cNvPr id="451" name="フローチャート: 判断 450"/>
        <xdr:cNvSpPr/>
      </xdr:nvSpPr>
      <xdr:spPr>
        <a:xfrm>
          <a:off x="12954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144434</xdr:rowOff>
    </xdr:from>
    <xdr:ext cx="762000" cy="259045"/>
    <xdr:sp macro="" textlink="">
      <xdr:nvSpPr>
        <xdr:cNvPr id="452" name="テキスト ボックス 451"/>
        <xdr:cNvSpPr txBox="1"/>
      </xdr:nvSpPr>
      <xdr:spPr>
        <a:xfrm>
          <a:off x="12623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48986</xdr:rowOff>
    </xdr:from>
    <xdr:to>
      <xdr:col>82</xdr:col>
      <xdr:colOff>158750</xdr:colOff>
      <xdr:row>80</xdr:row>
      <xdr:rowOff>150586</xdr:rowOff>
    </xdr:to>
    <xdr:sp macro="" textlink="">
      <xdr:nvSpPr>
        <xdr:cNvPr id="458" name="楕円 457"/>
        <xdr:cNvSpPr/>
      </xdr:nvSpPr>
      <xdr:spPr>
        <a:xfrm>
          <a:off x="16459200" y="1376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129013</xdr:rowOff>
    </xdr:from>
    <xdr:ext cx="762000" cy="259045"/>
    <xdr:sp macro="" textlink="">
      <xdr:nvSpPr>
        <xdr:cNvPr id="459" name="公債費以外該当値テキスト"/>
        <xdr:cNvSpPr txBox="1"/>
      </xdr:nvSpPr>
      <xdr:spPr>
        <a:xfrm>
          <a:off x="16598900" y="1367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103414</xdr:rowOff>
    </xdr:from>
    <xdr:to>
      <xdr:col>78</xdr:col>
      <xdr:colOff>120650</xdr:colOff>
      <xdr:row>81</xdr:row>
      <xdr:rowOff>33564</xdr:rowOff>
    </xdr:to>
    <xdr:sp macro="" textlink="">
      <xdr:nvSpPr>
        <xdr:cNvPr id="460" name="楕円 459"/>
        <xdr:cNvSpPr/>
      </xdr:nvSpPr>
      <xdr:spPr>
        <a:xfrm>
          <a:off x="15621000" y="1381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18341</xdr:rowOff>
    </xdr:from>
    <xdr:ext cx="736600" cy="259045"/>
    <xdr:sp macro="" textlink="">
      <xdr:nvSpPr>
        <xdr:cNvPr id="461" name="テキスト ボックス 460"/>
        <xdr:cNvSpPr txBox="1"/>
      </xdr:nvSpPr>
      <xdr:spPr>
        <a:xfrm>
          <a:off x="15290800" y="1390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27214</xdr:rowOff>
    </xdr:from>
    <xdr:to>
      <xdr:col>74</xdr:col>
      <xdr:colOff>31750</xdr:colOff>
      <xdr:row>76</xdr:row>
      <xdr:rowOff>128814</xdr:rowOff>
    </xdr:to>
    <xdr:sp macro="" textlink="">
      <xdr:nvSpPr>
        <xdr:cNvPr id="462" name="楕円 461"/>
        <xdr:cNvSpPr/>
      </xdr:nvSpPr>
      <xdr:spPr>
        <a:xfrm>
          <a:off x="14732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113591</xdr:rowOff>
    </xdr:from>
    <xdr:ext cx="762000" cy="259045"/>
    <xdr:sp macro="" textlink="">
      <xdr:nvSpPr>
        <xdr:cNvPr id="463" name="テキスト ボックス 462"/>
        <xdr:cNvSpPr txBox="1"/>
      </xdr:nvSpPr>
      <xdr:spPr>
        <a:xfrm>
          <a:off x="14401800" y="1314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92529</xdr:rowOff>
    </xdr:from>
    <xdr:to>
      <xdr:col>69</xdr:col>
      <xdr:colOff>142875</xdr:colOff>
      <xdr:row>81</xdr:row>
      <xdr:rowOff>22679</xdr:rowOff>
    </xdr:to>
    <xdr:sp macro="" textlink="">
      <xdr:nvSpPr>
        <xdr:cNvPr id="464" name="楕円 463"/>
        <xdr:cNvSpPr/>
      </xdr:nvSpPr>
      <xdr:spPr>
        <a:xfrm>
          <a:off x="13843000" y="13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7456</xdr:rowOff>
    </xdr:from>
    <xdr:ext cx="762000" cy="259045"/>
    <xdr:sp macro="" textlink="">
      <xdr:nvSpPr>
        <xdr:cNvPr id="465" name="テキスト ボックス 464"/>
        <xdr:cNvSpPr txBox="1"/>
      </xdr:nvSpPr>
      <xdr:spPr>
        <a:xfrm>
          <a:off x="13512800" y="1389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70757</xdr:rowOff>
    </xdr:from>
    <xdr:to>
      <xdr:col>65</xdr:col>
      <xdr:colOff>53975</xdr:colOff>
      <xdr:row>81</xdr:row>
      <xdr:rowOff>907</xdr:rowOff>
    </xdr:to>
    <xdr:sp macro="" textlink="">
      <xdr:nvSpPr>
        <xdr:cNvPr id="466" name="楕円 465"/>
        <xdr:cNvSpPr/>
      </xdr:nvSpPr>
      <xdr:spPr>
        <a:xfrm>
          <a:off x="12954000" y="137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157134</xdr:rowOff>
    </xdr:from>
    <xdr:ext cx="762000" cy="259045"/>
    <xdr:sp macro="" textlink="">
      <xdr:nvSpPr>
        <xdr:cNvPr id="467" name="テキスト ボックス 466"/>
        <xdr:cNvSpPr txBox="1"/>
      </xdr:nvSpPr>
      <xdr:spPr>
        <a:xfrm>
          <a:off x="12623800" y="1387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102464</xdr:rowOff>
    </xdr:from>
    <xdr:to>
      <xdr:col>29</xdr:col>
      <xdr:colOff>127000</xdr:colOff>
      <xdr:row>17</xdr:row>
      <xdr:rowOff>142202</xdr:rowOff>
    </xdr:to>
    <xdr:cxnSp macro="">
      <xdr:nvCxnSpPr>
        <xdr:cNvPr id="50" name="直線コネクタ 49"/>
        <xdr:cNvCxnSpPr/>
      </xdr:nvCxnSpPr>
      <xdr:spPr bwMode="auto">
        <a:xfrm flipV="1">
          <a:off x="5003800" y="3064739"/>
          <a:ext cx="647700" cy="39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166336</xdr:rowOff>
    </xdr:from>
    <xdr:ext cx="762000" cy="259045"/>
    <xdr:sp macro="" textlink="">
      <xdr:nvSpPr>
        <xdr:cNvPr id="51" name="人口1人当たり決算額の推移平均値テキスト130"/>
        <xdr:cNvSpPr txBox="1"/>
      </xdr:nvSpPr>
      <xdr:spPr>
        <a:xfrm>
          <a:off x="5740400" y="2785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142202</xdr:rowOff>
    </xdr:from>
    <xdr:to>
      <xdr:col>26</xdr:col>
      <xdr:colOff>50800</xdr:colOff>
      <xdr:row>18</xdr:row>
      <xdr:rowOff>1384</xdr:rowOff>
    </xdr:to>
    <xdr:cxnSp macro="">
      <xdr:nvCxnSpPr>
        <xdr:cNvPr id="53" name="直線コネクタ 52"/>
        <xdr:cNvCxnSpPr/>
      </xdr:nvCxnSpPr>
      <xdr:spPr bwMode="auto">
        <a:xfrm flipV="1">
          <a:off x="4305300" y="3104477"/>
          <a:ext cx="698500" cy="30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132999</xdr:rowOff>
    </xdr:from>
    <xdr:ext cx="736600" cy="259045"/>
    <xdr:sp macro="" textlink="">
      <xdr:nvSpPr>
        <xdr:cNvPr id="55" name="テキスト ボックス 54"/>
        <xdr:cNvSpPr txBox="1"/>
      </xdr:nvSpPr>
      <xdr:spPr>
        <a:xfrm>
          <a:off x="4622800" y="2752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1384</xdr:rowOff>
    </xdr:from>
    <xdr:to>
      <xdr:col>22</xdr:col>
      <xdr:colOff>114300</xdr:colOff>
      <xdr:row>18</xdr:row>
      <xdr:rowOff>3708</xdr:rowOff>
    </xdr:to>
    <xdr:cxnSp macro="">
      <xdr:nvCxnSpPr>
        <xdr:cNvPr id="56" name="直線コネクタ 55"/>
        <xdr:cNvCxnSpPr/>
      </xdr:nvCxnSpPr>
      <xdr:spPr bwMode="auto">
        <a:xfrm flipV="1">
          <a:off x="3606800" y="3135109"/>
          <a:ext cx="698500" cy="2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149953</xdr:rowOff>
    </xdr:from>
    <xdr:ext cx="762000" cy="259045"/>
    <xdr:sp macro="" textlink="">
      <xdr:nvSpPr>
        <xdr:cNvPr id="58" name="テキスト ボックス 57"/>
        <xdr:cNvSpPr txBox="1"/>
      </xdr:nvSpPr>
      <xdr:spPr>
        <a:xfrm>
          <a:off x="39243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3708</xdr:rowOff>
    </xdr:from>
    <xdr:to>
      <xdr:col>18</xdr:col>
      <xdr:colOff>177800</xdr:colOff>
      <xdr:row>18</xdr:row>
      <xdr:rowOff>64211</xdr:rowOff>
    </xdr:to>
    <xdr:cxnSp macro="">
      <xdr:nvCxnSpPr>
        <xdr:cNvPr id="59" name="直線コネクタ 58"/>
        <xdr:cNvCxnSpPr/>
      </xdr:nvCxnSpPr>
      <xdr:spPr bwMode="auto">
        <a:xfrm flipV="1">
          <a:off x="2908300" y="3137433"/>
          <a:ext cx="698500" cy="60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xdr:cNvSpPr/>
      </xdr:nvSpPr>
      <xdr:spPr bwMode="auto">
        <a:xfrm>
          <a:off x="3556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159592</xdr:rowOff>
    </xdr:from>
    <xdr:ext cx="762000" cy="259045"/>
    <xdr:sp macro="" textlink="">
      <xdr:nvSpPr>
        <xdr:cNvPr id="61" name="テキスト ボックス 60"/>
        <xdr:cNvSpPr txBox="1"/>
      </xdr:nvSpPr>
      <xdr:spPr>
        <a:xfrm>
          <a:off x="32258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91973</xdr:rowOff>
    </xdr:from>
    <xdr:to>
      <xdr:col>15</xdr:col>
      <xdr:colOff>101600</xdr:colOff>
      <xdr:row>18</xdr:row>
      <xdr:rowOff>22123</xdr:rowOff>
    </xdr:to>
    <xdr:sp macro="" textlink="">
      <xdr:nvSpPr>
        <xdr:cNvPr id="62" name="フローチャート: 判断 61"/>
        <xdr:cNvSpPr/>
      </xdr:nvSpPr>
      <xdr:spPr bwMode="auto">
        <a:xfrm>
          <a:off x="2857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32300</xdr:rowOff>
    </xdr:from>
    <xdr:ext cx="762000" cy="259045"/>
    <xdr:sp macro="" textlink="">
      <xdr:nvSpPr>
        <xdr:cNvPr id="63" name="テキスト ボックス 62"/>
        <xdr:cNvSpPr txBox="1"/>
      </xdr:nvSpPr>
      <xdr:spPr>
        <a:xfrm>
          <a:off x="25273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51664</xdr:rowOff>
    </xdr:from>
    <xdr:to>
      <xdr:col>29</xdr:col>
      <xdr:colOff>177800</xdr:colOff>
      <xdr:row>17</xdr:row>
      <xdr:rowOff>153264</xdr:rowOff>
    </xdr:to>
    <xdr:sp macro="" textlink="">
      <xdr:nvSpPr>
        <xdr:cNvPr id="69" name="楕円 68"/>
        <xdr:cNvSpPr/>
      </xdr:nvSpPr>
      <xdr:spPr bwMode="auto">
        <a:xfrm>
          <a:off x="5600700" y="3013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23741</xdr:rowOff>
    </xdr:from>
    <xdr:ext cx="762000" cy="259045"/>
    <xdr:sp macro="" textlink="">
      <xdr:nvSpPr>
        <xdr:cNvPr id="70" name="人口1人当たり決算額の推移該当値テキスト130"/>
        <xdr:cNvSpPr txBox="1"/>
      </xdr:nvSpPr>
      <xdr:spPr>
        <a:xfrm>
          <a:off x="5740400" y="2986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91402</xdr:rowOff>
    </xdr:from>
    <xdr:to>
      <xdr:col>26</xdr:col>
      <xdr:colOff>101600</xdr:colOff>
      <xdr:row>18</xdr:row>
      <xdr:rowOff>21552</xdr:rowOff>
    </xdr:to>
    <xdr:sp macro="" textlink="">
      <xdr:nvSpPr>
        <xdr:cNvPr id="71" name="楕円 70"/>
        <xdr:cNvSpPr/>
      </xdr:nvSpPr>
      <xdr:spPr bwMode="auto">
        <a:xfrm>
          <a:off x="4953000" y="3053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6329</xdr:rowOff>
    </xdr:from>
    <xdr:ext cx="736600" cy="259045"/>
    <xdr:sp macro="" textlink="">
      <xdr:nvSpPr>
        <xdr:cNvPr id="72" name="テキスト ボックス 71"/>
        <xdr:cNvSpPr txBox="1"/>
      </xdr:nvSpPr>
      <xdr:spPr>
        <a:xfrm>
          <a:off x="4622800" y="3140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122034</xdr:rowOff>
    </xdr:from>
    <xdr:to>
      <xdr:col>22</xdr:col>
      <xdr:colOff>165100</xdr:colOff>
      <xdr:row>18</xdr:row>
      <xdr:rowOff>52184</xdr:rowOff>
    </xdr:to>
    <xdr:sp macro="" textlink="">
      <xdr:nvSpPr>
        <xdr:cNvPr id="73" name="楕円 72"/>
        <xdr:cNvSpPr/>
      </xdr:nvSpPr>
      <xdr:spPr bwMode="auto">
        <a:xfrm>
          <a:off x="4254500" y="308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36961</xdr:rowOff>
    </xdr:from>
    <xdr:ext cx="762000" cy="259045"/>
    <xdr:sp macro="" textlink="">
      <xdr:nvSpPr>
        <xdr:cNvPr id="74" name="テキスト ボックス 73"/>
        <xdr:cNvSpPr txBox="1"/>
      </xdr:nvSpPr>
      <xdr:spPr>
        <a:xfrm>
          <a:off x="3924300" y="317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124358</xdr:rowOff>
    </xdr:from>
    <xdr:to>
      <xdr:col>19</xdr:col>
      <xdr:colOff>38100</xdr:colOff>
      <xdr:row>18</xdr:row>
      <xdr:rowOff>54508</xdr:rowOff>
    </xdr:to>
    <xdr:sp macro="" textlink="">
      <xdr:nvSpPr>
        <xdr:cNvPr id="75" name="楕円 74"/>
        <xdr:cNvSpPr/>
      </xdr:nvSpPr>
      <xdr:spPr bwMode="auto">
        <a:xfrm>
          <a:off x="3556000" y="3086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39285</xdr:rowOff>
    </xdr:from>
    <xdr:ext cx="762000" cy="259045"/>
    <xdr:sp macro="" textlink="">
      <xdr:nvSpPr>
        <xdr:cNvPr id="76" name="テキスト ボックス 75"/>
        <xdr:cNvSpPr txBox="1"/>
      </xdr:nvSpPr>
      <xdr:spPr>
        <a:xfrm>
          <a:off x="3225800" y="317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13411</xdr:rowOff>
    </xdr:from>
    <xdr:to>
      <xdr:col>15</xdr:col>
      <xdr:colOff>101600</xdr:colOff>
      <xdr:row>18</xdr:row>
      <xdr:rowOff>115011</xdr:rowOff>
    </xdr:to>
    <xdr:sp macro="" textlink="">
      <xdr:nvSpPr>
        <xdr:cNvPr id="77" name="楕円 76"/>
        <xdr:cNvSpPr/>
      </xdr:nvSpPr>
      <xdr:spPr bwMode="auto">
        <a:xfrm>
          <a:off x="2857500" y="3147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99788</xdr:rowOff>
    </xdr:from>
    <xdr:ext cx="762000" cy="259045"/>
    <xdr:sp macro="" textlink="">
      <xdr:nvSpPr>
        <xdr:cNvPr id="78" name="テキスト ボックス 77"/>
        <xdr:cNvSpPr txBox="1"/>
      </xdr:nvSpPr>
      <xdr:spPr>
        <a:xfrm>
          <a:off x="2527300" y="3233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114846</xdr:rowOff>
    </xdr:from>
    <xdr:to>
      <xdr:col>29</xdr:col>
      <xdr:colOff>127000</xdr:colOff>
      <xdr:row>36</xdr:row>
      <xdr:rowOff>120790</xdr:rowOff>
    </xdr:to>
    <xdr:cxnSp macro="">
      <xdr:nvCxnSpPr>
        <xdr:cNvPr id="111" name="直線コネクタ 110"/>
        <xdr:cNvCxnSpPr/>
      </xdr:nvCxnSpPr>
      <xdr:spPr bwMode="auto">
        <a:xfrm>
          <a:off x="5003800" y="7068096"/>
          <a:ext cx="647700" cy="5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63961</xdr:rowOff>
    </xdr:from>
    <xdr:ext cx="762000" cy="259045"/>
    <xdr:sp macro="" textlink="">
      <xdr:nvSpPr>
        <xdr:cNvPr id="112" name="人口1人当たり決算額の推移平均値テキスト445"/>
        <xdr:cNvSpPr txBox="1"/>
      </xdr:nvSpPr>
      <xdr:spPr>
        <a:xfrm>
          <a:off x="5740400" y="6674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91224</xdr:rowOff>
    </xdr:from>
    <xdr:to>
      <xdr:col>26</xdr:col>
      <xdr:colOff>50800</xdr:colOff>
      <xdr:row>36</xdr:row>
      <xdr:rowOff>114846</xdr:rowOff>
    </xdr:to>
    <xdr:cxnSp macro="">
      <xdr:nvCxnSpPr>
        <xdr:cNvPr id="114" name="直線コネクタ 113"/>
        <xdr:cNvCxnSpPr/>
      </xdr:nvCxnSpPr>
      <xdr:spPr bwMode="auto">
        <a:xfrm>
          <a:off x="4305300" y="7044474"/>
          <a:ext cx="698500" cy="23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xdr:rowOff>
    </xdr:from>
    <xdr:ext cx="736600" cy="259045"/>
    <xdr:sp macro="" textlink="">
      <xdr:nvSpPr>
        <xdr:cNvPr id="116" name="テキスト ボックス 115"/>
        <xdr:cNvSpPr txBox="1"/>
      </xdr:nvSpPr>
      <xdr:spPr>
        <a:xfrm>
          <a:off x="4622800" y="661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91224</xdr:rowOff>
    </xdr:from>
    <xdr:to>
      <xdr:col>22</xdr:col>
      <xdr:colOff>114300</xdr:colOff>
      <xdr:row>36</xdr:row>
      <xdr:rowOff>130429</xdr:rowOff>
    </xdr:to>
    <xdr:cxnSp macro="">
      <xdr:nvCxnSpPr>
        <xdr:cNvPr id="117" name="直線コネクタ 116"/>
        <xdr:cNvCxnSpPr/>
      </xdr:nvCxnSpPr>
      <xdr:spPr bwMode="auto">
        <a:xfrm flipV="1">
          <a:off x="3606800" y="7044474"/>
          <a:ext cx="698500" cy="39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21365</xdr:rowOff>
    </xdr:from>
    <xdr:ext cx="762000" cy="259045"/>
    <xdr:sp macro="" textlink="">
      <xdr:nvSpPr>
        <xdr:cNvPr id="119" name="テキスト ボックス 118"/>
        <xdr:cNvSpPr txBox="1"/>
      </xdr:nvSpPr>
      <xdr:spPr>
        <a:xfrm>
          <a:off x="39243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130429</xdr:rowOff>
    </xdr:from>
    <xdr:to>
      <xdr:col>18</xdr:col>
      <xdr:colOff>177800</xdr:colOff>
      <xdr:row>37</xdr:row>
      <xdr:rowOff>11481</xdr:rowOff>
    </xdr:to>
    <xdr:cxnSp macro="">
      <xdr:nvCxnSpPr>
        <xdr:cNvPr id="120" name="直線コネクタ 119"/>
        <xdr:cNvCxnSpPr/>
      </xdr:nvCxnSpPr>
      <xdr:spPr bwMode="auto">
        <a:xfrm flipV="1">
          <a:off x="2908300" y="7083679"/>
          <a:ext cx="698500" cy="52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xdr:cNvSpPr/>
      </xdr:nvSpPr>
      <xdr:spPr bwMode="auto">
        <a:xfrm>
          <a:off x="3556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47731</xdr:rowOff>
    </xdr:from>
    <xdr:ext cx="762000" cy="259045"/>
    <xdr:sp macro="" textlink="">
      <xdr:nvSpPr>
        <xdr:cNvPr id="122" name="テキスト ボックス 121"/>
        <xdr:cNvSpPr txBox="1"/>
      </xdr:nvSpPr>
      <xdr:spPr>
        <a:xfrm>
          <a:off x="32258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267348</xdr:rowOff>
    </xdr:from>
    <xdr:to>
      <xdr:col>15</xdr:col>
      <xdr:colOff>101600</xdr:colOff>
      <xdr:row>36</xdr:row>
      <xdr:rowOff>26048</xdr:rowOff>
    </xdr:to>
    <xdr:sp macro="" textlink="">
      <xdr:nvSpPr>
        <xdr:cNvPr id="123" name="フローチャート: 判断 122"/>
        <xdr:cNvSpPr/>
      </xdr:nvSpPr>
      <xdr:spPr bwMode="auto">
        <a:xfrm>
          <a:off x="2857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36225</xdr:rowOff>
    </xdr:from>
    <xdr:ext cx="762000" cy="259045"/>
    <xdr:sp macro="" textlink="">
      <xdr:nvSpPr>
        <xdr:cNvPr id="124" name="テキスト ボックス 123"/>
        <xdr:cNvSpPr txBox="1"/>
      </xdr:nvSpPr>
      <xdr:spPr>
        <a:xfrm>
          <a:off x="25273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69990</xdr:rowOff>
    </xdr:from>
    <xdr:to>
      <xdr:col>29</xdr:col>
      <xdr:colOff>177800</xdr:colOff>
      <xdr:row>37</xdr:row>
      <xdr:rowOff>140</xdr:rowOff>
    </xdr:to>
    <xdr:sp macro="" textlink="">
      <xdr:nvSpPr>
        <xdr:cNvPr id="130" name="楕円 129"/>
        <xdr:cNvSpPr/>
      </xdr:nvSpPr>
      <xdr:spPr bwMode="auto">
        <a:xfrm>
          <a:off x="5600700" y="7023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42067</xdr:rowOff>
    </xdr:from>
    <xdr:ext cx="762000" cy="259045"/>
    <xdr:sp macro="" textlink="">
      <xdr:nvSpPr>
        <xdr:cNvPr id="131" name="人口1人当たり決算額の推移該当値テキスト445"/>
        <xdr:cNvSpPr txBox="1"/>
      </xdr:nvSpPr>
      <xdr:spPr>
        <a:xfrm>
          <a:off x="5740400" y="699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64046</xdr:rowOff>
    </xdr:from>
    <xdr:to>
      <xdr:col>26</xdr:col>
      <xdr:colOff>101600</xdr:colOff>
      <xdr:row>36</xdr:row>
      <xdr:rowOff>165646</xdr:rowOff>
    </xdr:to>
    <xdr:sp macro="" textlink="">
      <xdr:nvSpPr>
        <xdr:cNvPr id="132" name="楕円 131"/>
        <xdr:cNvSpPr/>
      </xdr:nvSpPr>
      <xdr:spPr bwMode="auto">
        <a:xfrm>
          <a:off x="4953000" y="7017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150423</xdr:rowOff>
    </xdr:from>
    <xdr:ext cx="736600" cy="259045"/>
    <xdr:sp macro="" textlink="">
      <xdr:nvSpPr>
        <xdr:cNvPr id="133" name="テキスト ボックス 132"/>
        <xdr:cNvSpPr txBox="1"/>
      </xdr:nvSpPr>
      <xdr:spPr>
        <a:xfrm>
          <a:off x="4622800" y="710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40424</xdr:rowOff>
    </xdr:from>
    <xdr:to>
      <xdr:col>22</xdr:col>
      <xdr:colOff>165100</xdr:colOff>
      <xdr:row>36</xdr:row>
      <xdr:rowOff>142024</xdr:rowOff>
    </xdr:to>
    <xdr:sp macro="" textlink="">
      <xdr:nvSpPr>
        <xdr:cNvPr id="134" name="楕円 133"/>
        <xdr:cNvSpPr/>
      </xdr:nvSpPr>
      <xdr:spPr bwMode="auto">
        <a:xfrm>
          <a:off x="4254500" y="6993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126801</xdr:rowOff>
    </xdr:from>
    <xdr:ext cx="762000" cy="259045"/>
    <xdr:sp macro="" textlink="">
      <xdr:nvSpPr>
        <xdr:cNvPr id="135" name="テキスト ボックス 134"/>
        <xdr:cNvSpPr txBox="1"/>
      </xdr:nvSpPr>
      <xdr:spPr>
        <a:xfrm>
          <a:off x="3924300" y="708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79629</xdr:rowOff>
    </xdr:from>
    <xdr:to>
      <xdr:col>19</xdr:col>
      <xdr:colOff>38100</xdr:colOff>
      <xdr:row>37</xdr:row>
      <xdr:rowOff>9779</xdr:rowOff>
    </xdr:to>
    <xdr:sp macro="" textlink="">
      <xdr:nvSpPr>
        <xdr:cNvPr id="136" name="楕円 135"/>
        <xdr:cNvSpPr/>
      </xdr:nvSpPr>
      <xdr:spPr bwMode="auto">
        <a:xfrm>
          <a:off x="3556000" y="7032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166006</xdr:rowOff>
    </xdr:from>
    <xdr:ext cx="762000" cy="259045"/>
    <xdr:sp macro="" textlink="">
      <xdr:nvSpPr>
        <xdr:cNvPr id="137" name="テキスト ボックス 136"/>
        <xdr:cNvSpPr txBox="1"/>
      </xdr:nvSpPr>
      <xdr:spPr>
        <a:xfrm>
          <a:off x="3225800" y="711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132131</xdr:rowOff>
    </xdr:from>
    <xdr:to>
      <xdr:col>15</xdr:col>
      <xdr:colOff>101600</xdr:colOff>
      <xdr:row>37</xdr:row>
      <xdr:rowOff>62281</xdr:rowOff>
    </xdr:to>
    <xdr:sp macro="" textlink="">
      <xdr:nvSpPr>
        <xdr:cNvPr id="138" name="楕円 137"/>
        <xdr:cNvSpPr/>
      </xdr:nvSpPr>
      <xdr:spPr bwMode="auto">
        <a:xfrm>
          <a:off x="2857500" y="7085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47058</xdr:rowOff>
    </xdr:from>
    <xdr:ext cx="762000" cy="259045"/>
    <xdr:sp macro="" textlink="">
      <xdr:nvSpPr>
        <xdr:cNvPr id="139" name="テキスト ボックス 138"/>
        <xdr:cNvSpPr txBox="1"/>
      </xdr:nvSpPr>
      <xdr:spPr>
        <a:xfrm>
          <a:off x="2527300" y="7171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159,257
154,829
103.76
59,568,204
56,996,171
2,526,489
32,056,862
31,770,545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86208</xdr:rowOff>
    </xdr:from>
    <xdr:to>
      <xdr:col>24</xdr:col>
      <xdr:colOff>62865</xdr:colOff>
      <xdr:row>39</xdr:row>
      <xdr:rowOff>137985</xdr:rowOff>
    </xdr:to>
    <xdr:cxnSp macro="">
      <xdr:nvCxnSpPr>
        <xdr:cNvPr id="56" name="直線コネクタ 55"/>
        <xdr:cNvCxnSpPr/>
      </xdr:nvCxnSpPr>
      <xdr:spPr>
        <a:xfrm flipV="1">
          <a:off x="4633595" y="5401158"/>
          <a:ext cx="1270" cy="142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141812</xdr:rowOff>
    </xdr:from>
    <xdr:ext cx="534377" cy="259045"/>
    <xdr:sp macro="" textlink="">
      <xdr:nvSpPr>
        <xdr:cNvPr id="57" name="人件費最小値テキスト"/>
        <xdr:cNvSpPr txBox="1"/>
      </xdr:nvSpPr>
      <xdr:spPr>
        <a:xfrm>
          <a:off x="4686300" y="68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137985</xdr:rowOff>
    </xdr:from>
    <xdr:to>
      <xdr:col>24</xdr:col>
      <xdr:colOff>152400</xdr:colOff>
      <xdr:row>39</xdr:row>
      <xdr:rowOff>137985</xdr:rowOff>
    </xdr:to>
    <xdr:cxnSp macro="">
      <xdr:nvCxnSpPr>
        <xdr:cNvPr id="58" name="直線コネクタ 57"/>
        <xdr:cNvCxnSpPr/>
      </xdr:nvCxnSpPr>
      <xdr:spPr>
        <a:xfrm>
          <a:off x="4546600" y="682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32885</xdr:rowOff>
    </xdr:from>
    <xdr:ext cx="534377" cy="259045"/>
    <xdr:sp macro="" textlink="">
      <xdr:nvSpPr>
        <xdr:cNvPr id="59" name="人件費最大値テキスト"/>
        <xdr:cNvSpPr txBox="1"/>
      </xdr:nvSpPr>
      <xdr:spPr>
        <a:xfrm>
          <a:off x="4686300" y="51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86208</xdr:rowOff>
    </xdr:from>
    <xdr:to>
      <xdr:col>24</xdr:col>
      <xdr:colOff>152400</xdr:colOff>
      <xdr:row>31</xdr:row>
      <xdr:rowOff>86208</xdr:rowOff>
    </xdr:to>
    <xdr:cxnSp macro="">
      <xdr:nvCxnSpPr>
        <xdr:cNvPr id="60" name="直線コネクタ 59"/>
        <xdr:cNvCxnSpPr/>
      </xdr:nvCxnSpPr>
      <xdr:spPr>
        <a:xfrm>
          <a:off x="4546600" y="540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129451</xdr:rowOff>
    </xdr:from>
    <xdr:to>
      <xdr:col>24</xdr:col>
      <xdr:colOff>63500</xdr:colOff>
      <xdr:row>36</xdr:row>
      <xdr:rowOff>136576</xdr:rowOff>
    </xdr:to>
    <xdr:cxnSp macro="">
      <xdr:nvCxnSpPr>
        <xdr:cNvPr id="61" name="直線コネクタ 60"/>
        <xdr:cNvCxnSpPr/>
      </xdr:nvCxnSpPr>
      <xdr:spPr>
        <a:xfrm flipV="1">
          <a:off x="3797300" y="6301651"/>
          <a:ext cx="8382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92232</xdr:rowOff>
    </xdr:from>
    <xdr:ext cx="534377" cy="259045"/>
    <xdr:sp macro="" textlink="">
      <xdr:nvSpPr>
        <xdr:cNvPr id="62" name="人件費平均値テキスト"/>
        <xdr:cNvSpPr txBox="1"/>
      </xdr:nvSpPr>
      <xdr:spPr>
        <a:xfrm>
          <a:off x="4686300" y="6092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69355</xdr:rowOff>
    </xdr:from>
    <xdr:to>
      <xdr:col>24</xdr:col>
      <xdr:colOff>114300</xdr:colOff>
      <xdr:row>36</xdr:row>
      <xdr:rowOff>170955</xdr:rowOff>
    </xdr:to>
    <xdr:sp macro="" textlink="">
      <xdr:nvSpPr>
        <xdr:cNvPr id="63" name="フローチャート: 判断 62"/>
        <xdr:cNvSpPr/>
      </xdr:nvSpPr>
      <xdr:spPr>
        <a:xfrm>
          <a:off x="45847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136576</xdr:rowOff>
    </xdr:from>
    <xdr:to>
      <xdr:col>19</xdr:col>
      <xdr:colOff>177800</xdr:colOff>
      <xdr:row>36</xdr:row>
      <xdr:rowOff>146024</xdr:rowOff>
    </xdr:to>
    <xdr:cxnSp macro="">
      <xdr:nvCxnSpPr>
        <xdr:cNvPr id="64" name="直線コネクタ 63"/>
        <xdr:cNvCxnSpPr/>
      </xdr:nvCxnSpPr>
      <xdr:spPr>
        <a:xfrm flipV="1">
          <a:off x="2908300" y="6308776"/>
          <a:ext cx="889000" cy="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61354</xdr:rowOff>
    </xdr:from>
    <xdr:to>
      <xdr:col>20</xdr:col>
      <xdr:colOff>38100</xdr:colOff>
      <xdr:row>36</xdr:row>
      <xdr:rowOff>162954</xdr:rowOff>
    </xdr:to>
    <xdr:sp macro="" textlink="">
      <xdr:nvSpPr>
        <xdr:cNvPr id="65" name="フローチャート: 判断 64"/>
        <xdr:cNvSpPr/>
      </xdr:nvSpPr>
      <xdr:spPr>
        <a:xfrm>
          <a:off x="3746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8031</xdr:rowOff>
    </xdr:from>
    <xdr:ext cx="534377" cy="259045"/>
    <xdr:sp macro="" textlink="">
      <xdr:nvSpPr>
        <xdr:cNvPr id="66" name="テキスト ボックス 65"/>
        <xdr:cNvSpPr txBox="1"/>
      </xdr:nvSpPr>
      <xdr:spPr>
        <a:xfrm>
          <a:off x="3530111" y="60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119697</xdr:rowOff>
    </xdr:from>
    <xdr:to>
      <xdr:col>15</xdr:col>
      <xdr:colOff>50800</xdr:colOff>
      <xdr:row>36</xdr:row>
      <xdr:rowOff>146024</xdr:rowOff>
    </xdr:to>
    <xdr:cxnSp macro="">
      <xdr:nvCxnSpPr>
        <xdr:cNvPr id="67" name="直線コネクタ 66"/>
        <xdr:cNvCxnSpPr/>
      </xdr:nvCxnSpPr>
      <xdr:spPr>
        <a:xfrm>
          <a:off x="2019300" y="6291897"/>
          <a:ext cx="8890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83414</xdr:rowOff>
    </xdr:from>
    <xdr:to>
      <xdr:col>15</xdr:col>
      <xdr:colOff>101600</xdr:colOff>
      <xdr:row>37</xdr:row>
      <xdr:rowOff>13564</xdr:rowOff>
    </xdr:to>
    <xdr:sp macro="" textlink="">
      <xdr:nvSpPr>
        <xdr:cNvPr id="68" name="フローチャート: 判断 67"/>
        <xdr:cNvSpPr/>
      </xdr:nvSpPr>
      <xdr:spPr>
        <a:xfrm>
          <a:off x="2857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30091</xdr:rowOff>
    </xdr:from>
    <xdr:ext cx="534377" cy="259045"/>
    <xdr:sp macro="" textlink="">
      <xdr:nvSpPr>
        <xdr:cNvPr id="69" name="テキスト ボックス 68"/>
        <xdr:cNvSpPr txBox="1"/>
      </xdr:nvSpPr>
      <xdr:spPr>
        <a:xfrm>
          <a:off x="2641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119697</xdr:rowOff>
    </xdr:from>
    <xdr:to>
      <xdr:col>10</xdr:col>
      <xdr:colOff>114300</xdr:colOff>
      <xdr:row>38</xdr:row>
      <xdr:rowOff>3873</xdr:rowOff>
    </xdr:to>
    <xdr:cxnSp macro="">
      <xdr:nvCxnSpPr>
        <xdr:cNvPr id="70" name="直線コネクタ 69"/>
        <xdr:cNvCxnSpPr/>
      </xdr:nvCxnSpPr>
      <xdr:spPr>
        <a:xfrm flipV="1">
          <a:off x="1130300" y="6291897"/>
          <a:ext cx="889000" cy="22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100368</xdr:rowOff>
    </xdr:from>
    <xdr:to>
      <xdr:col>10</xdr:col>
      <xdr:colOff>165100</xdr:colOff>
      <xdr:row>37</xdr:row>
      <xdr:rowOff>30518</xdr:rowOff>
    </xdr:to>
    <xdr:sp macro="" textlink="">
      <xdr:nvSpPr>
        <xdr:cNvPr id="71" name="フローチャート: 判断 70"/>
        <xdr:cNvSpPr/>
      </xdr:nvSpPr>
      <xdr:spPr>
        <a:xfrm>
          <a:off x="1968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21645</xdr:rowOff>
    </xdr:from>
    <xdr:ext cx="534377" cy="259045"/>
    <xdr:sp macro="" textlink="">
      <xdr:nvSpPr>
        <xdr:cNvPr id="72" name="テキスト ボックス 71"/>
        <xdr:cNvSpPr txBox="1"/>
      </xdr:nvSpPr>
      <xdr:spPr>
        <a:xfrm>
          <a:off x="1752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100140</xdr:rowOff>
    </xdr:from>
    <xdr:to>
      <xdr:col>6</xdr:col>
      <xdr:colOff>38100</xdr:colOff>
      <xdr:row>38</xdr:row>
      <xdr:rowOff>30290</xdr:rowOff>
    </xdr:to>
    <xdr:sp macro="" textlink="">
      <xdr:nvSpPr>
        <xdr:cNvPr id="73" name="フローチャート: 判断 72"/>
        <xdr:cNvSpPr/>
      </xdr:nvSpPr>
      <xdr:spPr>
        <a:xfrm>
          <a:off x="1079500" y="64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46817</xdr:rowOff>
    </xdr:from>
    <xdr:ext cx="534377" cy="259045"/>
    <xdr:sp macro="" textlink="">
      <xdr:nvSpPr>
        <xdr:cNvPr id="74" name="テキスト ボックス 73"/>
        <xdr:cNvSpPr txBox="1"/>
      </xdr:nvSpPr>
      <xdr:spPr>
        <a:xfrm>
          <a:off x="863111" y="621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78651</xdr:rowOff>
    </xdr:from>
    <xdr:to>
      <xdr:col>24</xdr:col>
      <xdr:colOff>114300</xdr:colOff>
      <xdr:row>37</xdr:row>
      <xdr:rowOff>8801</xdr:rowOff>
    </xdr:to>
    <xdr:sp macro="" textlink="">
      <xdr:nvSpPr>
        <xdr:cNvPr id="80" name="楕円 79"/>
        <xdr:cNvSpPr/>
      </xdr:nvSpPr>
      <xdr:spPr>
        <a:xfrm>
          <a:off x="4584700" y="625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57078</xdr:rowOff>
    </xdr:from>
    <xdr:ext cx="534377" cy="259045"/>
    <xdr:sp macro="" textlink="">
      <xdr:nvSpPr>
        <xdr:cNvPr id="81" name="人件費該当値テキスト"/>
        <xdr:cNvSpPr txBox="1"/>
      </xdr:nvSpPr>
      <xdr:spPr>
        <a:xfrm>
          <a:off x="4686300" y="622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85776</xdr:rowOff>
    </xdr:from>
    <xdr:to>
      <xdr:col>20</xdr:col>
      <xdr:colOff>38100</xdr:colOff>
      <xdr:row>37</xdr:row>
      <xdr:rowOff>15926</xdr:rowOff>
    </xdr:to>
    <xdr:sp macro="" textlink="">
      <xdr:nvSpPr>
        <xdr:cNvPr id="82" name="楕円 81"/>
        <xdr:cNvSpPr/>
      </xdr:nvSpPr>
      <xdr:spPr>
        <a:xfrm>
          <a:off x="3746500" y="625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7053</xdr:rowOff>
    </xdr:from>
    <xdr:ext cx="534377" cy="259045"/>
    <xdr:sp macro="" textlink="">
      <xdr:nvSpPr>
        <xdr:cNvPr id="83" name="テキスト ボックス 82"/>
        <xdr:cNvSpPr txBox="1"/>
      </xdr:nvSpPr>
      <xdr:spPr>
        <a:xfrm>
          <a:off x="3530111" y="63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95224</xdr:rowOff>
    </xdr:from>
    <xdr:to>
      <xdr:col>15</xdr:col>
      <xdr:colOff>101600</xdr:colOff>
      <xdr:row>37</xdr:row>
      <xdr:rowOff>25374</xdr:rowOff>
    </xdr:to>
    <xdr:sp macro="" textlink="">
      <xdr:nvSpPr>
        <xdr:cNvPr id="84" name="楕円 83"/>
        <xdr:cNvSpPr/>
      </xdr:nvSpPr>
      <xdr:spPr>
        <a:xfrm>
          <a:off x="2857500" y="6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16501</xdr:rowOff>
    </xdr:from>
    <xdr:ext cx="534377" cy="259045"/>
    <xdr:sp macro="" textlink="">
      <xdr:nvSpPr>
        <xdr:cNvPr id="85" name="テキスト ボックス 84"/>
        <xdr:cNvSpPr txBox="1"/>
      </xdr:nvSpPr>
      <xdr:spPr>
        <a:xfrm>
          <a:off x="2641111" y="636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68897</xdr:rowOff>
    </xdr:from>
    <xdr:to>
      <xdr:col>10</xdr:col>
      <xdr:colOff>165100</xdr:colOff>
      <xdr:row>36</xdr:row>
      <xdr:rowOff>170497</xdr:rowOff>
    </xdr:to>
    <xdr:sp macro="" textlink="">
      <xdr:nvSpPr>
        <xdr:cNvPr id="86" name="楕円 85"/>
        <xdr:cNvSpPr/>
      </xdr:nvSpPr>
      <xdr:spPr>
        <a:xfrm>
          <a:off x="1968500" y="624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15574</xdr:rowOff>
    </xdr:from>
    <xdr:ext cx="534377" cy="259045"/>
    <xdr:sp macro="" textlink="">
      <xdr:nvSpPr>
        <xdr:cNvPr id="87" name="テキスト ボックス 86"/>
        <xdr:cNvSpPr txBox="1"/>
      </xdr:nvSpPr>
      <xdr:spPr>
        <a:xfrm>
          <a:off x="1752111" y="601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124523</xdr:rowOff>
    </xdr:from>
    <xdr:to>
      <xdr:col>6</xdr:col>
      <xdr:colOff>38100</xdr:colOff>
      <xdr:row>38</xdr:row>
      <xdr:rowOff>54673</xdr:rowOff>
    </xdr:to>
    <xdr:sp macro="" textlink="">
      <xdr:nvSpPr>
        <xdr:cNvPr id="88" name="楕円 87"/>
        <xdr:cNvSpPr/>
      </xdr:nvSpPr>
      <xdr:spPr>
        <a:xfrm>
          <a:off x="1079500" y="646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45800</xdr:rowOff>
    </xdr:from>
    <xdr:ext cx="534377" cy="259045"/>
    <xdr:sp macro="" textlink="">
      <xdr:nvSpPr>
        <xdr:cNvPr id="89" name="テキスト ボックス 88"/>
        <xdr:cNvSpPr txBox="1"/>
      </xdr:nvSpPr>
      <xdr:spPr>
        <a:xfrm>
          <a:off x="863111" y="656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4" name="直線コネクタ 113"/>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5" name="物件費最小値テキスト"/>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6" name="直線コネクタ 115"/>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7" name="物件費最大値テキスト"/>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18" name="直線コネクタ 117"/>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49365</xdr:rowOff>
    </xdr:from>
    <xdr:to>
      <xdr:col>24</xdr:col>
      <xdr:colOff>63500</xdr:colOff>
      <xdr:row>57</xdr:row>
      <xdr:rowOff>105067</xdr:rowOff>
    </xdr:to>
    <xdr:cxnSp macro="">
      <xdr:nvCxnSpPr>
        <xdr:cNvPr id="119" name="直線コネクタ 118"/>
        <xdr:cNvCxnSpPr/>
      </xdr:nvCxnSpPr>
      <xdr:spPr>
        <a:xfrm>
          <a:off x="3797300" y="9822015"/>
          <a:ext cx="838200" cy="5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24128</xdr:rowOff>
    </xdr:from>
    <xdr:ext cx="534377" cy="259045"/>
    <xdr:sp macro="" textlink="">
      <xdr:nvSpPr>
        <xdr:cNvPr id="120" name="物件費平均値テキスト"/>
        <xdr:cNvSpPr txBox="1"/>
      </xdr:nvSpPr>
      <xdr:spPr>
        <a:xfrm>
          <a:off x="4686300" y="9453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1" name="フローチャート: 判断 120"/>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49365</xdr:rowOff>
    </xdr:from>
    <xdr:to>
      <xdr:col>19</xdr:col>
      <xdr:colOff>177800</xdr:colOff>
      <xdr:row>58</xdr:row>
      <xdr:rowOff>23667</xdr:rowOff>
    </xdr:to>
    <xdr:cxnSp macro="">
      <xdr:nvCxnSpPr>
        <xdr:cNvPr id="122" name="直線コネクタ 121"/>
        <xdr:cNvCxnSpPr/>
      </xdr:nvCxnSpPr>
      <xdr:spPr>
        <a:xfrm flipV="1">
          <a:off x="2908300" y="9822015"/>
          <a:ext cx="889000" cy="14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3" name="フローチャート: 判断 122"/>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63485</xdr:rowOff>
    </xdr:from>
    <xdr:ext cx="534377" cy="259045"/>
    <xdr:sp macro="" textlink="">
      <xdr:nvSpPr>
        <xdr:cNvPr id="124" name="テキスト ボックス 123"/>
        <xdr:cNvSpPr txBox="1"/>
      </xdr:nvSpPr>
      <xdr:spPr>
        <a:xfrm>
          <a:off x="3530111" y="932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23667</xdr:rowOff>
    </xdr:from>
    <xdr:to>
      <xdr:col>15</xdr:col>
      <xdr:colOff>50800</xdr:colOff>
      <xdr:row>58</xdr:row>
      <xdr:rowOff>167551</xdr:rowOff>
    </xdr:to>
    <xdr:cxnSp macro="">
      <xdr:nvCxnSpPr>
        <xdr:cNvPr id="125" name="直線コネクタ 124"/>
        <xdr:cNvCxnSpPr/>
      </xdr:nvCxnSpPr>
      <xdr:spPr>
        <a:xfrm flipV="1">
          <a:off x="2019300" y="9967767"/>
          <a:ext cx="889000" cy="14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6" name="フローチャート: 判断 125"/>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132027</xdr:rowOff>
    </xdr:from>
    <xdr:ext cx="534377" cy="259045"/>
    <xdr:sp macro="" textlink="">
      <xdr:nvSpPr>
        <xdr:cNvPr id="127" name="テキスト ボックス 126"/>
        <xdr:cNvSpPr txBox="1"/>
      </xdr:nvSpPr>
      <xdr:spPr>
        <a:xfrm>
          <a:off x="2641111" y="939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167551</xdr:rowOff>
    </xdr:from>
    <xdr:to>
      <xdr:col>10</xdr:col>
      <xdr:colOff>114300</xdr:colOff>
      <xdr:row>59</xdr:row>
      <xdr:rowOff>75940</xdr:rowOff>
    </xdr:to>
    <xdr:cxnSp macro="">
      <xdr:nvCxnSpPr>
        <xdr:cNvPr id="128" name="直線コネクタ 127"/>
        <xdr:cNvCxnSpPr/>
      </xdr:nvCxnSpPr>
      <xdr:spPr>
        <a:xfrm flipV="1">
          <a:off x="1130300" y="10111651"/>
          <a:ext cx="889000" cy="7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15005</xdr:rowOff>
    </xdr:from>
    <xdr:to>
      <xdr:col>10</xdr:col>
      <xdr:colOff>165100</xdr:colOff>
      <xdr:row>57</xdr:row>
      <xdr:rowOff>116605</xdr:rowOff>
    </xdr:to>
    <xdr:sp macro="" textlink="">
      <xdr:nvSpPr>
        <xdr:cNvPr id="129" name="フローチャート: 判断 128"/>
        <xdr:cNvSpPr/>
      </xdr:nvSpPr>
      <xdr:spPr>
        <a:xfrm>
          <a:off x="1968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133132</xdr:rowOff>
    </xdr:from>
    <xdr:ext cx="534377" cy="259045"/>
    <xdr:sp macro="" textlink="">
      <xdr:nvSpPr>
        <xdr:cNvPr id="130" name="テキスト ボックス 129"/>
        <xdr:cNvSpPr txBox="1"/>
      </xdr:nvSpPr>
      <xdr:spPr>
        <a:xfrm>
          <a:off x="1752111" y="95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87605</xdr:rowOff>
    </xdr:from>
    <xdr:to>
      <xdr:col>6</xdr:col>
      <xdr:colOff>38100</xdr:colOff>
      <xdr:row>58</xdr:row>
      <xdr:rowOff>17755</xdr:rowOff>
    </xdr:to>
    <xdr:sp macro="" textlink="">
      <xdr:nvSpPr>
        <xdr:cNvPr id="131" name="フローチャート: 判断 130"/>
        <xdr:cNvSpPr/>
      </xdr:nvSpPr>
      <xdr:spPr>
        <a:xfrm>
          <a:off x="1079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34282</xdr:rowOff>
    </xdr:from>
    <xdr:ext cx="534377" cy="259045"/>
    <xdr:sp macro="" textlink="">
      <xdr:nvSpPr>
        <xdr:cNvPr id="132" name="テキスト ボックス 131"/>
        <xdr:cNvSpPr txBox="1"/>
      </xdr:nvSpPr>
      <xdr:spPr>
        <a:xfrm>
          <a:off x="863111" y="963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54267</xdr:rowOff>
    </xdr:from>
    <xdr:to>
      <xdr:col>24</xdr:col>
      <xdr:colOff>114300</xdr:colOff>
      <xdr:row>57</xdr:row>
      <xdr:rowOff>155867</xdr:rowOff>
    </xdr:to>
    <xdr:sp macro="" textlink="">
      <xdr:nvSpPr>
        <xdr:cNvPr id="138" name="楕円 137"/>
        <xdr:cNvSpPr/>
      </xdr:nvSpPr>
      <xdr:spPr>
        <a:xfrm>
          <a:off x="4584700" y="982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32694</xdr:rowOff>
    </xdr:from>
    <xdr:ext cx="534377" cy="259045"/>
    <xdr:sp macro="" textlink="">
      <xdr:nvSpPr>
        <xdr:cNvPr id="139" name="物件費該当値テキスト"/>
        <xdr:cNvSpPr txBox="1"/>
      </xdr:nvSpPr>
      <xdr:spPr>
        <a:xfrm>
          <a:off x="4686300" y="98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170015</xdr:rowOff>
    </xdr:from>
    <xdr:to>
      <xdr:col>20</xdr:col>
      <xdr:colOff>38100</xdr:colOff>
      <xdr:row>57</xdr:row>
      <xdr:rowOff>100165</xdr:rowOff>
    </xdr:to>
    <xdr:sp macro="" textlink="">
      <xdr:nvSpPr>
        <xdr:cNvPr id="140" name="楕円 139"/>
        <xdr:cNvSpPr/>
      </xdr:nvSpPr>
      <xdr:spPr>
        <a:xfrm>
          <a:off x="3746500" y="97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91292</xdr:rowOff>
    </xdr:from>
    <xdr:ext cx="534377" cy="259045"/>
    <xdr:sp macro="" textlink="">
      <xdr:nvSpPr>
        <xdr:cNvPr id="141" name="テキスト ボックス 140"/>
        <xdr:cNvSpPr txBox="1"/>
      </xdr:nvSpPr>
      <xdr:spPr>
        <a:xfrm>
          <a:off x="3530111" y="986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144317</xdr:rowOff>
    </xdr:from>
    <xdr:to>
      <xdr:col>15</xdr:col>
      <xdr:colOff>101600</xdr:colOff>
      <xdr:row>58</xdr:row>
      <xdr:rowOff>74467</xdr:rowOff>
    </xdr:to>
    <xdr:sp macro="" textlink="">
      <xdr:nvSpPr>
        <xdr:cNvPr id="142" name="楕円 141"/>
        <xdr:cNvSpPr/>
      </xdr:nvSpPr>
      <xdr:spPr>
        <a:xfrm>
          <a:off x="2857500" y="991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65594</xdr:rowOff>
    </xdr:from>
    <xdr:ext cx="534377" cy="259045"/>
    <xdr:sp macro="" textlink="">
      <xdr:nvSpPr>
        <xdr:cNvPr id="143" name="テキスト ボックス 142"/>
        <xdr:cNvSpPr txBox="1"/>
      </xdr:nvSpPr>
      <xdr:spPr>
        <a:xfrm>
          <a:off x="2641111" y="1000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116751</xdr:rowOff>
    </xdr:from>
    <xdr:to>
      <xdr:col>10</xdr:col>
      <xdr:colOff>165100</xdr:colOff>
      <xdr:row>59</xdr:row>
      <xdr:rowOff>46901</xdr:rowOff>
    </xdr:to>
    <xdr:sp macro="" textlink="">
      <xdr:nvSpPr>
        <xdr:cNvPr id="144" name="楕円 143"/>
        <xdr:cNvSpPr/>
      </xdr:nvSpPr>
      <xdr:spPr>
        <a:xfrm>
          <a:off x="1968500" y="1006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38028</xdr:rowOff>
    </xdr:from>
    <xdr:ext cx="534377" cy="259045"/>
    <xdr:sp macro="" textlink="">
      <xdr:nvSpPr>
        <xdr:cNvPr id="145" name="テキスト ボックス 144"/>
        <xdr:cNvSpPr txBox="1"/>
      </xdr:nvSpPr>
      <xdr:spPr>
        <a:xfrm>
          <a:off x="1752111" y="1015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25140</xdr:rowOff>
    </xdr:from>
    <xdr:to>
      <xdr:col>6</xdr:col>
      <xdr:colOff>38100</xdr:colOff>
      <xdr:row>59</xdr:row>
      <xdr:rowOff>126740</xdr:rowOff>
    </xdr:to>
    <xdr:sp macro="" textlink="">
      <xdr:nvSpPr>
        <xdr:cNvPr id="146" name="楕円 145"/>
        <xdr:cNvSpPr/>
      </xdr:nvSpPr>
      <xdr:spPr>
        <a:xfrm>
          <a:off x="1079500" y="1014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117867</xdr:rowOff>
    </xdr:from>
    <xdr:ext cx="534377" cy="259045"/>
    <xdr:sp macro="" textlink="">
      <xdr:nvSpPr>
        <xdr:cNvPr id="147" name="テキスト ボックス 146"/>
        <xdr:cNvSpPr txBox="1"/>
      </xdr:nvSpPr>
      <xdr:spPr>
        <a:xfrm>
          <a:off x="863111" y="1023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1" name="直線コネクタ 170"/>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2" name="維持補修費最小値テキスト"/>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3" name="直線コネクタ 172"/>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4" name="維持補修費最大値テキスト"/>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5" name="直線コネクタ 174"/>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39726</xdr:rowOff>
    </xdr:from>
    <xdr:to>
      <xdr:col>24</xdr:col>
      <xdr:colOff>63500</xdr:colOff>
      <xdr:row>78</xdr:row>
      <xdr:rowOff>59767</xdr:rowOff>
    </xdr:to>
    <xdr:cxnSp macro="">
      <xdr:nvCxnSpPr>
        <xdr:cNvPr id="176" name="直線コネクタ 175"/>
        <xdr:cNvCxnSpPr/>
      </xdr:nvCxnSpPr>
      <xdr:spPr>
        <a:xfrm>
          <a:off x="3797300" y="13412826"/>
          <a:ext cx="838200" cy="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104767</xdr:rowOff>
    </xdr:from>
    <xdr:ext cx="469744" cy="259045"/>
    <xdr:sp macro="" textlink="">
      <xdr:nvSpPr>
        <xdr:cNvPr id="177" name="維持補修費平均値テキスト"/>
        <xdr:cNvSpPr txBox="1"/>
      </xdr:nvSpPr>
      <xdr:spPr>
        <a:xfrm>
          <a:off x="4686300" y="1313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78" name="フローチャート: 判断 177"/>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33782</xdr:rowOff>
    </xdr:from>
    <xdr:to>
      <xdr:col>19</xdr:col>
      <xdr:colOff>177800</xdr:colOff>
      <xdr:row>78</xdr:row>
      <xdr:rowOff>39726</xdr:rowOff>
    </xdr:to>
    <xdr:cxnSp macro="">
      <xdr:nvCxnSpPr>
        <xdr:cNvPr id="179" name="直線コネクタ 178"/>
        <xdr:cNvCxnSpPr/>
      </xdr:nvCxnSpPr>
      <xdr:spPr>
        <a:xfrm>
          <a:off x="2908300" y="13406882"/>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0" name="フローチャート: 判断 179"/>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38701</xdr:rowOff>
    </xdr:from>
    <xdr:ext cx="469744" cy="259045"/>
    <xdr:sp macro="" textlink="">
      <xdr:nvSpPr>
        <xdr:cNvPr id="181" name="テキスト ボックス 180"/>
        <xdr:cNvSpPr txBox="1"/>
      </xdr:nvSpPr>
      <xdr:spPr>
        <a:xfrm>
          <a:off x="3562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33782</xdr:rowOff>
    </xdr:from>
    <xdr:to>
      <xdr:col>15</xdr:col>
      <xdr:colOff>50800</xdr:colOff>
      <xdr:row>78</xdr:row>
      <xdr:rowOff>43307</xdr:rowOff>
    </xdr:to>
    <xdr:cxnSp macro="">
      <xdr:nvCxnSpPr>
        <xdr:cNvPr id="182" name="直線コネクタ 181"/>
        <xdr:cNvCxnSpPr/>
      </xdr:nvCxnSpPr>
      <xdr:spPr>
        <a:xfrm flipV="1">
          <a:off x="2019300" y="13406882"/>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3" name="フローチャート: 判断 182"/>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47465</xdr:rowOff>
    </xdr:from>
    <xdr:ext cx="469744" cy="259045"/>
    <xdr:sp macro="" textlink="">
      <xdr:nvSpPr>
        <xdr:cNvPr id="184" name="テキスト ボックス 183"/>
        <xdr:cNvSpPr txBox="1"/>
      </xdr:nvSpPr>
      <xdr:spPr>
        <a:xfrm>
          <a:off x="2673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16256</xdr:rowOff>
    </xdr:from>
    <xdr:to>
      <xdr:col>10</xdr:col>
      <xdr:colOff>114300</xdr:colOff>
      <xdr:row>78</xdr:row>
      <xdr:rowOff>43307</xdr:rowOff>
    </xdr:to>
    <xdr:cxnSp macro="">
      <xdr:nvCxnSpPr>
        <xdr:cNvPr id="185" name="直線コネクタ 184"/>
        <xdr:cNvCxnSpPr/>
      </xdr:nvCxnSpPr>
      <xdr:spPr>
        <a:xfrm>
          <a:off x="1130300" y="13389356"/>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6" name="フローチャート: 判断 185"/>
        <xdr:cNvSpPr/>
      </xdr:nvSpPr>
      <xdr:spPr>
        <a:xfrm>
          <a:off x="1968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53712</xdr:rowOff>
    </xdr:from>
    <xdr:ext cx="469744" cy="259045"/>
    <xdr:sp macro="" textlink="">
      <xdr:nvSpPr>
        <xdr:cNvPr id="187" name="テキスト ボックス 186"/>
        <xdr:cNvSpPr txBox="1"/>
      </xdr:nvSpPr>
      <xdr:spPr>
        <a:xfrm>
          <a:off x="1784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108635</xdr:rowOff>
    </xdr:from>
    <xdr:to>
      <xdr:col>6</xdr:col>
      <xdr:colOff>38100</xdr:colOff>
      <xdr:row>78</xdr:row>
      <xdr:rowOff>38785</xdr:rowOff>
    </xdr:to>
    <xdr:sp macro="" textlink="">
      <xdr:nvSpPr>
        <xdr:cNvPr id="188" name="フローチャート: 判断 187"/>
        <xdr:cNvSpPr/>
      </xdr:nvSpPr>
      <xdr:spPr>
        <a:xfrm>
          <a:off x="1079500" y="133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55312</xdr:rowOff>
    </xdr:from>
    <xdr:ext cx="469744" cy="259045"/>
    <xdr:sp macro="" textlink="">
      <xdr:nvSpPr>
        <xdr:cNvPr id="189" name="テキスト ボックス 188"/>
        <xdr:cNvSpPr txBox="1"/>
      </xdr:nvSpPr>
      <xdr:spPr>
        <a:xfrm>
          <a:off x="895428" y="1308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8967</xdr:rowOff>
    </xdr:from>
    <xdr:to>
      <xdr:col>24</xdr:col>
      <xdr:colOff>114300</xdr:colOff>
      <xdr:row>78</xdr:row>
      <xdr:rowOff>110567</xdr:rowOff>
    </xdr:to>
    <xdr:sp macro="" textlink="">
      <xdr:nvSpPr>
        <xdr:cNvPr id="195" name="楕円 194"/>
        <xdr:cNvSpPr/>
      </xdr:nvSpPr>
      <xdr:spPr>
        <a:xfrm>
          <a:off x="4584700" y="1338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158844</xdr:rowOff>
    </xdr:from>
    <xdr:ext cx="469744" cy="259045"/>
    <xdr:sp macro="" textlink="">
      <xdr:nvSpPr>
        <xdr:cNvPr id="196" name="維持補修費該当値テキスト"/>
        <xdr:cNvSpPr txBox="1"/>
      </xdr:nvSpPr>
      <xdr:spPr>
        <a:xfrm>
          <a:off x="4686300" y="1336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160376</xdr:rowOff>
    </xdr:from>
    <xdr:to>
      <xdr:col>20</xdr:col>
      <xdr:colOff>38100</xdr:colOff>
      <xdr:row>78</xdr:row>
      <xdr:rowOff>90526</xdr:rowOff>
    </xdr:to>
    <xdr:sp macro="" textlink="">
      <xdr:nvSpPr>
        <xdr:cNvPr id="197" name="楕円 196"/>
        <xdr:cNvSpPr/>
      </xdr:nvSpPr>
      <xdr:spPr>
        <a:xfrm>
          <a:off x="3746500" y="1336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81653</xdr:rowOff>
    </xdr:from>
    <xdr:ext cx="469744" cy="259045"/>
    <xdr:sp macro="" textlink="">
      <xdr:nvSpPr>
        <xdr:cNvPr id="198" name="テキスト ボックス 197"/>
        <xdr:cNvSpPr txBox="1"/>
      </xdr:nvSpPr>
      <xdr:spPr>
        <a:xfrm>
          <a:off x="3562428" y="1345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154432</xdr:rowOff>
    </xdr:from>
    <xdr:to>
      <xdr:col>15</xdr:col>
      <xdr:colOff>101600</xdr:colOff>
      <xdr:row>78</xdr:row>
      <xdr:rowOff>84582</xdr:rowOff>
    </xdr:to>
    <xdr:sp macro="" textlink="">
      <xdr:nvSpPr>
        <xdr:cNvPr id="199" name="楕円 198"/>
        <xdr:cNvSpPr/>
      </xdr:nvSpPr>
      <xdr:spPr>
        <a:xfrm>
          <a:off x="2857500" y="1335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75709</xdr:rowOff>
    </xdr:from>
    <xdr:ext cx="469744" cy="259045"/>
    <xdr:sp macro="" textlink="">
      <xdr:nvSpPr>
        <xdr:cNvPr id="200" name="テキスト ボックス 199"/>
        <xdr:cNvSpPr txBox="1"/>
      </xdr:nvSpPr>
      <xdr:spPr>
        <a:xfrm>
          <a:off x="2673428" y="1344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163957</xdr:rowOff>
    </xdr:from>
    <xdr:to>
      <xdr:col>10</xdr:col>
      <xdr:colOff>165100</xdr:colOff>
      <xdr:row>78</xdr:row>
      <xdr:rowOff>94107</xdr:rowOff>
    </xdr:to>
    <xdr:sp macro="" textlink="">
      <xdr:nvSpPr>
        <xdr:cNvPr id="201" name="楕円 200"/>
        <xdr:cNvSpPr/>
      </xdr:nvSpPr>
      <xdr:spPr>
        <a:xfrm>
          <a:off x="1968500" y="1336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85234</xdr:rowOff>
    </xdr:from>
    <xdr:ext cx="469744" cy="259045"/>
    <xdr:sp macro="" textlink="">
      <xdr:nvSpPr>
        <xdr:cNvPr id="202" name="テキスト ボックス 201"/>
        <xdr:cNvSpPr txBox="1"/>
      </xdr:nvSpPr>
      <xdr:spPr>
        <a:xfrm>
          <a:off x="1784428" y="1345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136906</xdr:rowOff>
    </xdr:from>
    <xdr:to>
      <xdr:col>6</xdr:col>
      <xdr:colOff>38100</xdr:colOff>
      <xdr:row>78</xdr:row>
      <xdr:rowOff>67056</xdr:rowOff>
    </xdr:to>
    <xdr:sp macro="" textlink="">
      <xdr:nvSpPr>
        <xdr:cNvPr id="203" name="楕円 202"/>
        <xdr:cNvSpPr/>
      </xdr:nvSpPr>
      <xdr:spPr>
        <a:xfrm>
          <a:off x="1079500" y="1333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58183</xdr:rowOff>
    </xdr:from>
    <xdr:ext cx="469744" cy="259045"/>
    <xdr:sp macro="" textlink="">
      <xdr:nvSpPr>
        <xdr:cNvPr id="204" name="テキスト ボックス 203"/>
        <xdr:cNvSpPr txBox="1"/>
      </xdr:nvSpPr>
      <xdr:spPr>
        <a:xfrm>
          <a:off x="895428" y="1343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29" name="直線コネクタ 228"/>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0" name="扶助費最小値テキスト"/>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1" name="直線コネクタ 230"/>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2" name="扶助費最大値テキスト"/>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3" name="直線コネクタ 232"/>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96444</xdr:rowOff>
    </xdr:from>
    <xdr:to>
      <xdr:col>24</xdr:col>
      <xdr:colOff>63500</xdr:colOff>
      <xdr:row>98</xdr:row>
      <xdr:rowOff>28270</xdr:rowOff>
    </xdr:to>
    <xdr:cxnSp macro="">
      <xdr:nvCxnSpPr>
        <xdr:cNvPr id="234" name="直線コネクタ 233"/>
        <xdr:cNvCxnSpPr/>
      </xdr:nvCxnSpPr>
      <xdr:spPr>
        <a:xfrm flipV="1">
          <a:off x="3797300" y="16727094"/>
          <a:ext cx="838200" cy="10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46728</xdr:rowOff>
    </xdr:from>
    <xdr:ext cx="599010" cy="259045"/>
    <xdr:sp macro="" textlink="">
      <xdr:nvSpPr>
        <xdr:cNvPr id="235" name="扶助費平均値テキスト"/>
        <xdr:cNvSpPr txBox="1"/>
      </xdr:nvSpPr>
      <xdr:spPr>
        <a:xfrm>
          <a:off x="4686300" y="16334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6" name="フローチャート: 判断 235"/>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62407</xdr:rowOff>
    </xdr:from>
    <xdr:to>
      <xdr:col>19</xdr:col>
      <xdr:colOff>177800</xdr:colOff>
      <xdr:row>98</xdr:row>
      <xdr:rowOff>28270</xdr:rowOff>
    </xdr:to>
    <xdr:cxnSp macro="">
      <xdr:nvCxnSpPr>
        <xdr:cNvPr id="237" name="直線コネクタ 236"/>
        <xdr:cNvCxnSpPr/>
      </xdr:nvCxnSpPr>
      <xdr:spPr>
        <a:xfrm>
          <a:off x="2908300" y="16693057"/>
          <a:ext cx="889000" cy="13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38" name="フローチャート: 判断 237"/>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78846</xdr:rowOff>
    </xdr:from>
    <xdr:ext cx="599010" cy="259045"/>
    <xdr:sp macro="" textlink="">
      <xdr:nvSpPr>
        <xdr:cNvPr id="239" name="テキスト ボックス 238"/>
        <xdr:cNvSpPr txBox="1"/>
      </xdr:nvSpPr>
      <xdr:spPr>
        <a:xfrm>
          <a:off x="3497795" y="1636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62407</xdr:rowOff>
    </xdr:from>
    <xdr:to>
      <xdr:col>15</xdr:col>
      <xdr:colOff>50800</xdr:colOff>
      <xdr:row>99</xdr:row>
      <xdr:rowOff>2972</xdr:rowOff>
    </xdr:to>
    <xdr:cxnSp macro="">
      <xdr:nvCxnSpPr>
        <xdr:cNvPr id="240" name="直線コネクタ 239"/>
        <xdr:cNvCxnSpPr/>
      </xdr:nvCxnSpPr>
      <xdr:spPr>
        <a:xfrm flipV="1">
          <a:off x="2019300" y="16693057"/>
          <a:ext cx="889000" cy="28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1" name="フローチャート: 判断 240"/>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109541</xdr:rowOff>
    </xdr:from>
    <xdr:ext cx="599010" cy="259045"/>
    <xdr:sp macro="" textlink="">
      <xdr:nvSpPr>
        <xdr:cNvPr id="242" name="テキスト ボックス 241"/>
        <xdr:cNvSpPr txBox="1"/>
      </xdr:nvSpPr>
      <xdr:spPr>
        <a:xfrm>
          <a:off x="2608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2972</xdr:rowOff>
    </xdr:from>
    <xdr:to>
      <xdr:col>10</xdr:col>
      <xdr:colOff>114300</xdr:colOff>
      <xdr:row>99</xdr:row>
      <xdr:rowOff>44590</xdr:rowOff>
    </xdr:to>
    <xdr:cxnSp macro="">
      <xdr:nvCxnSpPr>
        <xdr:cNvPr id="243" name="直線コネクタ 242"/>
        <xdr:cNvCxnSpPr/>
      </xdr:nvCxnSpPr>
      <xdr:spPr>
        <a:xfrm flipV="1">
          <a:off x="1130300" y="16976522"/>
          <a:ext cx="889000" cy="4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116700</xdr:rowOff>
    </xdr:from>
    <xdr:to>
      <xdr:col>10</xdr:col>
      <xdr:colOff>165100</xdr:colOff>
      <xdr:row>98</xdr:row>
      <xdr:rowOff>46850</xdr:rowOff>
    </xdr:to>
    <xdr:sp macro="" textlink="">
      <xdr:nvSpPr>
        <xdr:cNvPr id="244" name="フローチャート: 判断 243"/>
        <xdr:cNvSpPr/>
      </xdr:nvSpPr>
      <xdr:spPr>
        <a:xfrm>
          <a:off x="1968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63377</xdr:rowOff>
    </xdr:from>
    <xdr:ext cx="599010" cy="259045"/>
    <xdr:sp macro="" textlink="">
      <xdr:nvSpPr>
        <xdr:cNvPr id="245" name="テキスト ボックス 244"/>
        <xdr:cNvSpPr txBox="1"/>
      </xdr:nvSpPr>
      <xdr:spPr>
        <a:xfrm>
          <a:off x="1719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9703</xdr:rowOff>
    </xdr:from>
    <xdr:to>
      <xdr:col>6</xdr:col>
      <xdr:colOff>38100</xdr:colOff>
      <xdr:row>98</xdr:row>
      <xdr:rowOff>111303</xdr:rowOff>
    </xdr:to>
    <xdr:sp macro="" textlink="">
      <xdr:nvSpPr>
        <xdr:cNvPr id="246" name="フローチャート: 判断 245"/>
        <xdr:cNvSpPr/>
      </xdr:nvSpPr>
      <xdr:spPr>
        <a:xfrm>
          <a:off x="1079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127830</xdr:rowOff>
    </xdr:from>
    <xdr:ext cx="599010" cy="259045"/>
    <xdr:sp macro="" textlink="">
      <xdr:nvSpPr>
        <xdr:cNvPr id="247" name="テキスト ボックス 246"/>
        <xdr:cNvSpPr txBox="1"/>
      </xdr:nvSpPr>
      <xdr:spPr>
        <a:xfrm>
          <a:off x="830795" y="1658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45644</xdr:rowOff>
    </xdr:from>
    <xdr:to>
      <xdr:col>24</xdr:col>
      <xdr:colOff>114300</xdr:colOff>
      <xdr:row>97</xdr:row>
      <xdr:rowOff>147244</xdr:rowOff>
    </xdr:to>
    <xdr:sp macro="" textlink="">
      <xdr:nvSpPr>
        <xdr:cNvPr id="253" name="楕円 252"/>
        <xdr:cNvSpPr/>
      </xdr:nvSpPr>
      <xdr:spPr>
        <a:xfrm>
          <a:off x="4584700" y="1667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24071</xdr:rowOff>
    </xdr:from>
    <xdr:ext cx="599010" cy="259045"/>
    <xdr:sp macro="" textlink="">
      <xdr:nvSpPr>
        <xdr:cNvPr id="254" name="扶助費該当値テキスト"/>
        <xdr:cNvSpPr txBox="1"/>
      </xdr:nvSpPr>
      <xdr:spPr>
        <a:xfrm>
          <a:off x="4686300" y="1665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148920</xdr:rowOff>
    </xdr:from>
    <xdr:to>
      <xdr:col>20</xdr:col>
      <xdr:colOff>38100</xdr:colOff>
      <xdr:row>98</xdr:row>
      <xdr:rowOff>79070</xdr:rowOff>
    </xdr:to>
    <xdr:sp macro="" textlink="">
      <xdr:nvSpPr>
        <xdr:cNvPr id="255" name="楕円 254"/>
        <xdr:cNvSpPr/>
      </xdr:nvSpPr>
      <xdr:spPr>
        <a:xfrm>
          <a:off x="3746500" y="1677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70197</xdr:rowOff>
    </xdr:from>
    <xdr:ext cx="599010" cy="259045"/>
    <xdr:sp macro="" textlink="">
      <xdr:nvSpPr>
        <xdr:cNvPr id="256" name="テキスト ボックス 255"/>
        <xdr:cNvSpPr txBox="1"/>
      </xdr:nvSpPr>
      <xdr:spPr>
        <a:xfrm>
          <a:off x="3497795" y="1687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11607</xdr:rowOff>
    </xdr:from>
    <xdr:to>
      <xdr:col>15</xdr:col>
      <xdr:colOff>101600</xdr:colOff>
      <xdr:row>97</xdr:row>
      <xdr:rowOff>113207</xdr:rowOff>
    </xdr:to>
    <xdr:sp macro="" textlink="">
      <xdr:nvSpPr>
        <xdr:cNvPr id="257" name="楕円 256"/>
        <xdr:cNvSpPr/>
      </xdr:nvSpPr>
      <xdr:spPr>
        <a:xfrm>
          <a:off x="2857500" y="1664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104334</xdr:rowOff>
    </xdr:from>
    <xdr:ext cx="599010" cy="259045"/>
    <xdr:sp macro="" textlink="">
      <xdr:nvSpPr>
        <xdr:cNvPr id="258" name="テキスト ボックス 257"/>
        <xdr:cNvSpPr txBox="1"/>
      </xdr:nvSpPr>
      <xdr:spPr>
        <a:xfrm>
          <a:off x="2608795" y="16734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123622</xdr:rowOff>
    </xdr:from>
    <xdr:to>
      <xdr:col>10</xdr:col>
      <xdr:colOff>165100</xdr:colOff>
      <xdr:row>99</xdr:row>
      <xdr:rowOff>53772</xdr:rowOff>
    </xdr:to>
    <xdr:sp macro="" textlink="">
      <xdr:nvSpPr>
        <xdr:cNvPr id="259" name="楕円 258"/>
        <xdr:cNvSpPr/>
      </xdr:nvSpPr>
      <xdr:spPr>
        <a:xfrm>
          <a:off x="1968500" y="1692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44899</xdr:rowOff>
    </xdr:from>
    <xdr:ext cx="534377" cy="259045"/>
    <xdr:sp macro="" textlink="">
      <xdr:nvSpPr>
        <xdr:cNvPr id="260" name="テキスト ボックス 259"/>
        <xdr:cNvSpPr txBox="1"/>
      </xdr:nvSpPr>
      <xdr:spPr>
        <a:xfrm>
          <a:off x="1752111" y="170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165240</xdr:rowOff>
    </xdr:from>
    <xdr:to>
      <xdr:col>6</xdr:col>
      <xdr:colOff>38100</xdr:colOff>
      <xdr:row>99</xdr:row>
      <xdr:rowOff>95390</xdr:rowOff>
    </xdr:to>
    <xdr:sp macro="" textlink="">
      <xdr:nvSpPr>
        <xdr:cNvPr id="261" name="楕円 260"/>
        <xdr:cNvSpPr/>
      </xdr:nvSpPr>
      <xdr:spPr>
        <a:xfrm>
          <a:off x="1079500" y="1696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86517</xdr:rowOff>
    </xdr:from>
    <xdr:ext cx="534377" cy="259045"/>
    <xdr:sp macro="" textlink="">
      <xdr:nvSpPr>
        <xdr:cNvPr id="262" name="テキスト ボックス 261"/>
        <xdr:cNvSpPr txBox="1"/>
      </xdr:nvSpPr>
      <xdr:spPr>
        <a:xfrm>
          <a:off x="863111" y="1706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88" name="直線コネクタ 287"/>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89" name="補助費等最小値テキスト"/>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0" name="直線コネクタ 289"/>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1" name="補助費等最大値テキスト"/>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2" name="直線コネクタ 291"/>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58525</xdr:rowOff>
    </xdr:from>
    <xdr:to>
      <xdr:col>55</xdr:col>
      <xdr:colOff>0</xdr:colOff>
      <xdr:row>37</xdr:row>
      <xdr:rowOff>122131</xdr:rowOff>
    </xdr:to>
    <xdr:cxnSp macro="">
      <xdr:nvCxnSpPr>
        <xdr:cNvPr id="293" name="直線コネクタ 292"/>
        <xdr:cNvCxnSpPr/>
      </xdr:nvCxnSpPr>
      <xdr:spPr>
        <a:xfrm>
          <a:off x="9639300" y="6402175"/>
          <a:ext cx="838200" cy="6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169765</xdr:rowOff>
    </xdr:from>
    <xdr:ext cx="534377" cy="259045"/>
    <xdr:sp macro="" textlink="">
      <xdr:nvSpPr>
        <xdr:cNvPr id="294" name="補助費等平均値テキスト"/>
        <xdr:cNvSpPr txBox="1"/>
      </xdr:nvSpPr>
      <xdr:spPr>
        <a:xfrm>
          <a:off x="10528300" y="6170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5" name="フローチャート: 判断 294"/>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58525</xdr:rowOff>
    </xdr:from>
    <xdr:to>
      <xdr:col>50</xdr:col>
      <xdr:colOff>114300</xdr:colOff>
      <xdr:row>37</xdr:row>
      <xdr:rowOff>86262</xdr:rowOff>
    </xdr:to>
    <xdr:cxnSp macro="">
      <xdr:nvCxnSpPr>
        <xdr:cNvPr id="296" name="直線コネクタ 295"/>
        <xdr:cNvCxnSpPr/>
      </xdr:nvCxnSpPr>
      <xdr:spPr>
        <a:xfrm flipV="1">
          <a:off x="8750300" y="6402175"/>
          <a:ext cx="8890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7" name="フローチャート: 判断 296"/>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68485</xdr:rowOff>
    </xdr:from>
    <xdr:ext cx="534377" cy="259045"/>
    <xdr:sp macro="" textlink="">
      <xdr:nvSpPr>
        <xdr:cNvPr id="298" name="テキスト ボックス 297"/>
        <xdr:cNvSpPr txBox="1"/>
      </xdr:nvSpPr>
      <xdr:spPr>
        <a:xfrm>
          <a:off x="9372111" y="6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25422</xdr:rowOff>
    </xdr:from>
    <xdr:to>
      <xdr:col>45</xdr:col>
      <xdr:colOff>177800</xdr:colOff>
      <xdr:row>37</xdr:row>
      <xdr:rowOff>86262</xdr:rowOff>
    </xdr:to>
    <xdr:cxnSp macro="">
      <xdr:nvCxnSpPr>
        <xdr:cNvPr id="299" name="直線コネクタ 298"/>
        <xdr:cNvCxnSpPr/>
      </xdr:nvCxnSpPr>
      <xdr:spPr>
        <a:xfrm>
          <a:off x="7861300" y="5340372"/>
          <a:ext cx="889000" cy="108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0" name="フローチャート: 判断 299"/>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110101</xdr:rowOff>
    </xdr:from>
    <xdr:ext cx="534377" cy="259045"/>
    <xdr:sp macro="" textlink="">
      <xdr:nvSpPr>
        <xdr:cNvPr id="301" name="テキスト ボックス 300"/>
        <xdr:cNvSpPr txBox="1"/>
      </xdr:nvSpPr>
      <xdr:spPr>
        <a:xfrm>
          <a:off x="8483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25422</xdr:rowOff>
    </xdr:from>
    <xdr:to>
      <xdr:col>41</xdr:col>
      <xdr:colOff>50800</xdr:colOff>
      <xdr:row>37</xdr:row>
      <xdr:rowOff>103973</xdr:rowOff>
    </xdr:to>
    <xdr:cxnSp macro="">
      <xdr:nvCxnSpPr>
        <xdr:cNvPr id="302" name="直線コネクタ 301"/>
        <xdr:cNvCxnSpPr/>
      </xdr:nvCxnSpPr>
      <xdr:spPr>
        <a:xfrm flipV="1">
          <a:off x="6972300" y="5340372"/>
          <a:ext cx="889000" cy="110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89292</xdr:rowOff>
    </xdr:from>
    <xdr:to>
      <xdr:col>41</xdr:col>
      <xdr:colOff>101600</xdr:colOff>
      <xdr:row>31</xdr:row>
      <xdr:rowOff>19442</xdr:rowOff>
    </xdr:to>
    <xdr:sp macro="" textlink="">
      <xdr:nvSpPr>
        <xdr:cNvPr id="303" name="フローチャート: 判断 302"/>
        <xdr:cNvSpPr/>
      </xdr:nvSpPr>
      <xdr:spPr>
        <a:xfrm>
          <a:off x="7810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35969</xdr:rowOff>
    </xdr:from>
    <xdr:ext cx="599010" cy="259045"/>
    <xdr:sp macro="" textlink="">
      <xdr:nvSpPr>
        <xdr:cNvPr id="304" name="テキスト ボックス 303"/>
        <xdr:cNvSpPr txBox="1"/>
      </xdr:nvSpPr>
      <xdr:spPr>
        <a:xfrm>
          <a:off x="7561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72865</xdr:rowOff>
    </xdr:from>
    <xdr:to>
      <xdr:col>36</xdr:col>
      <xdr:colOff>165100</xdr:colOff>
      <xdr:row>38</xdr:row>
      <xdr:rowOff>3015</xdr:rowOff>
    </xdr:to>
    <xdr:sp macro="" textlink="">
      <xdr:nvSpPr>
        <xdr:cNvPr id="305" name="フローチャート: 判断 304"/>
        <xdr:cNvSpPr/>
      </xdr:nvSpPr>
      <xdr:spPr>
        <a:xfrm>
          <a:off x="6921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165592</xdr:rowOff>
    </xdr:from>
    <xdr:ext cx="534377" cy="259045"/>
    <xdr:sp macro="" textlink="">
      <xdr:nvSpPr>
        <xdr:cNvPr id="306" name="テキスト ボックス 305"/>
        <xdr:cNvSpPr txBox="1"/>
      </xdr:nvSpPr>
      <xdr:spPr>
        <a:xfrm>
          <a:off x="6705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71331</xdr:rowOff>
    </xdr:from>
    <xdr:to>
      <xdr:col>55</xdr:col>
      <xdr:colOff>50800</xdr:colOff>
      <xdr:row>38</xdr:row>
      <xdr:rowOff>1481</xdr:rowOff>
    </xdr:to>
    <xdr:sp macro="" textlink="">
      <xdr:nvSpPr>
        <xdr:cNvPr id="312" name="楕円 311"/>
        <xdr:cNvSpPr/>
      </xdr:nvSpPr>
      <xdr:spPr>
        <a:xfrm>
          <a:off x="10426700" y="641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49758</xdr:rowOff>
    </xdr:from>
    <xdr:ext cx="534377" cy="259045"/>
    <xdr:sp macro="" textlink="">
      <xdr:nvSpPr>
        <xdr:cNvPr id="313" name="補助費等該当値テキスト"/>
        <xdr:cNvSpPr txBox="1"/>
      </xdr:nvSpPr>
      <xdr:spPr>
        <a:xfrm>
          <a:off x="10528300" y="639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7725</xdr:rowOff>
    </xdr:from>
    <xdr:to>
      <xdr:col>50</xdr:col>
      <xdr:colOff>165100</xdr:colOff>
      <xdr:row>37</xdr:row>
      <xdr:rowOff>109325</xdr:rowOff>
    </xdr:to>
    <xdr:sp macro="" textlink="">
      <xdr:nvSpPr>
        <xdr:cNvPr id="314" name="楕円 313"/>
        <xdr:cNvSpPr/>
      </xdr:nvSpPr>
      <xdr:spPr>
        <a:xfrm>
          <a:off x="9588500" y="635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100452</xdr:rowOff>
    </xdr:from>
    <xdr:ext cx="534377" cy="259045"/>
    <xdr:sp macro="" textlink="">
      <xdr:nvSpPr>
        <xdr:cNvPr id="315" name="テキスト ボックス 314"/>
        <xdr:cNvSpPr txBox="1"/>
      </xdr:nvSpPr>
      <xdr:spPr>
        <a:xfrm>
          <a:off x="9372111" y="644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35462</xdr:rowOff>
    </xdr:from>
    <xdr:to>
      <xdr:col>46</xdr:col>
      <xdr:colOff>38100</xdr:colOff>
      <xdr:row>37</xdr:row>
      <xdr:rowOff>137062</xdr:rowOff>
    </xdr:to>
    <xdr:sp macro="" textlink="">
      <xdr:nvSpPr>
        <xdr:cNvPr id="316" name="楕円 315"/>
        <xdr:cNvSpPr/>
      </xdr:nvSpPr>
      <xdr:spPr>
        <a:xfrm>
          <a:off x="8699500" y="63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128189</xdr:rowOff>
    </xdr:from>
    <xdr:ext cx="534377" cy="259045"/>
    <xdr:sp macro="" textlink="">
      <xdr:nvSpPr>
        <xdr:cNvPr id="317" name="テキスト ボックス 316"/>
        <xdr:cNvSpPr txBox="1"/>
      </xdr:nvSpPr>
      <xdr:spPr>
        <a:xfrm>
          <a:off x="8483111" y="647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146072</xdr:rowOff>
    </xdr:from>
    <xdr:to>
      <xdr:col>41</xdr:col>
      <xdr:colOff>101600</xdr:colOff>
      <xdr:row>31</xdr:row>
      <xdr:rowOff>76222</xdr:rowOff>
    </xdr:to>
    <xdr:sp macro="" textlink="">
      <xdr:nvSpPr>
        <xdr:cNvPr id="318" name="楕円 317"/>
        <xdr:cNvSpPr/>
      </xdr:nvSpPr>
      <xdr:spPr>
        <a:xfrm>
          <a:off x="7810500" y="52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67349</xdr:rowOff>
    </xdr:from>
    <xdr:ext cx="599010" cy="259045"/>
    <xdr:sp macro="" textlink="">
      <xdr:nvSpPr>
        <xdr:cNvPr id="319" name="テキスト ボックス 318"/>
        <xdr:cNvSpPr txBox="1"/>
      </xdr:nvSpPr>
      <xdr:spPr>
        <a:xfrm>
          <a:off x="7561795" y="5382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53173</xdr:rowOff>
    </xdr:from>
    <xdr:to>
      <xdr:col>36</xdr:col>
      <xdr:colOff>165100</xdr:colOff>
      <xdr:row>37</xdr:row>
      <xdr:rowOff>154773</xdr:rowOff>
    </xdr:to>
    <xdr:sp macro="" textlink="">
      <xdr:nvSpPr>
        <xdr:cNvPr id="320" name="楕円 319"/>
        <xdr:cNvSpPr/>
      </xdr:nvSpPr>
      <xdr:spPr>
        <a:xfrm>
          <a:off x="6921500" y="639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171300</xdr:rowOff>
    </xdr:from>
    <xdr:ext cx="534377" cy="259045"/>
    <xdr:sp macro="" textlink="">
      <xdr:nvSpPr>
        <xdr:cNvPr id="321" name="テキスト ボックス 320"/>
        <xdr:cNvSpPr txBox="1"/>
      </xdr:nvSpPr>
      <xdr:spPr>
        <a:xfrm>
          <a:off x="6705111" y="617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70777</xdr:rowOff>
    </xdr:from>
    <xdr:to>
      <xdr:col>54</xdr:col>
      <xdr:colOff>189865</xdr:colOff>
      <xdr:row>59</xdr:row>
      <xdr:rowOff>97333</xdr:rowOff>
    </xdr:to>
    <xdr:cxnSp macro="">
      <xdr:nvCxnSpPr>
        <xdr:cNvPr id="346" name="直線コネクタ 345"/>
        <xdr:cNvCxnSpPr/>
      </xdr:nvCxnSpPr>
      <xdr:spPr>
        <a:xfrm flipV="1">
          <a:off x="10475595" y="8814727"/>
          <a:ext cx="1270" cy="139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101160</xdr:rowOff>
    </xdr:from>
    <xdr:ext cx="534377" cy="259045"/>
    <xdr:sp macro="" textlink="">
      <xdr:nvSpPr>
        <xdr:cNvPr id="347" name="普通建設事業費最小値テキスト"/>
        <xdr:cNvSpPr txBox="1"/>
      </xdr:nvSpPr>
      <xdr:spPr>
        <a:xfrm>
          <a:off x="10528300" y="102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97333</xdr:rowOff>
    </xdr:from>
    <xdr:to>
      <xdr:col>55</xdr:col>
      <xdr:colOff>88900</xdr:colOff>
      <xdr:row>59</xdr:row>
      <xdr:rowOff>97333</xdr:rowOff>
    </xdr:to>
    <xdr:cxnSp macro="">
      <xdr:nvCxnSpPr>
        <xdr:cNvPr id="348" name="直線コネクタ 347"/>
        <xdr:cNvCxnSpPr/>
      </xdr:nvCxnSpPr>
      <xdr:spPr>
        <a:xfrm>
          <a:off x="10388600" y="1021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17454</xdr:rowOff>
    </xdr:from>
    <xdr:ext cx="534377" cy="259045"/>
    <xdr:sp macro="" textlink="">
      <xdr:nvSpPr>
        <xdr:cNvPr id="349" name="普通建設事業費最大値テキスト"/>
        <xdr:cNvSpPr txBox="1"/>
      </xdr:nvSpPr>
      <xdr:spPr>
        <a:xfrm>
          <a:off x="10528300" y="8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70777</xdr:rowOff>
    </xdr:from>
    <xdr:to>
      <xdr:col>55</xdr:col>
      <xdr:colOff>88900</xdr:colOff>
      <xdr:row>51</xdr:row>
      <xdr:rowOff>70777</xdr:rowOff>
    </xdr:to>
    <xdr:cxnSp macro="">
      <xdr:nvCxnSpPr>
        <xdr:cNvPr id="350" name="直線コネクタ 349"/>
        <xdr:cNvCxnSpPr/>
      </xdr:nvCxnSpPr>
      <xdr:spPr>
        <a:xfrm>
          <a:off x="10388600" y="881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89389</xdr:rowOff>
    </xdr:from>
    <xdr:to>
      <xdr:col>55</xdr:col>
      <xdr:colOff>0</xdr:colOff>
      <xdr:row>59</xdr:row>
      <xdr:rowOff>21819</xdr:rowOff>
    </xdr:to>
    <xdr:cxnSp macro="">
      <xdr:nvCxnSpPr>
        <xdr:cNvPr id="351" name="直線コネクタ 350"/>
        <xdr:cNvCxnSpPr/>
      </xdr:nvCxnSpPr>
      <xdr:spPr>
        <a:xfrm flipV="1">
          <a:off x="9639300" y="10033489"/>
          <a:ext cx="838200" cy="10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35024</xdr:rowOff>
    </xdr:from>
    <xdr:ext cx="534377" cy="259045"/>
    <xdr:sp macro="" textlink="">
      <xdr:nvSpPr>
        <xdr:cNvPr id="352" name="普通建設事業費平均値テキスト"/>
        <xdr:cNvSpPr txBox="1"/>
      </xdr:nvSpPr>
      <xdr:spPr>
        <a:xfrm>
          <a:off x="10528300" y="9636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xdr:rowOff>
    </xdr:from>
    <xdr:to>
      <xdr:col>55</xdr:col>
      <xdr:colOff>50800</xdr:colOff>
      <xdr:row>57</xdr:row>
      <xdr:rowOff>113747</xdr:rowOff>
    </xdr:to>
    <xdr:sp macro="" textlink="">
      <xdr:nvSpPr>
        <xdr:cNvPr id="353" name="フローチャート: 判断 352"/>
        <xdr:cNvSpPr/>
      </xdr:nvSpPr>
      <xdr:spPr>
        <a:xfrm>
          <a:off x="10426700" y="97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94609</xdr:rowOff>
    </xdr:from>
    <xdr:to>
      <xdr:col>50</xdr:col>
      <xdr:colOff>114300</xdr:colOff>
      <xdr:row>59</xdr:row>
      <xdr:rowOff>21819</xdr:rowOff>
    </xdr:to>
    <xdr:cxnSp macro="">
      <xdr:nvCxnSpPr>
        <xdr:cNvPr id="354" name="直線コネクタ 353"/>
        <xdr:cNvCxnSpPr/>
      </xdr:nvCxnSpPr>
      <xdr:spPr>
        <a:xfrm>
          <a:off x="8750300" y="10038709"/>
          <a:ext cx="889000" cy="9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47828</xdr:rowOff>
    </xdr:from>
    <xdr:to>
      <xdr:col>50</xdr:col>
      <xdr:colOff>165100</xdr:colOff>
      <xdr:row>57</xdr:row>
      <xdr:rowOff>149428</xdr:rowOff>
    </xdr:to>
    <xdr:sp macro="" textlink="">
      <xdr:nvSpPr>
        <xdr:cNvPr id="355" name="フローチャート: 判断 354"/>
        <xdr:cNvSpPr/>
      </xdr:nvSpPr>
      <xdr:spPr>
        <a:xfrm>
          <a:off x="9588500" y="982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165955</xdr:rowOff>
    </xdr:from>
    <xdr:ext cx="534377" cy="259045"/>
    <xdr:sp macro="" textlink="">
      <xdr:nvSpPr>
        <xdr:cNvPr id="356" name="テキスト ボックス 355"/>
        <xdr:cNvSpPr txBox="1"/>
      </xdr:nvSpPr>
      <xdr:spPr>
        <a:xfrm>
          <a:off x="9372111" y="959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155283</xdr:rowOff>
    </xdr:from>
    <xdr:to>
      <xdr:col>45</xdr:col>
      <xdr:colOff>177800</xdr:colOff>
      <xdr:row>58</xdr:row>
      <xdr:rowOff>94609</xdr:rowOff>
    </xdr:to>
    <xdr:cxnSp macro="">
      <xdr:nvCxnSpPr>
        <xdr:cNvPr id="357" name="直線コネクタ 356"/>
        <xdr:cNvCxnSpPr/>
      </xdr:nvCxnSpPr>
      <xdr:spPr>
        <a:xfrm>
          <a:off x="7861300" y="9927933"/>
          <a:ext cx="889000" cy="1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154318</xdr:rowOff>
    </xdr:from>
    <xdr:to>
      <xdr:col>46</xdr:col>
      <xdr:colOff>38100</xdr:colOff>
      <xdr:row>57</xdr:row>
      <xdr:rowOff>84468</xdr:rowOff>
    </xdr:to>
    <xdr:sp macro="" textlink="">
      <xdr:nvSpPr>
        <xdr:cNvPr id="358" name="フローチャート: 判断 357"/>
        <xdr:cNvSpPr/>
      </xdr:nvSpPr>
      <xdr:spPr>
        <a:xfrm>
          <a:off x="8699500" y="975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100995</xdr:rowOff>
    </xdr:from>
    <xdr:ext cx="534377" cy="259045"/>
    <xdr:sp macro="" textlink="">
      <xdr:nvSpPr>
        <xdr:cNvPr id="359" name="テキスト ボックス 358"/>
        <xdr:cNvSpPr txBox="1"/>
      </xdr:nvSpPr>
      <xdr:spPr>
        <a:xfrm>
          <a:off x="8483111" y="95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155283</xdr:rowOff>
    </xdr:from>
    <xdr:to>
      <xdr:col>41</xdr:col>
      <xdr:colOff>50800</xdr:colOff>
      <xdr:row>58</xdr:row>
      <xdr:rowOff>139891</xdr:rowOff>
    </xdr:to>
    <xdr:cxnSp macro="">
      <xdr:nvCxnSpPr>
        <xdr:cNvPr id="360" name="直線コネクタ 359"/>
        <xdr:cNvCxnSpPr/>
      </xdr:nvCxnSpPr>
      <xdr:spPr>
        <a:xfrm flipV="1">
          <a:off x="6972300" y="9927933"/>
          <a:ext cx="889000" cy="15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141840</xdr:rowOff>
    </xdr:from>
    <xdr:to>
      <xdr:col>41</xdr:col>
      <xdr:colOff>101600</xdr:colOff>
      <xdr:row>57</xdr:row>
      <xdr:rowOff>71990</xdr:rowOff>
    </xdr:to>
    <xdr:sp macro="" textlink="">
      <xdr:nvSpPr>
        <xdr:cNvPr id="361" name="フローチャート: 判断 360"/>
        <xdr:cNvSpPr/>
      </xdr:nvSpPr>
      <xdr:spPr>
        <a:xfrm>
          <a:off x="7810500" y="97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88517</xdr:rowOff>
    </xdr:from>
    <xdr:ext cx="534377" cy="259045"/>
    <xdr:sp macro="" textlink="">
      <xdr:nvSpPr>
        <xdr:cNvPr id="362" name="テキスト ボックス 361"/>
        <xdr:cNvSpPr txBox="1"/>
      </xdr:nvSpPr>
      <xdr:spPr>
        <a:xfrm>
          <a:off x="7594111" y="951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xdr:rowOff>
    </xdr:from>
    <xdr:to>
      <xdr:col>36</xdr:col>
      <xdr:colOff>165100</xdr:colOff>
      <xdr:row>57</xdr:row>
      <xdr:rowOff>102032</xdr:rowOff>
    </xdr:to>
    <xdr:sp macro="" textlink="">
      <xdr:nvSpPr>
        <xdr:cNvPr id="363" name="フローチャート: 判断 362"/>
        <xdr:cNvSpPr/>
      </xdr:nvSpPr>
      <xdr:spPr>
        <a:xfrm>
          <a:off x="69215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118559</xdr:rowOff>
    </xdr:from>
    <xdr:ext cx="534377" cy="259045"/>
    <xdr:sp macro="" textlink="">
      <xdr:nvSpPr>
        <xdr:cNvPr id="364" name="テキスト ボックス 363"/>
        <xdr:cNvSpPr txBox="1"/>
      </xdr:nvSpPr>
      <xdr:spPr>
        <a:xfrm>
          <a:off x="6705111" y="954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38589</xdr:rowOff>
    </xdr:from>
    <xdr:to>
      <xdr:col>55</xdr:col>
      <xdr:colOff>50800</xdr:colOff>
      <xdr:row>58</xdr:row>
      <xdr:rowOff>140189</xdr:rowOff>
    </xdr:to>
    <xdr:sp macro="" textlink="">
      <xdr:nvSpPr>
        <xdr:cNvPr id="370" name="楕円 369"/>
        <xdr:cNvSpPr/>
      </xdr:nvSpPr>
      <xdr:spPr>
        <a:xfrm>
          <a:off x="10426700" y="998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17016</xdr:rowOff>
    </xdr:from>
    <xdr:ext cx="534377" cy="259045"/>
    <xdr:sp macro="" textlink="">
      <xdr:nvSpPr>
        <xdr:cNvPr id="371" name="普通建設事業費該当値テキスト"/>
        <xdr:cNvSpPr txBox="1"/>
      </xdr:nvSpPr>
      <xdr:spPr>
        <a:xfrm>
          <a:off x="10528300" y="996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142469</xdr:rowOff>
    </xdr:from>
    <xdr:to>
      <xdr:col>50</xdr:col>
      <xdr:colOff>165100</xdr:colOff>
      <xdr:row>59</xdr:row>
      <xdr:rowOff>72619</xdr:rowOff>
    </xdr:to>
    <xdr:sp macro="" textlink="">
      <xdr:nvSpPr>
        <xdr:cNvPr id="372" name="楕円 371"/>
        <xdr:cNvSpPr/>
      </xdr:nvSpPr>
      <xdr:spPr>
        <a:xfrm>
          <a:off x="9588500" y="1008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63746</xdr:rowOff>
    </xdr:from>
    <xdr:ext cx="534377" cy="259045"/>
    <xdr:sp macro="" textlink="">
      <xdr:nvSpPr>
        <xdr:cNvPr id="373" name="テキスト ボックス 372"/>
        <xdr:cNvSpPr txBox="1"/>
      </xdr:nvSpPr>
      <xdr:spPr>
        <a:xfrm>
          <a:off x="9372111" y="10179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43809</xdr:rowOff>
    </xdr:from>
    <xdr:to>
      <xdr:col>46</xdr:col>
      <xdr:colOff>38100</xdr:colOff>
      <xdr:row>58</xdr:row>
      <xdr:rowOff>145409</xdr:rowOff>
    </xdr:to>
    <xdr:sp macro="" textlink="">
      <xdr:nvSpPr>
        <xdr:cNvPr id="374" name="楕円 373"/>
        <xdr:cNvSpPr/>
      </xdr:nvSpPr>
      <xdr:spPr>
        <a:xfrm>
          <a:off x="8699500" y="998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136536</xdr:rowOff>
    </xdr:from>
    <xdr:ext cx="534377" cy="259045"/>
    <xdr:sp macro="" textlink="">
      <xdr:nvSpPr>
        <xdr:cNvPr id="375" name="テキスト ボックス 374"/>
        <xdr:cNvSpPr txBox="1"/>
      </xdr:nvSpPr>
      <xdr:spPr>
        <a:xfrm>
          <a:off x="8483111" y="1008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104483</xdr:rowOff>
    </xdr:from>
    <xdr:to>
      <xdr:col>41</xdr:col>
      <xdr:colOff>101600</xdr:colOff>
      <xdr:row>58</xdr:row>
      <xdr:rowOff>34633</xdr:rowOff>
    </xdr:to>
    <xdr:sp macro="" textlink="">
      <xdr:nvSpPr>
        <xdr:cNvPr id="376" name="楕円 375"/>
        <xdr:cNvSpPr/>
      </xdr:nvSpPr>
      <xdr:spPr>
        <a:xfrm>
          <a:off x="7810500" y="987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25760</xdr:rowOff>
    </xdr:from>
    <xdr:ext cx="534377" cy="259045"/>
    <xdr:sp macro="" textlink="">
      <xdr:nvSpPr>
        <xdr:cNvPr id="377" name="テキスト ボックス 376"/>
        <xdr:cNvSpPr txBox="1"/>
      </xdr:nvSpPr>
      <xdr:spPr>
        <a:xfrm>
          <a:off x="7594111" y="996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89091</xdr:rowOff>
    </xdr:from>
    <xdr:to>
      <xdr:col>36</xdr:col>
      <xdr:colOff>165100</xdr:colOff>
      <xdr:row>59</xdr:row>
      <xdr:rowOff>19241</xdr:rowOff>
    </xdr:to>
    <xdr:sp macro="" textlink="">
      <xdr:nvSpPr>
        <xdr:cNvPr id="378" name="楕円 377"/>
        <xdr:cNvSpPr/>
      </xdr:nvSpPr>
      <xdr:spPr>
        <a:xfrm>
          <a:off x="6921500" y="1003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10368</xdr:rowOff>
    </xdr:from>
    <xdr:ext cx="534377" cy="259045"/>
    <xdr:sp macro="" textlink="">
      <xdr:nvSpPr>
        <xdr:cNvPr id="379" name="テキスト ボックス 378"/>
        <xdr:cNvSpPr txBox="1"/>
      </xdr:nvSpPr>
      <xdr:spPr>
        <a:xfrm>
          <a:off x="6705111" y="1012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3" name="直線コネクタ 402"/>
        <xdr:cNvCxnSpPr/>
      </xdr:nvCxnSpPr>
      <xdr:spPr>
        <a:xfrm flipV="1">
          <a:off x="10475595" y="12181777"/>
          <a:ext cx="1270" cy="139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4" name="普通建設事業費 （ うち新規整備　）最小値テキスト"/>
        <xdr:cNvSpPr txBox="1"/>
      </xdr:nvSpPr>
      <xdr:spPr>
        <a:xfrm>
          <a:off x="10528300" y="1357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05" name="直線コネクタ 404"/>
        <xdr:cNvCxnSpPr/>
      </xdr:nvCxnSpPr>
      <xdr:spPr>
        <a:xfrm>
          <a:off x="10388600" y="1357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06" name="普通建設事業費 （ うち新規整備　）最大値テキスト"/>
        <xdr:cNvSpPr txBox="1"/>
      </xdr:nvSpPr>
      <xdr:spPr>
        <a:xfrm>
          <a:off x="10528300" y="119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07" name="直線コネクタ 406"/>
        <xdr:cNvCxnSpPr/>
      </xdr:nvCxnSpPr>
      <xdr:spPr>
        <a:xfrm>
          <a:off x="10388600" y="1218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119621</xdr:rowOff>
    </xdr:from>
    <xdr:to>
      <xdr:col>55</xdr:col>
      <xdr:colOff>0</xdr:colOff>
      <xdr:row>77</xdr:row>
      <xdr:rowOff>154026</xdr:rowOff>
    </xdr:to>
    <xdr:cxnSp macro="">
      <xdr:nvCxnSpPr>
        <xdr:cNvPr id="408" name="直線コネクタ 407"/>
        <xdr:cNvCxnSpPr/>
      </xdr:nvCxnSpPr>
      <xdr:spPr>
        <a:xfrm flipV="1">
          <a:off x="9639300" y="13321271"/>
          <a:ext cx="838200" cy="3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86098</xdr:rowOff>
    </xdr:from>
    <xdr:ext cx="469744" cy="259045"/>
    <xdr:sp macro="" textlink="">
      <xdr:nvSpPr>
        <xdr:cNvPr id="409" name="普通建設事業費 （ うち新規整備　）平均値テキスト"/>
        <xdr:cNvSpPr txBox="1"/>
      </xdr:nvSpPr>
      <xdr:spPr>
        <a:xfrm>
          <a:off x="10528300" y="13116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10" name="フローチャート: 判断 409"/>
        <xdr:cNvSpPr/>
      </xdr:nvSpPr>
      <xdr:spPr>
        <a:xfrm>
          <a:off x="104267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154026</xdr:rowOff>
    </xdr:from>
    <xdr:to>
      <xdr:col>50</xdr:col>
      <xdr:colOff>114300</xdr:colOff>
      <xdr:row>78</xdr:row>
      <xdr:rowOff>11151</xdr:rowOff>
    </xdr:to>
    <xdr:cxnSp macro="">
      <xdr:nvCxnSpPr>
        <xdr:cNvPr id="411" name="直線コネクタ 410"/>
        <xdr:cNvCxnSpPr/>
      </xdr:nvCxnSpPr>
      <xdr:spPr>
        <a:xfrm flipV="1">
          <a:off x="8750300" y="1335567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2" name="フローチャート: 判断 411"/>
        <xdr:cNvSpPr/>
      </xdr:nvSpPr>
      <xdr:spPr>
        <a:xfrm>
          <a:off x="958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25595</xdr:rowOff>
    </xdr:from>
    <xdr:ext cx="469744" cy="259045"/>
    <xdr:sp macro="" textlink="">
      <xdr:nvSpPr>
        <xdr:cNvPr id="413" name="テキスト ボックス 412"/>
        <xdr:cNvSpPr txBox="1"/>
      </xdr:nvSpPr>
      <xdr:spPr>
        <a:xfrm>
          <a:off x="9404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11151</xdr:rowOff>
    </xdr:from>
    <xdr:to>
      <xdr:col>45</xdr:col>
      <xdr:colOff>177800</xdr:colOff>
      <xdr:row>78</xdr:row>
      <xdr:rowOff>35725</xdr:rowOff>
    </xdr:to>
    <xdr:cxnSp macro="">
      <xdr:nvCxnSpPr>
        <xdr:cNvPr id="414" name="直線コネクタ 413"/>
        <xdr:cNvCxnSpPr/>
      </xdr:nvCxnSpPr>
      <xdr:spPr>
        <a:xfrm flipV="1">
          <a:off x="7861300" y="13384251"/>
          <a:ext cx="8890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15" name="フローチャート: 判断 414"/>
        <xdr:cNvSpPr/>
      </xdr:nvSpPr>
      <xdr:spPr>
        <a:xfrm>
          <a:off x="8699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153497</xdr:rowOff>
    </xdr:from>
    <xdr:ext cx="469744" cy="259045"/>
    <xdr:sp macro="" textlink="">
      <xdr:nvSpPr>
        <xdr:cNvPr id="416" name="テキスト ボックス 415"/>
        <xdr:cNvSpPr txBox="1"/>
      </xdr:nvSpPr>
      <xdr:spPr>
        <a:xfrm>
          <a:off x="8515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35725</xdr:rowOff>
    </xdr:from>
    <xdr:to>
      <xdr:col>41</xdr:col>
      <xdr:colOff>50800</xdr:colOff>
      <xdr:row>78</xdr:row>
      <xdr:rowOff>71044</xdr:rowOff>
    </xdr:to>
    <xdr:cxnSp macro="">
      <xdr:nvCxnSpPr>
        <xdr:cNvPr id="417" name="直線コネクタ 416"/>
        <xdr:cNvCxnSpPr/>
      </xdr:nvCxnSpPr>
      <xdr:spPr>
        <a:xfrm flipV="1">
          <a:off x="6972300" y="13408825"/>
          <a:ext cx="8890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117970</xdr:rowOff>
    </xdr:from>
    <xdr:to>
      <xdr:col>41</xdr:col>
      <xdr:colOff>101600</xdr:colOff>
      <xdr:row>77</xdr:row>
      <xdr:rowOff>48120</xdr:rowOff>
    </xdr:to>
    <xdr:sp macro="" textlink="">
      <xdr:nvSpPr>
        <xdr:cNvPr id="418" name="フローチャート: 判断 417"/>
        <xdr:cNvSpPr/>
      </xdr:nvSpPr>
      <xdr:spPr>
        <a:xfrm>
          <a:off x="7810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64647</xdr:rowOff>
    </xdr:from>
    <xdr:ext cx="534377" cy="259045"/>
    <xdr:sp macro="" textlink="">
      <xdr:nvSpPr>
        <xdr:cNvPr id="419" name="テキスト ボックス 418"/>
        <xdr:cNvSpPr txBox="1"/>
      </xdr:nvSpPr>
      <xdr:spPr>
        <a:xfrm>
          <a:off x="7594111" y="129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122276</xdr:rowOff>
    </xdr:from>
    <xdr:to>
      <xdr:col>36</xdr:col>
      <xdr:colOff>165100</xdr:colOff>
      <xdr:row>77</xdr:row>
      <xdr:rowOff>52426</xdr:rowOff>
    </xdr:to>
    <xdr:sp macro="" textlink="">
      <xdr:nvSpPr>
        <xdr:cNvPr id="420" name="フローチャート: 判断 419"/>
        <xdr:cNvSpPr/>
      </xdr:nvSpPr>
      <xdr:spPr>
        <a:xfrm>
          <a:off x="6921500" y="1315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68952</xdr:rowOff>
    </xdr:from>
    <xdr:ext cx="534377" cy="259045"/>
    <xdr:sp macro="" textlink="">
      <xdr:nvSpPr>
        <xdr:cNvPr id="421" name="テキスト ボックス 420"/>
        <xdr:cNvSpPr txBox="1"/>
      </xdr:nvSpPr>
      <xdr:spPr>
        <a:xfrm>
          <a:off x="6705111" y="1292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68821</xdr:rowOff>
    </xdr:from>
    <xdr:to>
      <xdr:col>55</xdr:col>
      <xdr:colOff>50800</xdr:colOff>
      <xdr:row>77</xdr:row>
      <xdr:rowOff>170421</xdr:rowOff>
    </xdr:to>
    <xdr:sp macro="" textlink="">
      <xdr:nvSpPr>
        <xdr:cNvPr id="427" name="楕円 426"/>
        <xdr:cNvSpPr/>
      </xdr:nvSpPr>
      <xdr:spPr>
        <a:xfrm>
          <a:off x="10426700" y="1327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47248</xdr:rowOff>
    </xdr:from>
    <xdr:ext cx="469744" cy="259045"/>
    <xdr:sp macro="" textlink="">
      <xdr:nvSpPr>
        <xdr:cNvPr id="428" name="普通建設事業費 （ うち新規整備　）該当値テキスト"/>
        <xdr:cNvSpPr txBox="1"/>
      </xdr:nvSpPr>
      <xdr:spPr>
        <a:xfrm>
          <a:off x="10528300" y="1324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103226</xdr:rowOff>
    </xdr:from>
    <xdr:to>
      <xdr:col>50</xdr:col>
      <xdr:colOff>165100</xdr:colOff>
      <xdr:row>78</xdr:row>
      <xdr:rowOff>33376</xdr:rowOff>
    </xdr:to>
    <xdr:sp macro="" textlink="">
      <xdr:nvSpPr>
        <xdr:cNvPr id="429" name="楕円 428"/>
        <xdr:cNvSpPr/>
      </xdr:nvSpPr>
      <xdr:spPr>
        <a:xfrm>
          <a:off x="9588500" y="1330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24503</xdr:rowOff>
    </xdr:from>
    <xdr:ext cx="469744" cy="259045"/>
    <xdr:sp macro="" textlink="">
      <xdr:nvSpPr>
        <xdr:cNvPr id="430" name="テキスト ボックス 429"/>
        <xdr:cNvSpPr txBox="1"/>
      </xdr:nvSpPr>
      <xdr:spPr>
        <a:xfrm>
          <a:off x="9404428" y="1339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131801</xdr:rowOff>
    </xdr:from>
    <xdr:to>
      <xdr:col>46</xdr:col>
      <xdr:colOff>38100</xdr:colOff>
      <xdr:row>78</xdr:row>
      <xdr:rowOff>61951</xdr:rowOff>
    </xdr:to>
    <xdr:sp macro="" textlink="">
      <xdr:nvSpPr>
        <xdr:cNvPr id="431" name="楕円 430"/>
        <xdr:cNvSpPr/>
      </xdr:nvSpPr>
      <xdr:spPr>
        <a:xfrm>
          <a:off x="8699500" y="1333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53078</xdr:rowOff>
    </xdr:from>
    <xdr:ext cx="469744" cy="259045"/>
    <xdr:sp macro="" textlink="">
      <xdr:nvSpPr>
        <xdr:cNvPr id="432" name="テキスト ボックス 431"/>
        <xdr:cNvSpPr txBox="1"/>
      </xdr:nvSpPr>
      <xdr:spPr>
        <a:xfrm>
          <a:off x="8515428" y="1342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156375</xdr:rowOff>
    </xdr:from>
    <xdr:to>
      <xdr:col>41</xdr:col>
      <xdr:colOff>101600</xdr:colOff>
      <xdr:row>78</xdr:row>
      <xdr:rowOff>86525</xdr:rowOff>
    </xdr:to>
    <xdr:sp macro="" textlink="">
      <xdr:nvSpPr>
        <xdr:cNvPr id="433" name="楕円 432"/>
        <xdr:cNvSpPr/>
      </xdr:nvSpPr>
      <xdr:spPr>
        <a:xfrm>
          <a:off x="7810500" y="1335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77652</xdr:rowOff>
    </xdr:from>
    <xdr:ext cx="469744" cy="259045"/>
    <xdr:sp macro="" textlink="">
      <xdr:nvSpPr>
        <xdr:cNvPr id="434" name="テキスト ボックス 433"/>
        <xdr:cNvSpPr txBox="1"/>
      </xdr:nvSpPr>
      <xdr:spPr>
        <a:xfrm>
          <a:off x="7626428" y="1345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20244</xdr:rowOff>
    </xdr:from>
    <xdr:to>
      <xdr:col>36</xdr:col>
      <xdr:colOff>165100</xdr:colOff>
      <xdr:row>78</xdr:row>
      <xdr:rowOff>121844</xdr:rowOff>
    </xdr:to>
    <xdr:sp macro="" textlink="">
      <xdr:nvSpPr>
        <xdr:cNvPr id="435" name="楕円 434"/>
        <xdr:cNvSpPr/>
      </xdr:nvSpPr>
      <xdr:spPr>
        <a:xfrm>
          <a:off x="6921500" y="1339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112971</xdr:rowOff>
    </xdr:from>
    <xdr:ext cx="469744" cy="259045"/>
    <xdr:sp macro="" textlink="">
      <xdr:nvSpPr>
        <xdr:cNvPr id="436" name="テキスト ボックス 435"/>
        <xdr:cNvSpPr txBox="1"/>
      </xdr:nvSpPr>
      <xdr:spPr>
        <a:xfrm>
          <a:off x="6737428" y="1348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58" name="直線コネクタ 457"/>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59" name="普通建設事業費 （ うち更新整備　）最小値テキスト"/>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60" name="直線コネクタ 459"/>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61" name="普通建設事業費 （ うち更新整備　）最大値テキスト"/>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2" name="直線コネクタ 461"/>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1488</xdr:rowOff>
    </xdr:from>
    <xdr:to>
      <xdr:col>55</xdr:col>
      <xdr:colOff>0</xdr:colOff>
      <xdr:row>97</xdr:row>
      <xdr:rowOff>39047</xdr:rowOff>
    </xdr:to>
    <xdr:cxnSp macro="">
      <xdr:nvCxnSpPr>
        <xdr:cNvPr id="463" name="直線コネクタ 462"/>
        <xdr:cNvCxnSpPr/>
      </xdr:nvCxnSpPr>
      <xdr:spPr>
        <a:xfrm flipV="1">
          <a:off x="9639300" y="16632138"/>
          <a:ext cx="838200" cy="3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87568</xdr:rowOff>
    </xdr:from>
    <xdr:ext cx="534377" cy="259045"/>
    <xdr:sp macro="" textlink="">
      <xdr:nvSpPr>
        <xdr:cNvPr id="464" name="普通建設事業費 （ うち更新整備　）平均値テキスト"/>
        <xdr:cNvSpPr txBox="1"/>
      </xdr:nvSpPr>
      <xdr:spPr>
        <a:xfrm>
          <a:off x="10528300" y="16203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5" name="フローチャート: 判断 464"/>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97889</xdr:rowOff>
    </xdr:from>
    <xdr:to>
      <xdr:col>50</xdr:col>
      <xdr:colOff>114300</xdr:colOff>
      <xdr:row>97</xdr:row>
      <xdr:rowOff>39047</xdr:rowOff>
    </xdr:to>
    <xdr:cxnSp macro="">
      <xdr:nvCxnSpPr>
        <xdr:cNvPr id="466" name="直線コネクタ 465"/>
        <xdr:cNvCxnSpPr/>
      </xdr:nvCxnSpPr>
      <xdr:spPr>
        <a:xfrm>
          <a:off x="8750300" y="16557089"/>
          <a:ext cx="889000" cy="1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67" name="フローチャート: 判断 466"/>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41636</xdr:rowOff>
    </xdr:from>
    <xdr:ext cx="534377" cy="259045"/>
    <xdr:sp macro="" textlink="">
      <xdr:nvSpPr>
        <xdr:cNvPr id="468" name="テキスト ボックス 467"/>
        <xdr:cNvSpPr txBox="1"/>
      </xdr:nvSpPr>
      <xdr:spPr>
        <a:xfrm>
          <a:off x="9372111" y="1615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114233</xdr:rowOff>
    </xdr:from>
    <xdr:to>
      <xdr:col>45</xdr:col>
      <xdr:colOff>177800</xdr:colOff>
      <xdr:row>96</xdr:row>
      <xdr:rowOff>97889</xdr:rowOff>
    </xdr:to>
    <xdr:cxnSp macro="">
      <xdr:nvCxnSpPr>
        <xdr:cNvPr id="469" name="直線コネクタ 468"/>
        <xdr:cNvCxnSpPr/>
      </xdr:nvCxnSpPr>
      <xdr:spPr>
        <a:xfrm>
          <a:off x="7861300" y="16401983"/>
          <a:ext cx="889000" cy="15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70" name="フローチャート: 判断 469"/>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156346</xdr:rowOff>
    </xdr:from>
    <xdr:ext cx="534377" cy="259045"/>
    <xdr:sp macro="" textlink="">
      <xdr:nvSpPr>
        <xdr:cNvPr id="471" name="テキスト ボックス 470"/>
        <xdr:cNvSpPr txBox="1"/>
      </xdr:nvSpPr>
      <xdr:spPr>
        <a:xfrm>
          <a:off x="8483111" y="1610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114233</xdr:rowOff>
    </xdr:from>
    <xdr:to>
      <xdr:col>41</xdr:col>
      <xdr:colOff>50800</xdr:colOff>
      <xdr:row>96</xdr:row>
      <xdr:rowOff>103696</xdr:rowOff>
    </xdr:to>
    <xdr:cxnSp macro="">
      <xdr:nvCxnSpPr>
        <xdr:cNvPr id="472" name="直線コネクタ 471"/>
        <xdr:cNvCxnSpPr/>
      </xdr:nvCxnSpPr>
      <xdr:spPr>
        <a:xfrm flipV="1">
          <a:off x="6972300" y="16401983"/>
          <a:ext cx="889000" cy="16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83824</xdr:rowOff>
    </xdr:from>
    <xdr:to>
      <xdr:col>41</xdr:col>
      <xdr:colOff>101600</xdr:colOff>
      <xdr:row>96</xdr:row>
      <xdr:rowOff>13974</xdr:rowOff>
    </xdr:to>
    <xdr:sp macro="" textlink="">
      <xdr:nvSpPr>
        <xdr:cNvPr id="473" name="フローチャート: 判断 472"/>
        <xdr:cNvSpPr/>
      </xdr:nvSpPr>
      <xdr:spPr>
        <a:xfrm>
          <a:off x="7810500" y="1637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5101</xdr:rowOff>
    </xdr:from>
    <xdr:ext cx="534377" cy="259045"/>
    <xdr:sp macro="" textlink="">
      <xdr:nvSpPr>
        <xdr:cNvPr id="474" name="テキスト ボックス 473"/>
        <xdr:cNvSpPr txBox="1"/>
      </xdr:nvSpPr>
      <xdr:spPr>
        <a:xfrm>
          <a:off x="7594111" y="1646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118596</xdr:rowOff>
    </xdr:from>
    <xdr:to>
      <xdr:col>36</xdr:col>
      <xdr:colOff>165100</xdr:colOff>
      <xdr:row>96</xdr:row>
      <xdr:rowOff>48746</xdr:rowOff>
    </xdr:to>
    <xdr:sp macro="" textlink="">
      <xdr:nvSpPr>
        <xdr:cNvPr id="475" name="フローチャート: 判断 474"/>
        <xdr:cNvSpPr/>
      </xdr:nvSpPr>
      <xdr:spPr>
        <a:xfrm>
          <a:off x="69215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65273</xdr:rowOff>
    </xdr:from>
    <xdr:ext cx="534377" cy="259045"/>
    <xdr:sp macro="" textlink="">
      <xdr:nvSpPr>
        <xdr:cNvPr id="476" name="テキスト ボックス 475"/>
        <xdr:cNvSpPr txBox="1"/>
      </xdr:nvSpPr>
      <xdr:spPr>
        <a:xfrm>
          <a:off x="6705111" y="161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122138</xdr:rowOff>
    </xdr:from>
    <xdr:to>
      <xdr:col>55</xdr:col>
      <xdr:colOff>50800</xdr:colOff>
      <xdr:row>97</xdr:row>
      <xdr:rowOff>52288</xdr:rowOff>
    </xdr:to>
    <xdr:sp macro="" textlink="">
      <xdr:nvSpPr>
        <xdr:cNvPr id="482" name="楕円 481"/>
        <xdr:cNvSpPr/>
      </xdr:nvSpPr>
      <xdr:spPr>
        <a:xfrm>
          <a:off x="10426700" y="1658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100565</xdr:rowOff>
    </xdr:from>
    <xdr:ext cx="534377" cy="259045"/>
    <xdr:sp macro="" textlink="">
      <xdr:nvSpPr>
        <xdr:cNvPr id="483" name="普通建設事業費 （ うち更新整備　）該当値テキスト"/>
        <xdr:cNvSpPr txBox="1"/>
      </xdr:nvSpPr>
      <xdr:spPr>
        <a:xfrm>
          <a:off x="10528300" y="1655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159697</xdr:rowOff>
    </xdr:from>
    <xdr:to>
      <xdr:col>50</xdr:col>
      <xdr:colOff>165100</xdr:colOff>
      <xdr:row>97</xdr:row>
      <xdr:rowOff>89847</xdr:rowOff>
    </xdr:to>
    <xdr:sp macro="" textlink="">
      <xdr:nvSpPr>
        <xdr:cNvPr id="484" name="楕円 483"/>
        <xdr:cNvSpPr/>
      </xdr:nvSpPr>
      <xdr:spPr>
        <a:xfrm>
          <a:off x="9588500" y="1661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80974</xdr:rowOff>
    </xdr:from>
    <xdr:ext cx="534377" cy="259045"/>
    <xdr:sp macro="" textlink="">
      <xdr:nvSpPr>
        <xdr:cNvPr id="485" name="テキスト ボックス 484"/>
        <xdr:cNvSpPr txBox="1"/>
      </xdr:nvSpPr>
      <xdr:spPr>
        <a:xfrm>
          <a:off x="9372111" y="1671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47089</xdr:rowOff>
    </xdr:from>
    <xdr:to>
      <xdr:col>46</xdr:col>
      <xdr:colOff>38100</xdr:colOff>
      <xdr:row>96</xdr:row>
      <xdr:rowOff>148689</xdr:rowOff>
    </xdr:to>
    <xdr:sp macro="" textlink="">
      <xdr:nvSpPr>
        <xdr:cNvPr id="486" name="楕円 485"/>
        <xdr:cNvSpPr/>
      </xdr:nvSpPr>
      <xdr:spPr>
        <a:xfrm>
          <a:off x="8699500" y="1650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139816</xdr:rowOff>
    </xdr:from>
    <xdr:ext cx="534377" cy="259045"/>
    <xdr:sp macro="" textlink="">
      <xdr:nvSpPr>
        <xdr:cNvPr id="487" name="テキスト ボックス 486"/>
        <xdr:cNvSpPr txBox="1"/>
      </xdr:nvSpPr>
      <xdr:spPr>
        <a:xfrm>
          <a:off x="8483111" y="1659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63433</xdr:rowOff>
    </xdr:from>
    <xdr:to>
      <xdr:col>41</xdr:col>
      <xdr:colOff>101600</xdr:colOff>
      <xdr:row>95</xdr:row>
      <xdr:rowOff>165033</xdr:rowOff>
    </xdr:to>
    <xdr:sp macro="" textlink="">
      <xdr:nvSpPr>
        <xdr:cNvPr id="488" name="楕円 487"/>
        <xdr:cNvSpPr/>
      </xdr:nvSpPr>
      <xdr:spPr>
        <a:xfrm>
          <a:off x="7810500" y="1635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10110</xdr:rowOff>
    </xdr:from>
    <xdr:ext cx="534377" cy="259045"/>
    <xdr:sp macro="" textlink="">
      <xdr:nvSpPr>
        <xdr:cNvPr id="489" name="テキスト ボックス 488"/>
        <xdr:cNvSpPr txBox="1"/>
      </xdr:nvSpPr>
      <xdr:spPr>
        <a:xfrm>
          <a:off x="7594111" y="1612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52896</xdr:rowOff>
    </xdr:from>
    <xdr:to>
      <xdr:col>36</xdr:col>
      <xdr:colOff>165100</xdr:colOff>
      <xdr:row>96</xdr:row>
      <xdr:rowOff>154496</xdr:rowOff>
    </xdr:to>
    <xdr:sp macro="" textlink="">
      <xdr:nvSpPr>
        <xdr:cNvPr id="490" name="楕円 489"/>
        <xdr:cNvSpPr/>
      </xdr:nvSpPr>
      <xdr:spPr>
        <a:xfrm>
          <a:off x="6921500" y="1651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145623</xdr:rowOff>
    </xdr:from>
    <xdr:ext cx="534377" cy="259045"/>
    <xdr:sp macro="" textlink="">
      <xdr:nvSpPr>
        <xdr:cNvPr id="491" name="テキスト ボックス 490"/>
        <xdr:cNvSpPr txBox="1"/>
      </xdr:nvSpPr>
      <xdr:spPr>
        <a:xfrm>
          <a:off x="6705111" y="1660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3" name="直線コネクタ 512"/>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16" name="災害復旧事業費最大値テキスト"/>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17" name="直線コネクタ 516"/>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31995</xdr:rowOff>
    </xdr:from>
    <xdr:ext cx="378565" cy="259045"/>
    <xdr:sp macro="" textlink="">
      <xdr:nvSpPr>
        <xdr:cNvPr id="519" name="災害復旧事業費平均値テキスト"/>
        <xdr:cNvSpPr txBox="1"/>
      </xdr:nvSpPr>
      <xdr:spPr>
        <a:xfrm>
          <a:off x="16370300" y="6375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0" name="フローチャート: 判断 519"/>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2" name="フローチャート: 判断 521"/>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170680</xdr:rowOff>
    </xdr:from>
    <xdr:ext cx="378565" cy="259045"/>
    <xdr:sp macro="" textlink="">
      <xdr:nvSpPr>
        <xdr:cNvPr id="523" name="テキスト ボックス 522"/>
        <xdr:cNvSpPr txBox="1"/>
      </xdr:nvSpPr>
      <xdr:spPr>
        <a:xfrm>
          <a:off x="15292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159588</xdr:rowOff>
    </xdr:from>
    <xdr:to>
      <xdr:col>76</xdr:col>
      <xdr:colOff>114300</xdr:colOff>
      <xdr:row>38</xdr:row>
      <xdr:rowOff>139700</xdr:rowOff>
    </xdr:to>
    <xdr:cxnSp macro="">
      <xdr:nvCxnSpPr>
        <xdr:cNvPr id="524" name="直線コネクタ 523"/>
        <xdr:cNvCxnSpPr/>
      </xdr:nvCxnSpPr>
      <xdr:spPr>
        <a:xfrm>
          <a:off x="13703300" y="6503238"/>
          <a:ext cx="889000" cy="15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5" name="フローチャート: 判断 524"/>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6773</xdr:rowOff>
    </xdr:from>
    <xdr:ext cx="378565" cy="259045"/>
    <xdr:sp macro="" textlink="">
      <xdr:nvSpPr>
        <xdr:cNvPr id="526" name="テキスト ボックス 525"/>
        <xdr:cNvSpPr txBox="1"/>
      </xdr:nvSpPr>
      <xdr:spPr>
        <a:xfrm>
          <a:off x="14403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159588</xdr:rowOff>
    </xdr:from>
    <xdr:to>
      <xdr:col>71</xdr:col>
      <xdr:colOff>177800</xdr:colOff>
      <xdr:row>38</xdr:row>
      <xdr:rowOff>125755</xdr:rowOff>
    </xdr:to>
    <xdr:cxnSp macro="">
      <xdr:nvCxnSpPr>
        <xdr:cNvPr id="527" name="直線コネクタ 526"/>
        <xdr:cNvCxnSpPr/>
      </xdr:nvCxnSpPr>
      <xdr:spPr>
        <a:xfrm flipV="1">
          <a:off x="12814300" y="6503238"/>
          <a:ext cx="889000" cy="13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5004</xdr:rowOff>
    </xdr:from>
    <xdr:to>
      <xdr:col>72</xdr:col>
      <xdr:colOff>38100</xdr:colOff>
      <xdr:row>38</xdr:row>
      <xdr:rowOff>106604</xdr:rowOff>
    </xdr:to>
    <xdr:sp macro="" textlink="">
      <xdr:nvSpPr>
        <xdr:cNvPr id="528" name="フローチャート: 判断 527"/>
        <xdr:cNvSpPr/>
      </xdr:nvSpPr>
      <xdr:spPr>
        <a:xfrm>
          <a:off x="13652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97731</xdr:rowOff>
    </xdr:from>
    <xdr:ext cx="378565" cy="259045"/>
    <xdr:sp macro="" textlink="">
      <xdr:nvSpPr>
        <xdr:cNvPr id="529" name="テキスト ボックス 528"/>
        <xdr:cNvSpPr txBox="1"/>
      </xdr:nvSpPr>
      <xdr:spPr>
        <a:xfrm>
          <a:off x="13514017" y="661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27863</xdr:rowOff>
    </xdr:from>
    <xdr:to>
      <xdr:col>67</xdr:col>
      <xdr:colOff>101600</xdr:colOff>
      <xdr:row>38</xdr:row>
      <xdr:rowOff>129463</xdr:rowOff>
    </xdr:to>
    <xdr:sp macro="" textlink="">
      <xdr:nvSpPr>
        <xdr:cNvPr id="530" name="フローチャート: 判断 529"/>
        <xdr:cNvSpPr/>
      </xdr:nvSpPr>
      <xdr:spPr>
        <a:xfrm>
          <a:off x="12763500" y="65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145991</xdr:rowOff>
    </xdr:from>
    <xdr:ext cx="378565" cy="259045"/>
    <xdr:sp macro="" textlink="">
      <xdr:nvSpPr>
        <xdr:cNvPr id="531" name="テキスト ボックス 530"/>
        <xdr:cNvSpPr txBox="1"/>
      </xdr:nvSpPr>
      <xdr:spPr>
        <a:xfrm>
          <a:off x="12625017" y="6318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108788</xdr:rowOff>
    </xdr:from>
    <xdr:to>
      <xdr:col>72</xdr:col>
      <xdr:colOff>38100</xdr:colOff>
      <xdr:row>38</xdr:row>
      <xdr:rowOff>38939</xdr:rowOff>
    </xdr:to>
    <xdr:sp macro="" textlink="">
      <xdr:nvSpPr>
        <xdr:cNvPr id="543" name="楕円 542"/>
        <xdr:cNvSpPr/>
      </xdr:nvSpPr>
      <xdr:spPr>
        <a:xfrm>
          <a:off x="13652500" y="64524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55465</xdr:rowOff>
    </xdr:from>
    <xdr:ext cx="378565" cy="259045"/>
    <xdr:sp macro="" textlink="">
      <xdr:nvSpPr>
        <xdr:cNvPr id="544" name="テキスト ボックス 543"/>
        <xdr:cNvSpPr txBox="1"/>
      </xdr:nvSpPr>
      <xdr:spPr>
        <a:xfrm>
          <a:off x="13514017" y="6227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74955</xdr:rowOff>
    </xdr:from>
    <xdr:to>
      <xdr:col>67</xdr:col>
      <xdr:colOff>101600</xdr:colOff>
      <xdr:row>39</xdr:row>
      <xdr:rowOff>5105</xdr:rowOff>
    </xdr:to>
    <xdr:sp macro="" textlink="">
      <xdr:nvSpPr>
        <xdr:cNvPr id="545" name="楕円 544"/>
        <xdr:cNvSpPr/>
      </xdr:nvSpPr>
      <xdr:spPr>
        <a:xfrm>
          <a:off x="12763500" y="65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167682</xdr:rowOff>
    </xdr:from>
    <xdr:ext cx="313932" cy="259045"/>
    <xdr:sp macro="" textlink="">
      <xdr:nvSpPr>
        <xdr:cNvPr id="546" name="テキスト ボックス 545"/>
        <xdr:cNvSpPr txBox="1"/>
      </xdr:nvSpPr>
      <xdr:spPr>
        <a:xfrm>
          <a:off x="12657333" y="66827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19" name="直線コネクタ 618"/>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0" name="公債費最小値テキスト"/>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1" name="直線コネクタ 620"/>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2" name="公債費最大値テキスト"/>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3" name="直線コネクタ 622"/>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47479</xdr:rowOff>
    </xdr:from>
    <xdr:to>
      <xdr:col>85</xdr:col>
      <xdr:colOff>127000</xdr:colOff>
      <xdr:row>76</xdr:row>
      <xdr:rowOff>146977</xdr:rowOff>
    </xdr:to>
    <xdr:cxnSp macro="">
      <xdr:nvCxnSpPr>
        <xdr:cNvPr id="624" name="直線コネクタ 623"/>
        <xdr:cNvCxnSpPr/>
      </xdr:nvCxnSpPr>
      <xdr:spPr>
        <a:xfrm flipV="1">
          <a:off x="15481300" y="13077679"/>
          <a:ext cx="838200" cy="9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14927</xdr:rowOff>
    </xdr:from>
    <xdr:ext cx="534377" cy="259045"/>
    <xdr:sp macro="" textlink="">
      <xdr:nvSpPr>
        <xdr:cNvPr id="625" name="公債費平均値テキスト"/>
        <xdr:cNvSpPr txBox="1"/>
      </xdr:nvSpPr>
      <xdr:spPr>
        <a:xfrm>
          <a:off x="16370300" y="12873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26" name="フローチャート: 判断 625"/>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146977</xdr:rowOff>
    </xdr:from>
    <xdr:to>
      <xdr:col>81</xdr:col>
      <xdr:colOff>50800</xdr:colOff>
      <xdr:row>76</xdr:row>
      <xdr:rowOff>148710</xdr:rowOff>
    </xdr:to>
    <xdr:cxnSp macro="">
      <xdr:nvCxnSpPr>
        <xdr:cNvPr id="627" name="直線コネクタ 626"/>
        <xdr:cNvCxnSpPr/>
      </xdr:nvCxnSpPr>
      <xdr:spPr>
        <a:xfrm flipV="1">
          <a:off x="14592300" y="13177177"/>
          <a:ext cx="8890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28" name="フローチャート: 判断 627"/>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121016</xdr:rowOff>
    </xdr:from>
    <xdr:ext cx="534377" cy="259045"/>
    <xdr:sp macro="" textlink="">
      <xdr:nvSpPr>
        <xdr:cNvPr id="629" name="テキスト ボックス 628"/>
        <xdr:cNvSpPr txBox="1"/>
      </xdr:nvSpPr>
      <xdr:spPr>
        <a:xfrm>
          <a:off x="15214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148710</xdr:rowOff>
    </xdr:from>
    <xdr:to>
      <xdr:col>76</xdr:col>
      <xdr:colOff>114300</xdr:colOff>
      <xdr:row>76</xdr:row>
      <xdr:rowOff>162407</xdr:rowOff>
    </xdr:to>
    <xdr:cxnSp macro="">
      <xdr:nvCxnSpPr>
        <xdr:cNvPr id="630" name="直線コネクタ 629"/>
        <xdr:cNvCxnSpPr/>
      </xdr:nvCxnSpPr>
      <xdr:spPr>
        <a:xfrm flipV="1">
          <a:off x="13703300" y="13178910"/>
          <a:ext cx="889000" cy="1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1" name="フローチャート: 判断 630"/>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112120</xdr:rowOff>
    </xdr:from>
    <xdr:ext cx="534377" cy="259045"/>
    <xdr:sp macro="" textlink="">
      <xdr:nvSpPr>
        <xdr:cNvPr id="632" name="テキスト ボックス 631"/>
        <xdr:cNvSpPr txBox="1"/>
      </xdr:nvSpPr>
      <xdr:spPr>
        <a:xfrm>
          <a:off x="14325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162407</xdr:rowOff>
    </xdr:from>
    <xdr:to>
      <xdr:col>71</xdr:col>
      <xdr:colOff>177800</xdr:colOff>
      <xdr:row>77</xdr:row>
      <xdr:rowOff>6750</xdr:rowOff>
    </xdr:to>
    <xdr:cxnSp macro="">
      <xdr:nvCxnSpPr>
        <xdr:cNvPr id="633" name="直線コネクタ 632"/>
        <xdr:cNvCxnSpPr/>
      </xdr:nvCxnSpPr>
      <xdr:spPr>
        <a:xfrm flipV="1">
          <a:off x="12814300" y="13192607"/>
          <a:ext cx="889000" cy="1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34" name="フローチャート: 判断 633"/>
        <xdr:cNvSpPr/>
      </xdr:nvSpPr>
      <xdr:spPr>
        <a:xfrm>
          <a:off x="13652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119340</xdr:rowOff>
    </xdr:from>
    <xdr:ext cx="534377" cy="259045"/>
    <xdr:sp macro="" textlink="">
      <xdr:nvSpPr>
        <xdr:cNvPr id="635" name="テキスト ボックス 634"/>
        <xdr:cNvSpPr txBox="1"/>
      </xdr:nvSpPr>
      <xdr:spPr>
        <a:xfrm>
          <a:off x="13436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159823</xdr:rowOff>
    </xdr:from>
    <xdr:to>
      <xdr:col>67</xdr:col>
      <xdr:colOff>101600</xdr:colOff>
      <xdr:row>76</xdr:row>
      <xdr:rowOff>89973</xdr:rowOff>
    </xdr:to>
    <xdr:sp macro="" textlink="">
      <xdr:nvSpPr>
        <xdr:cNvPr id="636" name="フローチャート: 判断 635"/>
        <xdr:cNvSpPr/>
      </xdr:nvSpPr>
      <xdr:spPr>
        <a:xfrm>
          <a:off x="12763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106500</xdr:rowOff>
    </xdr:from>
    <xdr:ext cx="534377" cy="259045"/>
    <xdr:sp macro="" textlink="">
      <xdr:nvSpPr>
        <xdr:cNvPr id="637" name="テキスト ボックス 636"/>
        <xdr:cNvSpPr txBox="1"/>
      </xdr:nvSpPr>
      <xdr:spPr>
        <a:xfrm>
          <a:off x="12547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168129</xdr:rowOff>
    </xdr:from>
    <xdr:to>
      <xdr:col>85</xdr:col>
      <xdr:colOff>177800</xdr:colOff>
      <xdr:row>76</xdr:row>
      <xdr:rowOff>98279</xdr:rowOff>
    </xdr:to>
    <xdr:sp macro="" textlink="">
      <xdr:nvSpPr>
        <xdr:cNvPr id="643" name="楕円 642"/>
        <xdr:cNvSpPr/>
      </xdr:nvSpPr>
      <xdr:spPr>
        <a:xfrm>
          <a:off x="16268700" y="1302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146556</xdr:rowOff>
    </xdr:from>
    <xdr:ext cx="534377" cy="259045"/>
    <xdr:sp macro="" textlink="">
      <xdr:nvSpPr>
        <xdr:cNvPr id="644" name="公債費該当値テキスト"/>
        <xdr:cNvSpPr txBox="1"/>
      </xdr:nvSpPr>
      <xdr:spPr>
        <a:xfrm>
          <a:off x="16370300" y="1300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96177</xdr:rowOff>
    </xdr:from>
    <xdr:to>
      <xdr:col>81</xdr:col>
      <xdr:colOff>101600</xdr:colOff>
      <xdr:row>77</xdr:row>
      <xdr:rowOff>26327</xdr:rowOff>
    </xdr:to>
    <xdr:sp macro="" textlink="">
      <xdr:nvSpPr>
        <xdr:cNvPr id="645" name="楕円 644"/>
        <xdr:cNvSpPr/>
      </xdr:nvSpPr>
      <xdr:spPr>
        <a:xfrm>
          <a:off x="15430500" y="1312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17454</xdr:rowOff>
    </xdr:from>
    <xdr:ext cx="534377" cy="259045"/>
    <xdr:sp macro="" textlink="">
      <xdr:nvSpPr>
        <xdr:cNvPr id="646" name="テキスト ボックス 645"/>
        <xdr:cNvSpPr txBox="1"/>
      </xdr:nvSpPr>
      <xdr:spPr>
        <a:xfrm>
          <a:off x="15214111" y="1321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97910</xdr:rowOff>
    </xdr:from>
    <xdr:to>
      <xdr:col>76</xdr:col>
      <xdr:colOff>165100</xdr:colOff>
      <xdr:row>77</xdr:row>
      <xdr:rowOff>28060</xdr:rowOff>
    </xdr:to>
    <xdr:sp macro="" textlink="">
      <xdr:nvSpPr>
        <xdr:cNvPr id="647" name="楕円 646"/>
        <xdr:cNvSpPr/>
      </xdr:nvSpPr>
      <xdr:spPr>
        <a:xfrm>
          <a:off x="14541500" y="1312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19187</xdr:rowOff>
    </xdr:from>
    <xdr:ext cx="534377" cy="259045"/>
    <xdr:sp macro="" textlink="">
      <xdr:nvSpPr>
        <xdr:cNvPr id="648" name="テキスト ボックス 647"/>
        <xdr:cNvSpPr txBox="1"/>
      </xdr:nvSpPr>
      <xdr:spPr>
        <a:xfrm>
          <a:off x="14325111" y="132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111607</xdr:rowOff>
    </xdr:from>
    <xdr:to>
      <xdr:col>72</xdr:col>
      <xdr:colOff>38100</xdr:colOff>
      <xdr:row>77</xdr:row>
      <xdr:rowOff>41757</xdr:rowOff>
    </xdr:to>
    <xdr:sp macro="" textlink="">
      <xdr:nvSpPr>
        <xdr:cNvPr id="649" name="楕円 648"/>
        <xdr:cNvSpPr/>
      </xdr:nvSpPr>
      <xdr:spPr>
        <a:xfrm>
          <a:off x="13652500" y="1314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32884</xdr:rowOff>
    </xdr:from>
    <xdr:ext cx="534377" cy="259045"/>
    <xdr:sp macro="" textlink="">
      <xdr:nvSpPr>
        <xdr:cNvPr id="650" name="テキスト ボックス 649"/>
        <xdr:cNvSpPr txBox="1"/>
      </xdr:nvSpPr>
      <xdr:spPr>
        <a:xfrm>
          <a:off x="13436111" y="1323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127400</xdr:rowOff>
    </xdr:from>
    <xdr:to>
      <xdr:col>67</xdr:col>
      <xdr:colOff>101600</xdr:colOff>
      <xdr:row>77</xdr:row>
      <xdr:rowOff>57550</xdr:rowOff>
    </xdr:to>
    <xdr:sp macro="" textlink="">
      <xdr:nvSpPr>
        <xdr:cNvPr id="651" name="楕円 650"/>
        <xdr:cNvSpPr/>
      </xdr:nvSpPr>
      <xdr:spPr>
        <a:xfrm>
          <a:off x="12763500" y="1315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48677</xdr:rowOff>
    </xdr:from>
    <xdr:ext cx="534377" cy="259045"/>
    <xdr:sp macro="" textlink="">
      <xdr:nvSpPr>
        <xdr:cNvPr id="652" name="テキスト ボックス 651"/>
        <xdr:cNvSpPr txBox="1"/>
      </xdr:nvSpPr>
      <xdr:spPr>
        <a:xfrm>
          <a:off x="12547111" y="1325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4" name="テキスト ボックス 673"/>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78" name="直線コネクタ 677"/>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79" name="積立金最小値テキスト"/>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80" name="直線コネクタ 679"/>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81" name="積立金最大値テキスト"/>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2" name="直線コネクタ 681"/>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156747</xdr:rowOff>
    </xdr:from>
    <xdr:to>
      <xdr:col>85</xdr:col>
      <xdr:colOff>127000</xdr:colOff>
      <xdr:row>99</xdr:row>
      <xdr:rowOff>2932</xdr:rowOff>
    </xdr:to>
    <xdr:cxnSp macro="">
      <xdr:nvCxnSpPr>
        <xdr:cNvPr id="683" name="直線コネクタ 682"/>
        <xdr:cNvCxnSpPr/>
      </xdr:nvCxnSpPr>
      <xdr:spPr>
        <a:xfrm flipV="1">
          <a:off x="15481300" y="16958847"/>
          <a:ext cx="8382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164747</xdr:rowOff>
    </xdr:from>
    <xdr:ext cx="534377" cy="259045"/>
    <xdr:sp macro="" textlink="">
      <xdr:nvSpPr>
        <xdr:cNvPr id="684" name="積立金平均値テキスト"/>
        <xdr:cNvSpPr txBox="1"/>
      </xdr:nvSpPr>
      <xdr:spPr>
        <a:xfrm>
          <a:off x="16370300" y="1645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5" name="フローチャート: 判断 684"/>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13055</xdr:rowOff>
    </xdr:from>
    <xdr:to>
      <xdr:col>81</xdr:col>
      <xdr:colOff>50800</xdr:colOff>
      <xdr:row>99</xdr:row>
      <xdr:rowOff>2932</xdr:rowOff>
    </xdr:to>
    <xdr:cxnSp macro="">
      <xdr:nvCxnSpPr>
        <xdr:cNvPr id="686" name="直線コネクタ 685"/>
        <xdr:cNvCxnSpPr/>
      </xdr:nvCxnSpPr>
      <xdr:spPr>
        <a:xfrm>
          <a:off x="14592300" y="16815155"/>
          <a:ext cx="889000" cy="16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87" name="フローチャート: 判断 686"/>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44198</xdr:rowOff>
    </xdr:from>
    <xdr:ext cx="534377" cy="259045"/>
    <xdr:sp macro="" textlink="">
      <xdr:nvSpPr>
        <xdr:cNvPr id="688" name="テキスト ボックス 687"/>
        <xdr:cNvSpPr txBox="1"/>
      </xdr:nvSpPr>
      <xdr:spPr>
        <a:xfrm>
          <a:off x="15214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13055</xdr:rowOff>
    </xdr:from>
    <xdr:to>
      <xdr:col>76</xdr:col>
      <xdr:colOff>114300</xdr:colOff>
      <xdr:row>98</xdr:row>
      <xdr:rowOff>129902</xdr:rowOff>
    </xdr:to>
    <xdr:cxnSp macro="">
      <xdr:nvCxnSpPr>
        <xdr:cNvPr id="689" name="直線コネクタ 688"/>
        <xdr:cNvCxnSpPr/>
      </xdr:nvCxnSpPr>
      <xdr:spPr>
        <a:xfrm flipV="1">
          <a:off x="13703300" y="16815155"/>
          <a:ext cx="889000" cy="11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90" name="フローチャート: 判断 689"/>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141778</xdr:rowOff>
    </xdr:from>
    <xdr:ext cx="534377" cy="259045"/>
    <xdr:sp macro="" textlink="">
      <xdr:nvSpPr>
        <xdr:cNvPr id="691" name="テキスト ボックス 690"/>
        <xdr:cNvSpPr txBox="1"/>
      </xdr:nvSpPr>
      <xdr:spPr>
        <a:xfrm>
          <a:off x="14325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129902</xdr:rowOff>
    </xdr:from>
    <xdr:to>
      <xdr:col>71</xdr:col>
      <xdr:colOff>177800</xdr:colOff>
      <xdr:row>99</xdr:row>
      <xdr:rowOff>17921</xdr:rowOff>
    </xdr:to>
    <xdr:cxnSp macro="">
      <xdr:nvCxnSpPr>
        <xdr:cNvPr id="692" name="直線コネクタ 691"/>
        <xdr:cNvCxnSpPr/>
      </xdr:nvCxnSpPr>
      <xdr:spPr>
        <a:xfrm flipV="1">
          <a:off x="12814300" y="16932002"/>
          <a:ext cx="889000" cy="5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104347</xdr:rowOff>
    </xdr:from>
    <xdr:to>
      <xdr:col>72</xdr:col>
      <xdr:colOff>38100</xdr:colOff>
      <xdr:row>98</xdr:row>
      <xdr:rowOff>34497</xdr:rowOff>
    </xdr:to>
    <xdr:sp macro="" textlink="">
      <xdr:nvSpPr>
        <xdr:cNvPr id="693" name="フローチャート: 判断 692"/>
        <xdr:cNvSpPr/>
      </xdr:nvSpPr>
      <xdr:spPr>
        <a:xfrm>
          <a:off x="13652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51024</xdr:rowOff>
    </xdr:from>
    <xdr:ext cx="469744" cy="259045"/>
    <xdr:sp macro="" textlink="">
      <xdr:nvSpPr>
        <xdr:cNvPr id="694" name="テキスト ボックス 693"/>
        <xdr:cNvSpPr txBox="1"/>
      </xdr:nvSpPr>
      <xdr:spPr>
        <a:xfrm>
          <a:off x="13468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114078</xdr:rowOff>
    </xdr:from>
    <xdr:to>
      <xdr:col>67</xdr:col>
      <xdr:colOff>101600</xdr:colOff>
      <xdr:row>98</xdr:row>
      <xdr:rowOff>44228</xdr:rowOff>
    </xdr:to>
    <xdr:sp macro="" textlink="">
      <xdr:nvSpPr>
        <xdr:cNvPr id="695" name="フローチャート: 判断 694"/>
        <xdr:cNvSpPr/>
      </xdr:nvSpPr>
      <xdr:spPr>
        <a:xfrm>
          <a:off x="12763500" y="167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60755</xdr:rowOff>
    </xdr:from>
    <xdr:ext cx="469744" cy="259045"/>
    <xdr:sp macro="" textlink="">
      <xdr:nvSpPr>
        <xdr:cNvPr id="696" name="テキスト ボックス 695"/>
        <xdr:cNvSpPr txBox="1"/>
      </xdr:nvSpPr>
      <xdr:spPr>
        <a:xfrm>
          <a:off x="12579428" y="1651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105947</xdr:rowOff>
    </xdr:from>
    <xdr:to>
      <xdr:col>85</xdr:col>
      <xdr:colOff>177800</xdr:colOff>
      <xdr:row>99</xdr:row>
      <xdr:rowOff>36097</xdr:rowOff>
    </xdr:to>
    <xdr:sp macro="" textlink="">
      <xdr:nvSpPr>
        <xdr:cNvPr id="702" name="楕円 701"/>
        <xdr:cNvSpPr/>
      </xdr:nvSpPr>
      <xdr:spPr>
        <a:xfrm>
          <a:off x="16268700" y="1690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20874</xdr:rowOff>
    </xdr:from>
    <xdr:ext cx="469744" cy="259045"/>
    <xdr:sp macro="" textlink="">
      <xdr:nvSpPr>
        <xdr:cNvPr id="703" name="積立金該当値テキスト"/>
        <xdr:cNvSpPr txBox="1"/>
      </xdr:nvSpPr>
      <xdr:spPr>
        <a:xfrm>
          <a:off x="16370300" y="16822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123582</xdr:rowOff>
    </xdr:from>
    <xdr:to>
      <xdr:col>81</xdr:col>
      <xdr:colOff>101600</xdr:colOff>
      <xdr:row>99</xdr:row>
      <xdr:rowOff>53732</xdr:rowOff>
    </xdr:to>
    <xdr:sp macro="" textlink="">
      <xdr:nvSpPr>
        <xdr:cNvPr id="704" name="楕円 703"/>
        <xdr:cNvSpPr/>
      </xdr:nvSpPr>
      <xdr:spPr>
        <a:xfrm>
          <a:off x="15430500" y="1692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44859</xdr:rowOff>
    </xdr:from>
    <xdr:ext cx="469744" cy="259045"/>
    <xdr:sp macro="" textlink="">
      <xdr:nvSpPr>
        <xdr:cNvPr id="705" name="テキスト ボックス 704"/>
        <xdr:cNvSpPr txBox="1"/>
      </xdr:nvSpPr>
      <xdr:spPr>
        <a:xfrm>
          <a:off x="15246428" y="1701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133705</xdr:rowOff>
    </xdr:from>
    <xdr:to>
      <xdr:col>76</xdr:col>
      <xdr:colOff>165100</xdr:colOff>
      <xdr:row>98</xdr:row>
      <xdr:rowOff>63855</xdr:rowOff>
    </xdr:to>
    <xdr:sp macro="" textlink="">
      <xdr:nvSpPr>
        <xdr:cNvPr id="706" name="楕円 705"/>
        <xdr:cNvSpPr/>
      </xdr:nvSpPr>
      <xdr:spPr>
        <a:xfrm>
          <a:off x="14541500" y="167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54982</xdr:rowOff>
    </xdr:from>
    <xdr:ext cx="469744" cy="259045"/>
    <xdr:sp macro="" textlink="">
      <xdr:nvSpPr>
        <xdr:cNvPr id="707" name="テキスト ボックス 706"/>
        <xdr:cNvSpPr txBox="1"/>
      </xdr:nvSpPr>
      <xdr:spPr>
        <a:xfrm>
          <a:off x="14357428" y="1685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79102</xdr:rowOff>
    </xdr:from>
    <xdr:to>
      <xdr:col>72</xdr:col>
      <xdr:colOff>38100</xdr:colOff>
      <xdr:row>99</xdr:row>
      <xdr:rowOff>9252</xdr:rowOff>
    </xdr:to>
    <xdr:sp macro="" textlink="">
      <xdr:nvSpPr>
        <xdr:cNvPr id="708" name="楕円 707"/>
        <xdr:cNvSpPr/>
      </xdr:nvSpPr>
      <xdr:spPr>
        <a:xfrm>
          <a:off x="13652500" y="1688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379</xdr:rowOff>
    </xdr:from>
    <xdr:ext cx="469744" cy="259045"/>
    <xdr:sp macro="" textlink="">
      <xdr:nvSpPr>
        <xdr:cNvPr id="709" name="テキスト ボックス 708"/>
        <xdr:cNvSpPr txBox="1"/>
      </xdr:nvSpPr>
      <xdr:spPr>
        <a:xfrm>
          <a:off x="13468428" y="16973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138571</xdr:rowOff>
    </xdr:from>
    <xdr:to>
      <xdr:col>67</xdr:col>
      <xdr:colOff>101600</xdr:colOff>
      <xdr:row>99</xdr:row>
      <xdr:rowOff>68721</xdr:rowOff>
    </xdr:to>
    <xdr:sp macro="" textlink="">
      <xdr:nvSpPr>
        <xdr:cNvPr id="710" name="楕円 709"/>
        <xdr:cNvSpPr/>
      </xdr:nvSpPr>
      <xdr:spPr>
        <a:xfrm>
          <a:off x="12763500" y="1694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59848</xdr:rowOff>
    </xdr:from>
    <xdr:ext cx="469744" cy="259045"/>
    <xdr:sp macro="" textlink="">
      <xdr:nvSpPr>
        <xdr:cNvPr id="711" name="テキスト ボックス 710"/>
        <xdr:cNvSpPr txBox="1"/>
      </xdr:nvSpPr>
      <xdr:spPr>
        <a:xfrm>
          <a:off x="12579428" y="17033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37" name="直線コネクタ 736"/>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0" name="投資及び出資金最大値テキスト"/>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1" name="直線コネクタ 740"/>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7601</xdr:rowOff>
    </xdr:from>
    <xdr:ext cx="378565" cy="259045"/>
    <xdr:sp macro="" textlink="">
      <xdr:nvSpPr>
        <xdr:cNvPr id="743" name="投資及び出資金平均値テキスト"/>
        <xdr:cNvSpPr txBox="1"/>
      </xdr:nvSpPr>
      <xdr:spPr>
        <a:xfrm>
          <a:off x="22212300" y="63512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4" name="フローチャート: 判断 743"/>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46" name="フローチャート: 判断 745"/>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63989</xdr:rowOff>
    </xdr:from>
    <xdr:ext cx="378565" cy="259045"/>
    <xdr:sp macro="" textlink="">
      <xdr:nvSpPr>
        <xdr:cNvPr id="747" name="テキスト ボックス 746"/>
        <xdr:cNvSpPr txBox="1"/>
      </xdr:nvSpPr>
      <xdr:spPr>
        <a:xfrm>
          <a:off x="21134017" y="6236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49" name="フローチャート: 判断 748"/>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44394</xdr:rowOff>
    </xdr:from>
    <xdr:ext cx="378565" cy="259045"/>
    <xdr:sp macro="" textlink="">
      <xdr:nvSpPr>
        <xdr:cNvPr id="750" name="テキスト ボックス 749"/>
        <xdr:cNvSpPr txBox="1"/>
      </xdr:nvSpPr>
      <xdr:spPr>
        <a:xfrm>
          <a:off x="20245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32077</xdr:rowOff>
    </xdr:from>
    <xdr:to>
      <xdr:col>102</xdr:col>
      <xdr:colOff>165100</xdr:colOff>
      <xdr:row>37</xdr:row>
      <xdr:rowOff>133677</xdr:rowOff>
    </xdr:to>
    <xdr:sp macro="" textlink="">
      <xdr:nvSpPr>
        <xdr:cNvPr id="752" name="フローチャート: 判断 751"/>
        <xdr:cNvSpPr/>
      </xdr:nvSpPr>
      <xdr:spPr>
        <a:xfrm>
          <a:off x="19494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150204</xdr:rowOff>
    </xdr:from>
    <xdr:ext cx="469744" cy="259045"/>
    <xdr:sp macro="" textlink="">
      <xdr:nvSpPr>
        <xdr:cNvPr id="753" name="テキスト ボックス 752"/>
        <xdr:cNvSpPr txBox="1"/>
      </xdr:nvSpPr>
      <xdr:spPr>
        <a:xfrm>
          <a:off x="19310428" y="615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45793</xdr:rowOff>
    </xdr:from>
    <xdr:to>
      <xdr:col>98</xdr:col>
      <xdr:colOff>38100</xdr:colOff>
      <xdr:row>37</xdr:row>
      <xdr:rowOff>147393</xdr:rowOff>
    </xdr:to>
    <xdr:sp macro="" textlink="">
      <xdr:nvSpPr>
        <xdr:cNvPr id="754" name="フローチャート: 判断 753"/>
        <xdr:cNvSpPr/>
      </xdr:nvSpPr>
      <xdr:spPr>
        <a:xfrm>
          <a:off x="18605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163920</xdr:rowOff>
    </xdr:from>
    <xdr:ext cx="469744" cy="259045"/>
    <xdr:sp macro="" textlink="">
      <xdr:nvSpPr>
        <xdr:cNvPr id="755" name="テキスト ボックス 754"/>
        <xdr:cNvSpPr txBox="1"/>
      </xdr:nvSpPr>
      <xdr:spPr>
        <a:xfrm>
          <a:off x="18421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2"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796" name="直線コネクタ 795"/>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799" name="貸付金最大値テキスト"/>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0" name="直線コネクタ 799"/>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168656</xdr:rowOff>
    </xdr:from>
    <xdr:to>
      <xdr:col>116</xdr:col>
      <xdr:colOff>63500</xdr:colOff>
      <xdr:row>58</xdr:row>
      <xdr:rowOff>65133</xdr:rowOff>
    </xdr:to>
    <xdr:cxnSp macro="">
      <xdr:nvCxnSpPr>
        <xdr:cNvPr id="801" name="直線コネクタ 800"/>
        <xdr:cNvCxnSpPr/>
      </xdr:nvCxnSpPr>
      <xdr:spPr>
        <a:xfrm flipV="1">
          <a:off x="21323300" y="9941306"/>
          <a:ext cx="838200" cy="6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147446</xdr:rowOff>
    </xdr:from>
    <xdr:ext cx="469744" cy="259045"/>
    <xdr:sp macro="" textlink="">
      <xdr:nvSpPr>
        <xdr:cNvPr id="802" name="貸付金平均値テキスト"/>
        <xdr:cNvSpPr txBox="1"/>
      </xdr:nvSpPr>
      <xdr:spPr>
        <a:xfrm>
          <a:off x="22212300" y="9920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3" name="フローチャート: 判断 802"/>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65133</xdr:rowOff>
    </xdr:from>
    <xdr:to>
      <xdr:col>111</xdr:col>
      <xdr:colOff>177800</xdr:colOff>
      <xdr:row>58</xdr:row>
      <xdr:rowOff>71773</xdr:rowOff>
    </xdr:to>
    <xdr:cxnSp macro="">
      <xdr:nvCxnSpPr>
        <xdr:cNvPr id="804" name="直線コネクタ 803"/>
        <xdr:cNvCxnSpPr/>
      </xdr:nvCxnSpPr>
      <xdr:spPr>
        <a:xfrm flipV="1">
          <a:off x="20434300" y="10009233"/>
          <a:ext cx="889000" cy="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5" name="フローチャート: 判断 804"/>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116893</xdr:rowOff>
    </xdr:from>
    <xdr:ext cx="469744" cy="259045"/>
    <xdr:sp macro="" textlink="">
      <xdr:nvSpPr>
        <xdr:cNvPr id="806" name="テキスト ボックス 805"/>
        <xdr:cNvSpPr txBox="1"/>
      </xdr:nvSpPr>
      <xdr:spPr>
        <a:xfrm>
          <a:off x="21088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69487</xdr:rowOff>
    </xdr:from>
    <xdr:to>
      <xdr:col>107</xdr:col>
      <xdr:colOff>50800</xdr:colOff>
      <xdr:row>58</xdr:row>
      <xdr:rowOff>71773</xdr:rowOff>
    </xdr:to>
    <xdr:cxnSp macro="">
      <xdr:nvCxnSpPr>
        <xdr:cNvPr id="807" name="直線コネクタ 806"/>
        <xdr:cNvCxnSpPr/>
      </xdr:nvCxnSpPr>
      <xdr:spPr>
        <a:xfrm>
          <a:off x="19545300" y="1001358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08" name="フローチャート: 判断 807"/>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94033</xdr:rowOff>
    </xdr:from>
    <xdr:ext cx="469744" cy="259045"/>
    <xdr:sp macro="" textlink="">
      <xdr:nvSpPr>
        <xdr:cNvPr id="809" name="テキスト ボックス 808"/>
        <xdr:cNvSpPr txBox="1"/>
      </xdr:nvSpPr>
      <xdr:spPr>
        <a:xfrm>
          <a:off x="20199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56207</xdr:rowOff>
    </xdr:from>
    <xdr:to>
      <xdr:col>102</xdr:col>
      <xdr:colOff>114300</xdr:colOff>
      <xdr:row>58</xdr:row>
      <xdr:rowOff>69487</xdr:rowOff>
    </xdr:to>
    <xdr:cxnSp macro="">
      <xdr:nvCxnSpPr>
        <xdr:cNvPr id="810" name="直線コネクタ 809"/>
        <xdr:cNvCxnSpPr/>
      </xdr:nvCxnSpPr>
      <xdr:spPr>
        <a:xfrm>
          <a:off x="18656300" y="10000307"/>
          <a:ext cx="889000" cy="1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125258</xdr:rowOff>
    </xdr:from>
    <xdr:to>
      <xdr:col>102</xdr:col>
      <xdr:colOff>165100</xdr:colOff>
      <xdr:row>58</xdr:row>
      <xdr:rowOff>55408</xdr:rowOff>
    </xdr:to>
    <xdr:sp macro="" textlink="">
      <xdr:nvSpPr>
        <xdr:cNvPr id="811" name="フローチャート: 判断 810"/>
        <xdr:cNvSpPr/>
      </xdr:nvSpPr>
      <xdr:spPr>
        <a:xfrm>
          <a:off x="19494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71935</xdr:rowOff>
    </xdr:from>
    <xdr:ext cx="469744" cy="259045"/>
    <xdr:sp macro="" textlink="">
      <xdr:nvSpPr>
        <xdr:cNvPr id="812" name="テキスト ボックス 811"/>
        <xdr:cNvSpPr txBox="1"/>
      </xdr:nvSpPr>
      <xdr:spPr>
        <a:xfrm>
          <a:off x="19310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115897</xdr:rowOff>
    </xdr:from>
    <xdr:to>
      <xdr:col>98</xdr:col>
      <xdr:colOff>38100</xdr:colOff>
      <xdr:row>58</xdr:row>
      <xdr:rowOff>46047</xdr:rowOff>
    </xdr:to>
    <xdr:sp macro="" textlink="">
      <xdr:nvSpPr>
        <xdr:cNvPr id="813" name="フローチャート: 判断 812"/>
        <xdr:cNvSpPr/>
      </xdr:nvSpPr>
      <xdr:spPr>
        <a:xfrm>
          <a:off x="18605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62574</xdr:rowOff>
    </xdr:from>
    <xdr:ext cx="469744" cy="259045"/>
    <xdr:sp macro="" textlink="">
      <xdr:nvSpPr>
        <xdr:cNvPr id="814" name="テキスト ボックス 813"/>
        <xdr:cNvSpPr txBox="1"/>
      </xdr:nvSpPr>
      <xdr:spPr>
        <a:xfrm>
          <a:off x="18421428" y="966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117856</xdr:rowOff>
    </xdr:from>
    <xdr:to>
      <xdr:col>116</xdr:col>
      <xdr:colOff>114300</xdr:colOff>
      <xdr:row>58</xdr:row>
      <xdr:rowOff>48006</xdr:rowOff>
    </xdr:to>
    <xdr:sp macro="" textlink="">
      <xdr:nvSpPr>
        <xdr:cNvPr id="820" name="楕円 819"/>
        <xdr:cNvSpPr/>
      </xdr:nvSpPr>
      <xdr:spPr>
        <a:xfrm>
          <a:off x="22110700" y="989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140733</xdr:rowOff>
    </xdr:from>
    <xdr:ext cx="469744" cy="259045"/>
    <xdr:sp macro="" textlink="">
      <xdr:nvSpPr>
        <xdr:cNvPr id="821" name="貸付金該当値テキスト"/>
        <xdr:cNvSpPr txBox="1"/>
      </xdr:nvSpPr>
      <xdr:spPr>
        <a:xfrm>
          <a:off x="22212300" y="974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14333</xdr:rowOff>
    </xdr:from>
    <xdr:to>
      <xdr:col>112</xdr:col>
      <xdr:colOff>38100</xdr:colOff>
      <xdr:row>58</xdr:row>
      <xdr:rowOff>115933</xdr:rowOff>
    </xdr:to>
    <xdr:sp macro="" textlink="">
      <xdr:nvSpPr>
        <xdr:cNvPr id="822" name="楕円 821"/>
        <xdr:cNvSpPr/>
      </xdr:nvSpPr>
      <xdr:spPr>
        <a:xfrm>
          <a:off x="21272500" y="995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107060</xdr:rowOff>
    </xdr:from>
    <xdr:ext cx="469744" cy="259045"/>
    <xdr:sp macro="" textlink="">
      <xdr:nvSpPr>
        <xdr:cNvPr id="823" name="テキスト ボックス 822"/>
        <xdr:cNvSpPr txBox="1"/>
      </xdr:nvSpPr>
      <xdr:spPr>
        <a:xfrm>
          <a:off x="21088428" y="10051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20973</xdr:rowOff>
    </xdr:from>
    <xdr:to>
      <xdr:col>107</xdr:col>
      <xdr:colOff>101600</xdr:colOff>
      <xdr:row>58</xdr:row>
      <xdr:rowOff>122573</xdr:rowOff>
    </xdr:to>
    <xdr:sp macro="" textlink="">
      <xdr:nvSpPr>
        <xdr:cNvPr id="824" name="楕円 823"/>
        <xdr:cNvSpPr/>
      </xdr:nvSpPr>
      <xdr:spPr>
        <a:xfrm>
          <a:off x="20383500" y="996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113700</xdr:rowOff>
    </xdr:from>
    <xdr:ext cx="469744" cy="259045"/>
    <xdr:sp macro="" textlink="">
      <xdr:nvSpPr>
        <xdr:cNvPr id="825" name="テキスト ボックス 824"/>
        <xdr:cNvSpPr txBox="1"/>
      </xdr:nvSpPr>
      <xdr:spPr>
        <a:xfrm>
          <a:off x="20199428" y="1005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18687</xdr:rowOff>
    </xdr:from>
    <xdr:to>
      <xdr:col>102</xdr:col>
      <xdr:colOff>165100</xdr:colOff>
      <xdr:row>58</xdr:row>
      <xdr:rowOff>120287</xdr:rowOff>
    </xdr:to>
    <xdr:sp macro="" textlink="">
      <xdr:nvSpPr>
        <xdr:cNvPr id="826" name="楕円 825"/>
        <xdr:cNvSpPr/>
      </xdr:nvSpPr>
      <xdr:spPr>
        <a:xfrm>
          <a:off x="19494500" y="99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111414</xdr:rowOff>
    </xdr:from>
    <xdr:ext cx="469744" cy="259045"/>
    <xdr:sp macro="" textlink="">
      <xdr:nvSpPr>
        <xdr:cNvPr id="827" name="テキスト ボックス 826"/>
        <xdr:cNvSpPr txBox="1"/>
      </xdr:nvSpPr>
      <xdr:spPr>
        <a:xfrm>
          <a:off x="19310428" y="1005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5407</xdr:rowOff>
    </xdr:from>
    <xdr:to>
      <xdr:col>98</xdr:col>
      <xdr:colOff>38100</xdr:colOff>
      <xdr:row>58</xdr:row>
      <xdr:rowOff>107007</xdr:rowOff>
    </xdr:to>
    <xdr:sp macro="" textlink="">
      <xdr:nvSpPr>
        <xdr:cNvPr id="828" name="楕円 827"/>
        <xdr:cNvSpPr/>
      </xdr:nvSpPr>
      <xdr:spPr>
        <a:xfrm>
          <a:off x="18605500" y="994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98134</xdr:rowOff>
    </xdr:from>
    <xdr:ext cx="469744" cy="259045"/>
    <xdr:sp macro="" textlink="">
      <xdr:nvSpPr>
        <xdr:cNvPr id="829" name="テキスト ボックス 828"/>
        <xdr:cNvSpPr txBox="1"/>
      </xdr:nvSpPr>
      <xdr:spPr>
        <a:xfrm>
          <a:off x="18421428" y="1004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2" name="直線コネクタ 851"/>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3" name="繰出金最小値テキスト"/>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4" name="直線コネクタ 853"/>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5" name="繰出金最大値テキスト"/>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56" name="直線コネクタ 855"/>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1991</xdr:rowOff>
    </xdr:from>
    <xdr:to>
      <xdr:col>116</xdr:col>
      <xdr:colOff>63500</xdr:colOff>
      <xdr:row>74</xdr:row>
      <xdr:rowOff>119400</xdr:rowOff>
    </xdr:to>
    <xdr:cxnSp macro="">
      <xdr:nvCxnSpPr>
        <xdr:cNvPr id="857" name="直線コネクタ 856"/>
        <xdr:cNvCxnSpPr/>
      </xdr:nvCxnSpPr>
      <xdr:spPr>
        <a:xfrm flipV="1">
          <a:off x="21323300" y="12689291"/>
          <a:ext cx="838200" cy="11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148114</xdr:rowOff>
    </xdr:from>
    <xdr:ext cx="534377" cy="259045"/>
    <xdr:sp macro="" textlink="">
      <xdr:nvSpPr>
        <xdr:cNvPr id="858" name="繰出金平均値テキスト"/>
        <xdr:cNvSpPr txBox="1"/>
      </xdr:nvSpPr>
      <xdr:spPr>
        <a:xfrm>
          <a:off x="22212300" y="12663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59" name="フローチャート: 判断 858"/>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119400</xdr:rowOff>
    </xdr:from>
    <xdr:to>
      <xdr:col>111</xdr:col>
      <xdr:colOff>177800</xdr:colOff>
      <xdr:row>74</xdr:row>
      <xdr:rowOff>168366</xdr:rowOff>
    </xdr:to>
    <xdr:cxnSp macro="">
      <xdr:nvCxnSpPr>
        <xdr:cNvPr id="860" name="直線コネクタ 859"/>
        <xdr:cNvCxnSpPr/>
      </xdr:nvCxnSpPr>
      <xdr:spPr>
        <a:xfrm flipV="1">
          <a:off x="20434300" y="12806700"/>
          <a:ext cx="889000" cy="4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1" name="フローチャート: 判断 860"/>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24487</xdr:rowOff>
    </xdr:from>
    <xdr:ext cx="534377" cy="259045"/>
    <xdr:sp macro="" textlink="">
      <xdr:nvSpPr>
        <xdr:cNvPr id="862" name="テキスト ボックス 861"/>
        <xdr:cNvSpPr txBox="1"/>
      </xdr:nvSpPr>
      <xdr:spPr>
        <a:xfrm>
          <a:off x="21056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168366</xdr:rowOff>
    </xdr:from>
    <xdr:to>
      <xdr:col>107</xdr:col>
      <xdr:colOff>50800</xdr:colOff>
      <xdr:row>75</xdr:row>
      <xdr:rowOff>86985</xdr:rowOff>
    </xdr:to>
    <xdr:cxnSp macro="">
      <xdr:nvCxnSpPr>
        <xdr:cNvPr id="863" name="直線コネクタ 862"/>
        <xdr:cNvCxnSpPr/>
      </xdr:nvCxnSpPr>
      <xdr:spPr>
        <a:xfrm flipV="1">
          <a:off x="19545300" y="12855666"/>
          <a:ext cx="889000" cy="9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4" name="フローチャート: 判断 863"/>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92564</xdr:rowOff>
    </xdr:from>
    <xdr:ext cx="534377" cy="259045"/>
    <xdr:sp macro="" textlink="">
      <xdr:nvSpPr>
        <xdr:cNvPr id="865" name="テキスト ボックス 864"/>
        <xdr:cNvSpPr txBox="1"/>
      </xdr:nvSpPr>
      <xdr:spPr>
        <a:xfrm>
          <a:off x="20167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162331</xdr:rowOff>
    </xdr:from>
    <xdr:to>
      <xdr:col>102</xdr:col>
      <xdr:colOff>114300</xdr:colOff>
      <xdr:row>75</xdr:row>
      <xdr:rowOff>86985</xdr:rowOff>
    </xdr:to>
    <xdr:cxnSp macro="">
      <xdr:nvCxnSpPr>
        <xdr:cNvPr id="866" name="直線コネクタ 865"/>
        <xdr:cNvCxnSpPr/>
      </xdr:nvCxnSpPr>
      <xdr:spPr>
        <a:xfrm>
          <a:off x="18656300" y="12849631"/>
          <a:ext cx="889000" cy="9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67" name="フローチャート: 判断 866"/>
        <xdr:cNvSpPr/>
      </xdr:nvSpPr>
      <xdr:spPr>
        <a:xfrm>
          <a:off x="19494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126148</xdr:rowOff>
    </xdr:from>
    <xdr:ext cx="534377" cy="259045"/>
    <xdr:sp macro="" textlink="">
      <xdr:nvSpPr>
        <xdr:cNvPr id="868" name="テキスト ボックス 867"/>
        <xdr:cNvSpPr txBox="1"/>
      </xdr:nvSpPr>
      <xdr:spPr>
        <a:xfrm>
          <a:off x="19278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148976</xdr:rowOff>
    </xdr:from>
    <xdr:to>
      <xdr:col>98</xdr:col>
      <xdr:colOff>38100</xdr:colOff>
      <xdr:row>75</xdr:row>
      <xdr:rowOff>79126</xdr:rowOff>
    </xdr:to>
    <xdr:sp macro="" textlink="">
      <xdr:nvSpPr>
        <xdr:cNvPr id="869" name="フローチャート: 判断 868"/>
        <xdr:cNvSpPr/>
      </xdr:nvSpPr>
      <xdr:spPr>
        <a:xfrm>
          <a:off x="18605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70253</xdr:rowOff>
    </xdr:from>
    <xdr:ext cx="534377" cy="259045"/>
    <xdr:sp macro="" textlink="">
      <xdr:nvSpPr>
        <xdr:cNvPr id="870" name="テキスト ボックス 869"/>
        <xdr:cNvSpPr txBox="1"/>
      </xdr:nvSpPr>
      <xdr:spPr>
        <a:xfrm>
          <a:off x="18389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122641</xdr:rowOff>
    </xdr:from>
    <xdr:to>
      <xdr:col>116</xdr:col>
      <xdr:colOff>114300</xdr:colOff>
      <xdr:row>74</xdr:row>
      <xdr:rowOff>52791</xdr:rowOff>
    </xdr:to>
    <xdr:sp macro="" textlink="">
      <xdr:nvSpPr>
        <xdr:cNvPr id="876" name="楕円 875"/>
        <xdr:cNvSpPr/>
      </xdr:nvSpPr>
      <xdr:spPr>
        <a:xfrm>
          <a:off x="22110700" y="1263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145518</xdr:rowOff>
    </xdr:from>
    <xdr:ext cx="534377" cy="259045"/>
    <xdr:sp macro="" textlink="">
      <xdr:nvSpPr>
        <xdr:cNvPr id="877" name="繰出金該当値テキスト"/>
        <xdr:cNvSpPr txBox="1"/>
      </xdr:nvSpPr>
      <xdr:spPr>
        <a:xfrm>
          <a:off x="22212300" y="1248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68600</xdr:rowOff>
    </xdr:from>
    <xdr:to>
      <xdr:col>112</xdr:col>
      <xdr:colOff>38100</xdr:colOff>
      <xdr:row>74</xdr:row>
      <xdr:rowOff>170200</xdr:rowOff>
    </xdr:to>
    <xdr:sp macro="" textlink="">
      <xdr:nvSpPr>
        <xdr:cNvPr id="878" name="楕円 877"/>
        <xdr:cNvSpPr/>
      </xdr:nvSpPr>
      <xdr:spPr>
        <a:xfrm>
          <a:off x="21272500" y="1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15277</xdr:rowOff>
    </xdr:from>
    <xdr:ext cx="534377" cy="259045"/>
    <xdr:sp macro="" textlink="">
      <xdr:nvSpPr>
        <xdr:cNvPr id="879" name="テキスト ボックス 878"/>
        <xdr:cNvSpPr txBox="1"/>
      </xdr:nvSpPr>
      <xdr:spPr>
        <a:xfrm>
          <a:off x="21056111" y="1253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117566</xdr:rowOff>
    </xdr:from>
    <xdr:to>
      <xdr:col>107</xdr:col>
      <xdr:colOff>101600</xdr:colOff>
      <xdr:row>75</xdr:row>
      <xdr:rowOff>47716</xdr:rowOff>
    </xdr:to>
    <xdr:sp macro="" textlink="">
      <xdr:nvSpPr>
        <xdr:cNvPr id="880" name="楕円 879"/>
        <xdr:cNvSpPr/>
      </xdr:nvSpPr>
      <xdr:spPr>
        <a:xfrm>
          <a:off x="20383500" y="1280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64243</xdr:rowOff>
    </xdr:from>
    <xdr:ext cx="534377" cy="259045"/>
    <xdr:sp macro="" textlink="">
      <xdr:nvSpPr>
        <xdr:cNvPr id="881" name="テキスト ボックス 880"/>
        <xdr:cNvSpPr txBox="1"/>
      </xdr:nvSpPr>
      <xdr:spPr>
        <a:xfrm>
          <a:off x="20167111" y="1258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36185</xdr:rowOff>
    </xdr:from>
    <xdr:to>
      <xdr:col>102</xdr:col>
      <xdr:colOff>165100</xdr:colOff>
      <xdr:row>75</xdr:row>
      <xdr:rowOff>137785</xdr:rowOff>
    </xdr:to>
    <xdr:sp macro="" textlink="">
      <xdr:nvSpPr>
        <xdr:cNvPr id="882" name="楕円 881"/>
        <xdr:cNvSpPr/>
      </xdr:nvSpPr>
      <xdr:spPr>
        <a:xfrm>
          <a:off x="19494500" y="1289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128912</xdr:rowOff>
    </xdr:from>
    <xdr:ext cx="534377" cy="259045"/>
    <xdr:sp macro="" textlink="">
      <xdr:nvSpPr>
        <xdr:cNvPr id="883" name="テキスト ボックス 882"/>
        <xdr:cNvSpPr txBox="1"/>
      </xdr:nvSpPr>
      <xdr:spPr>
        <a:xfrm>
          <a:off x="19278111" y="1298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111531</xdr:rowOff>
    </xdr:from>
    <xdr:to>
      <xdr:col>98</xdr:col>
      <xdr:colOff>38100</xdr:colOff>
      <xdr:row>75</xdr:row>
      <xdr:rowOff>41681</xdr:rowOff>
    </xdr:to>
    <xdr:sp macro="" textlink="">
      <xdr:nvSpPr>
        <xdr:cNvPr id="884" name="楕円 883"/>
        <xdr:cNvSpPr/>
      </xdr:nvSpPr>
      <xdr:spPr>
        <a:xfrm>
          <a:off x="18605500" y="1279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58208</xdr:rowOff>
    </xdr:from>
    <xdr:ext cx="534377" cy="259045"/>
    <xdr:sp macro="" textlink="">
      <xdr:nvSpPr>
        <xdr:cNvPr id="885" name="テキスト ボックス 884"/>
        <xdr:cNvSpPr txBox="1"/>
      </xdr:nvSpPr>
      <xdr:spPr>
        <a:xfrm>
          <a:off x="18389111" y="1257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人件費：決算額は、定年延長に伴う退職者数の減により、退職金が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135,062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千円減少した一方で、給料月額や期末・勤勉手当の支給率の引上げに伴う職員給与費の増などにより、全体では前年度と比べて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5,980</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千円増額となった。住民一人当たりのコストでは、前年度と比べて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187</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61,269</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円となり、類似団体内平均と同水準ではあるが、全国平均及び神奈川県平均を下回っている。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扶助費：決算額は、物価高対策として、低所得世帯への給付金事業の実施による</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1,606,170</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千円の増額やサービス利用者の増に伴う介護給付・訓練等給付費事業費が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307,242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千円増額したなどにより、全体では前年度と比べて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1,254,265</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千円増額となった。住民一人当たりのコストでは、前年度と比べて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8,132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112,906</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円となり、類似団体内平均、全国平均及び神奈川県平均のいずれも下回っている。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物件費：決算額は、新型感染症の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類移行などに伴い、新型コロナウイルスワクチン接種事業費が減となったことで、委託料が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565,461</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千円減少したことなどから、全体では前年度と比べて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488,008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千円減額となった。住民一人当たりのコストでは、前年度と比べて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2,924</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54,818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円となり、類似団体内平均、全国平均及び神奈川県平均のいずれも下回っている。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普通建設事業費：決算額は、秦野市・伊勢原市共同消防指令センターの施設等整備を進めたことなどから、全体では前年度と比べて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860,128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千円増額となった。住民一人当たりのコストでは、前年度と比べて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5,453</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26,641</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円となったが、類似団体内平均、全国平均及び神奈川県平均のいずれも大きく下回っている。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繰出金：決算額は、国民健康保険事業特別会計において財政調整基金残高を保険税現年度調定額の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上確保するため、国民健康保険事業への繰出金が増加したことに加え、超高齢社会の進行により、広域連合への負担金を含め、後期高齢者医療事業への繰出金が増加したことから、全体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+395,173</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千円の増額となった。住民一人当たりのコストでは、前年度と比べて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2,568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38,012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円となり、類似団体内平均及び神奈川県平均を上回っているが、全国平均を下回っている。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159,257
154,829
103.76
59,568,204
56,996,171
2,526,489
32,056,862
31,770,545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128270</xdr:rowOff>
    </xdr:from>
    <xdr:to>
      <xdr:col>24</xdr:col>
      <xdr:colOff>63500</xdr:colOff>
      <xdr:row>36</xdr:row>
      <xdr:rowOff>43688</xdr:rowOff>
    </xdr:to>
    <xdr:cxnSp macro="">
      <xdr:nvCxnSpPr>
        <xdr:cNvPr id="59" name="直線コネクタ 58"/>
        <xdr:cNvCxnSpPr/>
      </xdr:nvCxnSpPr>
      <xdr:spPr>
        <a:xfrm>
          <a:off x="3797300" y="612902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136008</xdr:rowOff>
    </xdr:from>
    <xdr:ext cx="469744" cy="259045"/>
    <xdr:sp macro="" textlink="">
      <xdr:nvSpPr>
        <xdr:cNvPr id="60" name="議会費平均値テキスト"/>
        <xdr:cNvSpPr txBox="1"/>
      </xdr:nvSpPr>
      <xdr:spPr>
        <a:xfrm>
          <a:off x="4686300" y="5965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128270</xdr:rowOff>
    </xdr:from>
    <xdr:to>
      <xdr:col>19</xdr:col>
      <xdr:colOff>177800</xdr:colOff>
      <xdr:row>36</xdr:row>
      <xdr:rowOff>24486</xdr:rowOff>
    </xdr:to>
    <xdr:cxnSp macro="">
      <xdr:nvCxnSpPr>
        <xdr:cNvPr id="62" name="直線コネクタ 61"/>
        <xdr:cNvCxnSpPr/>
      </xdr:nvCxnSpPr>
      <xdr:spPr>
        <a:xfrm flipV="1">
          <a:off x="2908300" y="6129020"/>
          <a:ext cx="8890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44467</xdr:rowOff>
    </xdr:from>
    <xdr:ext cx="469744" cy="259045"/>
    <xdr:sp macro="" textlink="">
      <xdr:nvSpPr>
        <xdr:cNvPr id="64" name="テキスト ボックス 63"/>
        <xdr:cNvSpPr txBox="1"/>
      </xdr:nvSpPr>
      <xdr:spPr>
        <a:xfrm>
          <a:off x="3562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169418</xdr:rowOff>
    </xdr:from>
    <xdr:to>
      <xdr:col>15</xdr:col>
      <xdr:colOff>50800</xdr:colOff>
      <xdr:row>36</xdr:row>
      <xdr:rowOff>24486</xdr:rowOff>
    </xdr:to>
    <xdr:cxnSp macro="">
      <xdr:nvCxnSpPr>
        <xdr:cNvPr id="65" name="直線コネクタ 64"/>
        <xdr:cNvCxnSpPr/>
      </xdr:nvCxnSpPr>
      <xdr:spPr>
        <a:xfrm>
          <a:off x="2019300" y="6170168"/>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79925</xdr:rowOff>
    </xdr:from>
    <xdr:ext cx="469744" cy="259045"/>
    <xdr:sp macro="" textlink="">
      <xdr:nvSpPr>
        <xdr:cNvPr id="67" name="テキスト ボックス 66"/>
        <xdr:cNvSpPr txBox="1"/>
      </xdr:nvSpPr>
      <xdr:spPr>
        <a:xfrm>
          <a:off x="2673428" y="59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142901</xdr:rowOff>
    </xdr:from>
    <xdr:to>
      <xdr:col>10</xdr:col>
      <xdr:colOff>114300</xdr:colOff>
      <xdr:row>35</xdr:row>
      <xdr:rowOff>169418</xdr:rowOff>
    </xdr:to>
    <xdr:cxnSp macro="">
      <xdr:nvCxnSpPr>
        <xdr:cNvPr id="68" name="直線コネクタ 67"/>
        <xdr:cNvCxnSpPr/>
      </xdr:nvCxnSpPr>
      <xdr:spPr>
        <a:xfrm>
          <a:off x="1130300" y="6143651"/>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xdr:cNvSpPr/>
      </xdr:nvSpPr>
      <xdr:spPr>
        <a:xfrm>
          <a:off x="1968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56354</xdr:rowOff>
    </xdr:from>
    <xdr:ext cx="469744" cy="259045"/>
    <xdr:sp macro="" textlink="">
      <xdr:nvSpPr>
        <xdr:cNvPr id="70" name="テキスト ボックス 69"/>
        <xdr:cNvSpPr txBox="1"/>
      </xdr:nvSpPr>
      <xdr:spPr>
        <a:xfrm>
          <a:off x="1784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125933</xdr:rowOff>
    </xdr:from>
    <xdr:to>
      <xdr:col>6</xdr:col>
      <xdr:colOff>38100</xdr:colOff>
      <xdr:row>36</xdr:row>
      <xdr:rowOff>56083</xdr:rowOff>
    </xdr:to>
    <xdr:sp macro="" textlink="">
      <xdr:nvSpPr>
        <xdr:cNvPr id="71" name="フローチャート: 判断 70"/>
        <xdr:cNvSpPr/>
      </xdr:nvSpPr>
      <xdr:spPr>
        <a:xfrm>
          <a:off x="1079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47210</xdr:rowOff>
    </xdr:from>
    <xdr:ext cx="469744" cy="259045"/>
    <xdr:sp macro="" textlink="">
      <xdr:nvSpPr>
        <xdr:cNvPr id="72" name="テキスト ボックス 71"/>
        <xdr:cNvSpPr txBox="1"/>
      </xdr:nvSpPr>
      <xdr:spPr>
        <a:xfrm>
          <a:off x="895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164338</xdr:rowOff>
    </xdr:from>
    <xdr:to>
      <xdr:col>24</xdr:col>
      <xdr:colOff>114300</xdr:colOff>
      <xdr:row>36</xdr:row>
      <xdr:rowOff>94488</xdr:rowOff>
    </xdr:to>
    <xdr:sp macro="" textlink="">
      <xdr:nvSpPr>
        <xdr:cNvPr id="78" name="楕円 77"/>
        <xdr:cNvSpPr/>
      </xdr:nvSpPr>
      <xdr:spPr>
        <a:xfrm>
          <a:off x="4584700" y="61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142765</xdr:rowOff>
    </xdr:from>
    <xdr:ext cx="469744" cy="259045"/>
    <xdr:sp macro="" textlink="">
      <xdr:nvSpPr>
        <xdr:cNvPr id="79" name="議会費該当値テキスト"/>
        <xdr:cNvSpPr txBox="1"/>
      </xdr:nvSpPr>
      <xdr:spPr>
        <a:xfrm>
          <a:off x="4686300" y="614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77470</xdr:rowOff>
    </xdr:from>
    <xdr:to>
      <xdr:col>20</xdr:col>
      <xdr:colOff>38100</xdr:colOff>
      <xdr:row>36</xdr:row>
      <xdr:rowOff>7620</xdr:rowOff>
    </xdr:to>
    <xdr:sp macro="" textlink="">
      <xdr:nvSpPr>
        <xdr:cNvPr id="80" name="楕円 79"/>
        <xdr:cNvSpPr/>
      </xdr:nvSpPr>
      <xdr:spPr>
        <a:xfrm>
          <a:off x="3746500" y="6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24147</xdr:rowOff>
    </xdr:from>
    <xdr:ext cx="469744" cy="259045"/>
    <xdr:sp macro="" textlink="">
      <xdr:nvSpPr>
        <xdr:cNvPr id="81" name="テキスト ボックス 80"/>
        <xdr:cNvSpPr txBox="1"/>
      </xdr:nvSpPr>
      <xdr:spPr>
        <a:xfrm>
          <a:off x="3562428" y="585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145136</xdr:rowOff>
    </xdr:from>
    <xdr:to>
      <xdr:col>15</xdr:col>
      <xdr:colOff>101600</xdr:colOff>
      <xdr:row>36</xdr:row>
      <xdr:rowOff>75286</xdr:rowOff>
    </xdr:to>
    <xdr:sp macro="" textlink="">
      <xdr:nvSpPr>
        <xdr:cNvPr id="82" name="楕円 81"/>
        <xdr:cNvSpPr/>
      </xdr:nvSpPr>
      <xdr:spPr>
        <a:xfrm>
          <a:off x="2857500" y="614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66413</xdr:rowOff>
    </xdr:from>
    <xdr:ext cx="469744" cy="259045"/>
    <xdr:sp macro="" textlink="">
      <xdr:nvSpPr>
        <xdr:cNvPr id="83" name="テキスト ボックス 82"/>
        <xdr:cNvSpPr txBox="1"/>
      </xdr:nvSpPr>
      <xdr:spPr>
        <a:xfrm>
          <a:off x="2673428" y="62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118618</xdr:rowOff>
    </xdr:from>
    <xdr:to>
      <xdr:col>10</xdr:col>
      <xdr:colOff>165100</xdr:colOff>
      <xdr:row>36</xdr:row>
      <xdr:rowOff>48768</xdr:rowOff>
    </xdr:to>
    <xdr:sp macro="" textlink="">
      <xdr:nvSpPr>
        <xdr:cNvPr id="84" name="楕円 83"/>
        <xdr:cNvSpPr/>
      </xdr:nvSpPr>
      <xdr:spPr>
        <a:xfrm>
          <a:off x="1968500" y="61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65295</xdr:rowOff>
    </xdr:from>
    <xdr:ext cx="469744" cy="259045"/>
    <xdr:sp macro="" textlink="">
      <xdr:nvSpPr>
        <xdr:cNvPr id="85" name="テキスト ボックス 84"/>
        <xdr:cNvSpPr txBox="1"/>
      </xdr:nvSpPr>
      <xdr:spPr>
        <a:xfrm>
          <a:off x="1784428" y="58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92101</xdr:rowOff>
    </xdr:from>
    <xdr:to>
      <xdr:col>6</xdr:col>
      <xdr:colOff>38100</xdr:colOff>
      <xdr:row>36</xdr:row>
      <xdr:rowOff>22251</xdr:rowOff>
    </xdr:to>
    <xdr:sp macro="" textlink="">
      <xdr:nvSpPr>
        <xdr:cNvPr id="86" name="楕円 85"/>
        <xdr:cNvSpPr/>
      </xdr:nvSpPr>
      <xdr:spPr>
        <a:xfrm>
          <a:off x="1079500" y="609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38778</xdr:rowOff>
    </xdr:from>
    <xdr:ext cx="469744" cy="259045"/>
    <xdr:sp macro="" textlink="">
      <xdr:nvSpPr>
        <xdr:cNvPr id="87" name="テキスト ボックス 86"/>
        <xdr:cNvSpPr txBox="1"/>
      </xdr:nvSpPr>
      <xdr:spPr>
        <a:xfrm>
          <a:off x="895428" y="586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100468</xdr:rowOff>
    </xdr:from>
    <xdr:to>
      <xdr:col>24</xdr:col>
      <xdr:colOff>62865</xdr:colOff>
      <xdr:row>58</xdr:row>
      <xdr:rowOff>26739</xdr:rowOff>
    </xdr:to>
    <xdr:cxnSp macro="">
      <xdr:nvCxnSpPr>
        <xdr:cNvPr id="113" name="直線コネクタ 112"/>
        <xdr:cNvCxnSpPr/>
      </xdr:nvCxnSpPr>
      <xdr:spPr>
        <a:xfrm flipV="1">
          <a:off x="4633595" y="9358768"/>
          <a:ext cx="1270" cy="61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30566</xdr:rowOff>
    </xdr:from>
    <xdr:ext cx="534377" cy="259045"/>
    <xdr:sp macro="" textlink="">
      <xdr:nvSpPr>
        <xdr:cNvPr id="114" name="総務費最小値テキスト"/>
        <xdr:cNvSpPr txBox="1"/>
      </xdr:nvSpPr>
      <xdr:spPr>
        <a:xfrm>
          <a:off x="4686300" y="99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26739</xdr:rowOff>
    </xdr:from>
    <xdr:to>
      <xdr:col>24</xdr:col>
      <xdr:colOff>152400</xdr:colOff>
      <xdr:row>58</xdr:row>
      <xdr:rowOff>26739</xdr:rowOff>
    </xdr:to>
    <xdr:cxnSp macro="">
      <xdr:nvCxnSpPr>
        <xdr:cNvPr id="115" name="直線コネクタ 114"/>
        <xdr:cNvCxnSpPr/>
      </xdr:nvCxnSpPr>
      <xdr:spPr>
        <a:xfrm>
          <a:off x="4546600" y="997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47145</xdr:rowOff>
    </xdr:from>
    <xdr:ext cx="534377" cy="259045"/>
    <xdr:sp macro="" textlink="">
      <xdr:nvSpPr>
        <xdr:cNvPr id="116" name="総務費最大値テキスト"/>
        <xdr:cNvSpPr txBox="1"/>
      </xdr:nvSpPr>
      <xdr:spPr>
        <a:xfrm>
          <a:off x="4686300" y="91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100468</xdr:rowOff>
    </xdr:from>
    <xdr:to>
      <xdr:col>24</xdr:col>
      <xdr:colOff>152400</xdr:colOff>
      <xdr:row>54</xdr:row>
      <xdr:rowOff>100468</xdr:rowOff>
    </xdr:to>
    <xdr:cxnSp macro="">
      <xdr:nvCxnSpPr>
        <xdr:cNvPr id="117" name="直線コネクタ 116"/>
        <xdr:cNvCxnSpPr/>
      </xdr:nvCxnSpPr>
      <xdr:spPr>
        <a:xfrm>
          <a:off x="4546600" y="935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102612</xdr:rowOff>
    </xdr:from>
    <xdr:to>
      <xdr:col>24</xdr:col>
      <xdr:colOff>63500</xdr:colOff>
      <xdr:row>57</xdr:row>
      <xdr:rowOff>116525</xdr:rowOff>
    </xdr:to>
    <xdr:cxnSp macro="">
      <xdr:nvCxnSpPr>
        <xdr:cNvPr id="118" name="直線コネクタ 117"/>
        <xdr:cNvCxnSpPr/>
      </xdr:nvCxnSpPr>
      <xdr:spPr>
        <a:xfrm flipV="1">
          <a:off x="3797300" y="9875262"/>
          <a:ext cx="838200" cy="1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111276</xdr:rowOff>
    </xdr:from>
    <xdr:ext cx="534377" cy="259045"/>
    <xdr:sp macro="" textlink="">
      <xdr:nvSpPr>
        <xdr:cNvPr id="119" name="総務費平均値テキスト"/>
        <xdr:cNvSpPr txBox="1"/>
      </xdr:nvSpPr>
      <xdr:spPr>
        <a:xfrm>
          <a:off x="4686300" y="954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88399</xdr:rowOff>
    </xdr:from>
    <xdr:to>
      <xdr:col>24</xdr:col>
      <xdr:colOff>114300</xdr:colOff>
      <xdr:row>57</xdr:row>
      <xdr:rowOff>18549</xdr:rowOff>
    </xdr:to>
    <xdr:sp macro="" textlink="">
      <xdr:nvSpPr>
        <xdr:cNvPr id="120" name="フローチャート: 判断 119"/>
        <xdr:cNvSpPr/>
      </xdr:nvSpPr>
      <xdr:spPr>
        <a:xfrm>
          <a:off x="45847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67811</xdr:rowOff>
    </xdr:from>
    <xdr:to>
      <xdr:col>19</xdr:col>
      <xdr:colOff>177800</xdr:colOff>
      <xdr:row>57</xdr:row>
      <xdr:rowOff>116525</xdr:rowOff>
    </xdr:to>
    <xdr:cxnSp macro="">
      <xdr:nvCxnSpPr>
        <xdr:cNvPr id="121" name="直線コネクタ 120"/>
        <xdr:cNvCxnSpPr/>
      </xdr:nvCxnSpPr>
      <xdr:spPr>
        <a:xfrm>
          <a:off x="2908300" y="9840461"/>
          <a:ext cx="889000" cy="4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64484</xdr:rowOff>
    </xdr:from>
    <xdr:to>
      <xdr:col>20</xdr:col>
      <xdr:colOff>38100</xdr:colOff>
      <xdr:row>56</xdr:row>
      <xdr:rowOff>166084</xdr:rowOff>
    </xdr:to>
    <xdr:sp macro="" textlink="">
      <xdr:nvSpPr>
        <xdr:cNvPr id="122" name="フローチャート: 判断 121"/>
        <xdr:cNvSpPr/>
      </xdr:nvSpPr>
      <xdr:spPr>
        <a:xfrm>
          <a:off x="3746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11161</xdr:rowOff>
    </xdr:from>
    <xdr:ext cx="534377" cy="259045"/>
    <xdr:sp macro="" textlink="">
      <xdr:nvSpPr>
        <xdr:cNvPr id="123" name="テキスト ボックス 122"/>
        <xdr:cNvSpPr txBox="1"/>
      </xdr:nvSpPr>
      <xdr:spPr>
        <a:xfrm>
          <a:off x="3530111" y="94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42915</xdr:rowOff>
    </xdr:from>
    <xdr:to>
      <xdr:col>15</xdr:col>
      <xdr:colOff>50800</xdr:colOff>
      <xdr:row>57</xdr:row>
      <xdr:rowOff>67811</xdr:rowOff>
    </xdr:to>
    <xdr:cxnSp macro="">
      <xdr:nvCxnSpPr>
        <xdr:cNvPr id="124" name="直線コネクタ 123"/>
        <xdr:cNvCxnSpPr/>
      </xdr:nvCxnSpPr>
      <xdr:spPr>
        <a:xfrm>
          <a:off x="2019300" y="8786865"/>
          <a:ext cx="889000" cy="105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46783</xdr:rowOff>
    </xdr:from>
    <xdr:to>
      <xdr:col>15</xdr:col>
      <xdr:colOff>101600</xdr:colOff>
      <xdr:row>56</xdr:row>
      <xdr:rowOff>148383</xdr:rowOff>
    </xdr:to>
    <xdr:sp macro="" textlink="">
      <xdr:nvSpPr>
        <xdr:cNvPr id="125" name="フローチャート: 判断 124"/>
        <xdr:cNvSpPr/>
      </xdr:nvSpPr>
      <xdr:spPr>
        <a:xfrm>
          <a:off x="2857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164910</xdr:rowOff>
    </xdr:from>
    <xdr:ext cx="534377" cy="259045"/>
    <xdr:sp macro="" textlink="">
      <xdr:nvSpPr>
        <xdr:cNvPr id="126" name="テキスト ボックス 125"/>
        <xdr:cNvSpPr txBox="1"/>
      </xdr:nvSpPr>
      <xdr:spPr>
        <a:xfrm>
          <a:off x="2641111" y="942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42915</xdr:rowOff>
    </xdr:from>
    <xdr:to>
      <xdr:col>10</xdr:col>
      <xdr:colOff>114300</xdr:colOff>
      <xdr:row>57</xdr:row>
      <xdr:rowOff>130404</xdr:rowOff>
    </xdr:to>
    <xdr:cxnSp macro="">
      <xdr:nvCxnSpPr>
        <xdr:cNvPr id="127" name="直線コネクタ 126"/>
        <xdr:cNvCxnSpPr/>
      </xdr:nvCxnSpPr>
      <xdr:spPr>
        <a:xfrm flipV="1">
          <a:off x="1130300" y="8786865"/>
          <a:ext cx="889000" cy="111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58954</xdr:rowOff>
    </xdr:from>
    <xdr:to>
      <xdr:col>10</xdr:col>
      <xdr:colOff>165100</xdr:colOff>
      <xdr:row>50</xdr:row>
      <xdr:rowOff>160554</xdr:rowOff>
    </xdr:to>
    <xdr:sp macro="" textlink="">
      <xdr:nvSpPr>
        <xdr:cNvPr id="128" name="フローチャート: 判断 127"/>
        <xdr:cNvSpPr/>
      </xdr:nvSpPr>
      <xdr:spPr>
        <a:xfrm>
          <a:off x="1968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5631</xdr:rowOff>
    </xdr:from>
    <xdr:ext cx="599010" cy="259045"/>
    <xdr:sp macro="" textlink="">
      <xdr:nvSpPr>
        <xdr:cNvPr id="129" name="テキスト ボックス 128"/>
        <xdr:cNvSpPr txBox="1"/>
      </xdr:nvSpPr>
      <xdr:spPr>
        <a:xfrm>
          <a:off x="1719795" y="840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137407</xdr:rowOff>
    </xdr:from>
    <xdr:to>
      <xdr:col>6</xdr:col>
      <xdr:colOff>38100</xdr:colOff>
      <xdr:row>57</xdr:row>
      <xdr:rowOff>67557</xdr:rowOff>
    </xdr:to>
    <xdr:sp macro="" textlink="">
      <xdr:nvSpPr>
        <xdr:cNvPr id="130" name="フローチャート: 判断 129"/>
        <xdr:cNvSpPr/>
      </xdr:nvSpPr>
      <xdr:spPr>
        <a:xfrm>
          <a:off x="1079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84084</xdr:rowOff>
    </xdr:from>
    <xdr:ext cx="534377" cy="259045"/>
    <xdr:sp macro="" textlink="">
      <xdr:nvSpPr>
        <xdr:cNvPr id="131" name="テキスト ボックス 130"/>
        <xdr:cNvSpPr txBox="1"/>
      </xdr:nvSpPr>
      <xdr:spPr>
        <a:xfrm>
          <a:off x="863111" y="951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51812</xdr:rowOff>
    </xdr:from>
    <xdr:to>
      <xdr:col>24</xdr:col>
      <xdr:colOff>114300</xdr:colOff>
      <xdr:row>57</xdr:row>
      <xdr:rowOff>153412</xdr:rowOff>
    </xdr:to>
    <xdr:sp macro="" textlink="">
      <xdr:nvSpPr>
        <xdr:cNvPr id="137" name="楕円 136"/>
        <xdr:cNvSpPr/>
      </xdr:nvSpPr>
      <xdr:spPr>
        <a:xfrm>
          <a:off x="4584700" y="982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138189</xdr:rowOff>
    </xdr:from>
    <xdr:ext cx="534377" cy="259045"/>
    <xdr:sp macro="" textlink="">
      <xdr:nvSpPr>
        <xdr:cNvPr id="138" name="総務費該当値テキスト"/>
        <xdr:cNvSpPr txBox="1"/>
      </xdr:nvSpPr>
      <xdr:spPr>
        <a:xfrm>
          <a:off x="4686300" y="973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65725</xdr:rowOff>
    </xdr:from>
    <xdr:to>
      <xdr:col>20</xdr:col>
      <xdr:colOff>38100</xdr:colOff>
      <xdr:row>57</xdr:row>
      <xdr:rowOff>167325</xdr:rowOff>
    </xdr:to>
    <xdr:sp macro="" textlink="">
      <xdr:nvSpPr>
        <xdr:cNvPr id="139" name="楕円 138"/>
        <xdr:cNvSpPr/>
      </xdr:nvSpPr>
      <xdr:spPr>
        <a:xfrm>
          <a:off x="3746500" y="983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158452</xdr:rowOff>
    </xdr:from>
    <xdr:ext cx="534377" cy="259045"/>
    <xdr:sp macro="" textlink="">
      <xdr:nvSpPr>
        <xdr:cNvPr id="140" name="テキスト ボックス 139"/>
        <xdr:cNvSpPr txBox="1"/>
      </xdr:nvSpPr>
      <xdr:spPr>
        <a:xfrm>
          <a:off x="3530111" y="993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17011</xdr:rowOff>
    </xdr:from>
    <xdr:to>
      <xdr:col>15</xdr:col>
      <xdr:colOff>101600</xdr:colOff>
      <xdr:row>57</xdr:row>
      <xdr:rowOff>118611</xdr:rowOff>
    </xdr:to>
    <xdr:sp macro="" textlink="">
      <xdr:nvSpPr>
        <xdr:cNvPr id="141" name="楕円 140"/>
        <xdr:cNvSpPr/>
      </xdr:nvSpPr>
      <xdr:spPr>
        <a:xfrm>
          <a:off x="2857500" y="978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109738</xdr:rowOff>
    </xdr:from>
    <xdr:ext cx="534377" cy="259045"/>
    <xdr:sp macro="" textlink="">
      <xdr:nvSpPr>
        <xdr:cNvPr id="142" name="テキスト ボックス 141"/>
        <xdr:cNvSpPr txBox="1"/>
      </xdr:nvSpPr>
      <xdr:spPr>
        <a:xfrm>
          <a:off x="2641111" y="988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163565</xdr:rowOff>
    </xdr:from>
    <xdr:to>
      <xdr:col>10</xdr:col>
      <xdr:colOff>165100</xdr:colOff>
      <xdr:row>51</xdr:row>
      <xdr:rowOff>93715</xdr:rowOff>
    </xdr:to>
    <xdr:sp macro="" textlink="">
      <xdr:nvSpPr>
        <xdr:cNvPr id="143" name="楕円 142"/>
        <xdr:cNvSpPr/>
      </xdr:nvSpPr>
      <xdr:spPr>
        <a:xfrm>
          <a:off x="1968500" y="873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84842</xdr:rowOff>
    </xdr:from>
    <xdr:ext cx="599010" cy="259045"/>
    <xdr:sp macro="" textlink="">
      <xdr:nvSpPr>
        <xdr:cNvPr id="144" name="テキスト ボックス 143"/>
        <xdr:cNvSpPr txBox="1"/>
      </xdr:nvSpPr>
      <xdr:spPr>
        <a:xfrm>
          <a:off x="1719795" y="882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79604</xdr:rowOff>
    </xdr:from>
    <xdr:to>
      <xdr:col>6</xdr:col>
      <xdr:colOff>38100</xdr:colOff>
      <xdr:row>58</xdr:row>
      <xdr:rowOff>9754</xdr:rowOff>
    </xdr:to>
    <xdr:sp macro="" textlink="">
      <xdr:nvSpPr>
        <xdr:cNvPr id="145" name="楕円 144"/>
        <xdr:cNvSpPr/>
      </xdr:nvSpPr>
      <xdr:spPr>
        <a:xfrm>
          <a:off x="1079500" y="985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881</xdr:rowOff>
    </xdr:from>
    <xdr:ext cx="534377" cy="259045"/>
    <xdr:sp macro="" textlink="">
      <xdr:nvSpPr>
        <xdr:cNvPr id="146" name="テキスト ボックス 145"/>
        <xdr:cNvSpPr txBox="1"/>
      </xdr:nvSpPr>
      <xdr:spPr>
        <a:xfrm>
          <a:off x="863111" y="994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106836</xdr:rowOff>
    </xdr:from>
    <xdr:to>
      <xdr:col>24</xdr:col>
      <xdr:colOff>62865</xdr:colOff>
      <xdr:row>77</xdr:row>
      <xdr:rowOff>85303</xdr:rowOff>
    </xdr:to>
    <xdr:cxnSp macro="">
      <xdr:nvCxnSpPr>
        <xdr:cNvPr id="173" name="直線コネクタ 172"/>
        <xdr:cNvCxnSpPr/>
      </xdr:nvCxnSpPr>
      <xdr:spPr>
        <a:xfrm flipV="1">
          <a:off x="4633595" y="11936886"/>
          <a:ext cx="1270" cy="1350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89130</xdr:rowOff>
    </xdr:from>
    <xdr:ext cx="599010" cy="259045"/>
    <xdr:sp macro="" textlink="">
      <xdr:nvSpPr>
        <xdr:cNvPr id="174" name="民生費最小値テキスト"/>
        <xdr:cNvSpPr txBox="1"/>
      </xdr:nvSpPr>
      <xdr:spPr>
        <a:xfrm>
          <a:off x="4686300" y="1329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85303</xdr:rowOff>
    </xdr:from>
    <xdr:to>
      <xdr:col>24</xdr:col>
      <xdr:colOff>152400</xdr:colOff>
      <xdr:row>77</xdr:row>
      <xdr:rowOff>85303</xdr:rowOff>
    </xdr:to>
    <xdr:cxnSp macro="">
      <xdr:nvCxnSpPr>
        <xdr:cNvPr id="175" name="直線コネクタ 174"/>
        <xdr:cNvCxnSpPr/>
      </xdr:nvCxnSpPr>
      <xdr:spPr>
        <a:xfrm>
          <a:off x="4546600" y="13286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53513</xdr:rowOff>
    </xdr:from>
    <xdr:ext cx="599010" cy="259045"/>
    <xdr:sp macro="" textlink="">
      <xdr:nvSpPr>
        <xdr:cNvPr id="176" name="民生費最大値テキスト"/>
        <xdr:cNvSpPr txBox="1"/>
      </xdr:nvSpPr>
      <xdr:spPr>
        <a:xfrm>
          <a:off x="4686300" y="1171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106836</xdr:rowOff>
    </xdr:from>
    <xdr:to>
      <xdr:col>24</xdr:col>
      <xdr:colOff>152400</xdr:colOff>
      <xdr:row>69</xdr:row>
      <xdr:rowOff>106836</xdr:rowOff>
    </xdr:to>
    <xdr:cxnSp macro="">
      <xdr:nvCxnSpPr>
        <xdr:cNvPr id="177" name="直線コネクタ 176"/>
        <xdr:cNvCxnSpPr/>
      </xdr:nvCxnSpPr>
      <xdr:spPr>
        <a:xfrm>
          <a:off x="4546600" y="11936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66897</xdr:rowOff>
    </xdr:from>
    <xdr:to>
      <xdr:col>24</xdr:col>
      <xdr:colOff>63500</xdr:colOff>
      <xdr:row>77</xdr:row>
      <xdr:rowOff>29928</xdr:rowOff>
    </xdr:to>
    <xdr:cxnSp macro="">
      <xdr:nvCxnSpPr>
        <xdr:cNvPr id="178" name="直線コネクタ 177"/>
        <xdr:cNvCxnSpPr/>
      </xdr:nvCxnSpPr>
      <xdr:spPr>
        <a:xfrm flipV="1">
          <a:off x="3797300" y="13097097"/>
          <a:ext cx="838200" cy="13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84617</xdr:rowOff>
    </xdr:from>
    <xdr:ext cx="599010" cy="259045"/>
    <xdr:sp macro="" textlink="">
      <xdr:nvSpPr>
        <xdr:cNvPr id="179" name="民生費平均値テキスト"/>
        <xdr:cNvSpPr txBox="1"/>
      </xdr:nvSpPr>
      <xdr:spPr>
        <a:xfrm>
          <a:off x="4686300" y="12600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61740</xdr:rowOff>
    </xdr:from>
    <xdr:to>
      <xdr:col>24</xdr:col>
      <xdr:colOff>114300</xdr:colOff>
      <xdr:row>74</xdr:row>
      <xdr:rowOff>163340</xdr:rowOff>
    </xdr:to>
    <xdr:sp macro="" textlink="">
      <xdr:nvSpPr>
        <xdr:cNvPr id="180" name="フローチャート: 判断 179"/>
        <xdr:cNvSpPr/>
      </xdr:nvSpPr>
      <xdr:spPr>
        <a:xfrm>
          <a:off x="4584700" y="1274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108359</xdr:rowOff>
    </xdr:from>
    <xdr:to>
      <xdr:col>19</xdr:col>
      <xdr:colOff>177800</xdr:colOff>
      <xdr:row>77</xdr:row>
      <xdr:rowOff>29928</xdr:rowOff>
    </xdr:to>
    <xdr:cxnSp macro="">
      <xdr:nvCxnSpPr>
        <xdr:cNvPr id="181" name="直線コネクタ 180"/>
        <xdr:cNvCxnSpPr/>
      </xdr:nvCxnSpPr>
      <xdr:spPr>
        <a:xfrm>
          <a:off x="2908300" y="13138559"/>
          <a:ext cx="889000" cy="9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1716</xdr:rowOff>
    </xdr:from>
    <xdr:to>
      <xdr:col>20</xdr:col>
      <xdr:colOff>38100</xdr:colOff>
      <xdr:row>75</xdr:row>
      <xdr:rowOff>103316</xdr:rowOff>
    </xdr:to>
    <xdr:sp macro="" textlink="">
      <xdr:nvSpPr>
        <xdr:cNvPr id="182" name="フローチャート: 判断 181"/>
        <xdr:cNvSpPr/>
      </xdr:nvSpPr>
      <xdr:spPr>
        <a:xfrm>
          <a:off x="3746500" y="1286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119843</xdr:rowOff>
    </xdr:from>
    <xdr:ext cx="599010" cy="259045"/>
    <xdr:sp macro="" textlink="">
      <xdr:nvSpPr>
        <xdr:cNvPr id="183" name="テキスト ボックス 182"/>
        <xdr:cNvSpPr txBox="1"/>
      </xdr:nvSpPr>
      <xdr:spPr>
        <a:xfrm>
          <a:off x="3497795" y="12635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108359</xdr:rowOff>
    </xdr:from>
    <xdr:to>
      <xdr:col>15</xdr:col>
      <xdr:colOff>50800</xdr:colOff>
      <xdr:row>78</xdr:row>
      <xdr:rowOff>32465</xdr:rowOff>
    </xdr:to>
    <xdr:cxnSp macro="">
      <xdr:nvCxnSpPr>
        <xdr:cNvPr id="184" name="直線コネクタ 183"/>
        <xdr:cNvCxnSpPr/>
      </xdr:nvCxnSpPr>
      <xdr:spPr>
        <a:xfrm flipV="1">
          <a:off x="2019300" y="13138559"/>
          <a:ext cx="889000" cy="26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110399</xdr:rowOff>
    </xdr:from>
    <xdr:to>
      <xdr:col>15</xdr:col>
      <xdr:colOff>101600</xdr:colOff>
      <xdr:row>75</xdr:row>
      <xdr:rowOff>40549</xdr:rowOff>
    </xdr:to>
    <xdr:sp macro="" textlink="">
      <xdr:nvSpPr>
        <xdr:cNvPr id="185" name="フローチャート: 判断 184"/>
        <xdr:cNvSpPr/>
      </xdr:nvSpPr>
      <xdr:spPr>
        <a:xfrm>
          <a:off x="2857500" y="1279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57076</xdr:rowOff>
    </xdr:from>
    <xdr:ext cx="599010" cy="259045"/>
    <xdr:sp macro="" textlink="">
      <xdr:nvSpPr>
        <xdr:cNvPr id="186" name="テキスト ボックス 185"/>
        <xdr:cNvSpPr txBox="1"/>
      </xdr:nvSpPr>
      <xdr:spPr>
        <a:xfrm>
          <a:off x="2608795" y="1257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32465</xdr:rowOff>
    </xdr:from>
    <xdr:to>
      <xdr:col>10</xdr:col>
      <xdr:colOff>114300</xdr:colOff>
      <xdr:row>78</xdr:row>
      <xdr:rowOff>46258</xdr:rowOff>
    </xdr:to>
    <xdr:cxnSp macro="">
      <xdr:nvCxnSpPr>
        <xdr:cNvPr id="187" name="直線コネクタ 186"/>
        <xdr:cNvCxnSpPr/>
      </xdr:nvCxnSpPr>
      <xdr:spPr>
        <a:xfrm flipV="1">
          <a:off x="1130300" y="13405565"/>
          <a:ext cx="8890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44236</xdr:rowOff>
    </xdr:from>
    <xdr:to>
      <xdr:col>10</xdr:col>
      <xdr:colOff>165100</xdr:colOff>
      <xdr:row>76</xdr:row>
      <xdr:rowOff>145836</xdr:rowOff>
    </xdr:to>
    <xdr:sp macro="" textlink="">
      <xdr:nvSpPr>
        <xdr:cNvPr id="188" name="フローチャート: 判断 187"/>
        <xdr:cNvSpPr/>
      </xdr:nvSpPr>
      <xdr:spPr>
        <a:xfrm>
          <a:off x="1968500" y="130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162363</xdr:rowOff>
    </xdr:from>
    <xdr:ext cx="599010" cy="259045"/>
    <xdr:sp macro="" textlink="">
      <xdr:nvSpPr>
        <xdr:cNvPr id="189" name="テキスト ボックス 188"/>
        <xdr:cNvSpPr txBox="1"/>
      </xdr:nvSpPr>
      <xdr:spPr>
        <a:xfrm>
          <a:off x="1719795" y="1284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133716</xdr:rowOff>
    </xdr:from>
    <xdr:to>
      <xdr:col>6</xdr:col>
      <xdr:colOff>38100</xdr:colOff>
      <xdr:row>77</xdr:row>
      <xdr:rowOff>63866</xdr:rowOff>
    </xdr:to>
    <xdr:sp macro="" textlink="">
      <xdr:nvSpPr>
        <xdr:cNvPr id="190" name="フローチャート: 判断 189"/>
        <xdr:cNvSpPr/>
      </xdr:nvSpPr>
      <xdr:spPr>
        <a:xfrm>
          <a:off x="1079500" y="1316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80394</xdr:rowOff>
    </xdr:from>
    <xdr:ext cx="599010" cy="259045"/>
    <xdr:sp macro="" textlink="">
      <xdr:nvSpPr>
        <xdr:cNvPr id="191" name="テキスト ボックス 190"/>
        <xdr:cNvSpPr txBox="1"/>
      </xdr:nvSpPr>
      <xdr:spPr>
        <a:xfrm>
          <a:off x="830795" y="1293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16097</xdr:rowOff>
    </xdr:from>
    <xdr:to>
      <xdr:col>24</xdr:col>
      <xdr:colOff>114300</xdr:colOff>
      <xdr:row>76</xdr:row>
      <xdr:rowOff>117697</xdr:rowOff>
    </xdr:to>
    <xdr:sp macro="" textlink="">
      <xdr:nvSpPr>
        <xdr:cNvPr id="197" name="楕円 196"/>
        <xdr:cNvSpPr/>
      </xdr:nvSpPr>
      <xdr:spPr>
        <a:xfrm>
          <a:off x="4584700" y="1304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165974</xdr:rowOff>
    </xdr:from>
    <xdr:ext cx="599010" cy="259045"/>
    <xdr:sp macro="" textlink="">
      <xdr:nvSpPr>
        <xdr:cNvPr id="198" name="民生費該当値テキスト"/>
        <xdr:cNvSpPr txBox="1"/>
      </xdr:nvSpPr>
      <xdr:spPr>
        <a:xfrm>
          <a:off x="4686300" y="13024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150578</xdr:rowOff>
    </xdr:from>
    <xdr:to>
      <xdr:col>20</xdr:col>
      <xdr:colOff>38100</xdr:colOff>
      <xdr:row>77</xdr:row>
      <xdr:rowOff>80728</xdr:rowOff>
    </xdr:to>
    <xdr:sp macro="" textlink="">
      <xdr:nvSpPr>
        <xdr:cNvPr id="199" name="楕円 198"/>
        <xdr:cNvSpPr/>
      </xdr:nvSpPr>
      <xdr:spPr>
        <a:xfrm>
          <a:off x="3746500" y="1318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71855</xdr:rowOff>
    </xdr:from>
    <xdr:ext cx="599010" cy="259045"/>
    <xdr:sp macro="" textlink="">
      <xdr:nvSpPr>
        <xdr:cNvPr id="200" name="テキスト ボックス 199"/>
        <xdr:cNvSpPr txBox="1"/>
      </xdr:nvSpPr>
      <xdr:spPr>
        <a:xfrm>
          <a:off x="3497795" y="1327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57559</xdr:rowOff>
    </xdr:from>
    <xdr:to>
      <xdr:col>15</xdr:col>
      <xdr:colOff>101600</xdr:colOff>
      <xdr:row>76</xdr:row>
      <xdr:rowOff>159159</xdr:rowOff>
    </xdr:to>
    <xdr:sp macro="" textlink="">
      <xdr:nvSpPr>
        <xdr:cNvPr id="201" name="楕円 200"/>
        <xdr:cNvSpPr/>
      </xdr:nvSpPr>
      <xdr:spPr>
        <a:xfrm>
          <a:off x="2857500" y="1308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150286</xdr:rowOff>
    </xdr:from>
    <xdr:ext cx="599010" cy="259045"/>
    <xdr:sp macro="" textlink="">
      <xdr:nvSpPr>
        <xdr:cNvPr id="202" name="テキスト ボックス 201"/>
        <xdr:cNvSpPr txBox="1"/>
      </xdr:nvSpPr>
      <xdr:spPr>
        <a:xfrm>
          <a:off x="2608795" y="13180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153115</xdr:rowOff>
    </xdr:from>
    <xdr:to>
      <xdr:col>10</xdr:col>
      <xdr:colOff>165100</xdr:colOff>
      <xdr:row>78</xdr:row>
      <xdr:rowOff>83265</xdr:rowOff>
    </xdr:to>
    <xdr:sp macro="" textlink="">
      <xdr:nvSpPr>
        <xdr:cNvPr id="203" name="楕円 202"/>
        <xdr:cNvSpPr/>
      </xdr:nvSpPr>
      <xdr:spPr>
        <a:xfrm>
          <a:off x="1968500" y="1335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74392</xdr:rowOff>
    </xdr:from>
    <xdr:ext cx="599010" cy="259045"/>
    <xdr:sp macro="" textlink="">
      <xdr:nvSpPr>
        <xdr:cNvPr id="204" name="テキスト ボックス 203"/>
        <xdr:cNvSpPr txBox="1"/>
      </xdr:nvSpPr>
      <xdr:spPr>
        <a:xfrm>
          <a:off x="1719795" y="1344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166908</xdr:rowOff>
    </xdr:from>
    <xdr:to>
      <xdr:col>6</xdr:col>
      <xdr:colOff>38100</xdr:colOff>
      <xdr:row>78</xdr:row>
      <xdr:rowOff>97058</xdr:rowOff>
    </xdr:to>
    <xdr:sp macro="" textlink="">
      <xdr:nvSpPr>
        <xdr:cNvPr id="205" name="楕円 204"/>
        <xdr:cNvSpPr/>
      </xdr:nvSpPr>
      <xdr:spPr>
        <a:xfrm>
          <a:off x="1079500" y="1336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88185</xdr:rowOff>
    </xdr:from>
    <xdr:ext cx="599010" cy="259045"/>
    <xdr:sp macro="" textlink="">
      <xdr:nvSpPr>
        <xdr:cNvPr id="206" name="テキスト ボックス 205"/>
        <xdr:cNvSpPr txBox="1"/>
      </xdr:nvSpPr>
      <xdr:spPr>
        <a:xfrm>
          <a:off x="830795" y="13461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3" name="直線コネクタ 232"/>
        <xdr:cNvCxnSpPr/>
      </xdr:nvCxnSpPr>
      <xdr:spPr>
        <a:xfrm flipV="1">
          <a:off x="4633595" y="156015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4" name="衛生費最小値テキスト"/>
        <xdr:cNvSpPr txBox="1"/>
      </xdr:nvSpPr>
      <xdr:spPr>
        <a:xfrm>
          <a:off x="4686300" y="169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5" name="直線コネクタ 234"/>
        <xdr:cNvCxnSpPr/>
      </xdr:nvCxnSpPr>
      <xdr:spPr>
        <a:xfrm>
          <a:off x="4546600" y="1689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6" name="衛生費最大値テキスト"/>
        <xdr:cNvSpPr txBox="1"/>
      </xdr:nvSpPr>
      <xdr:spPr>
        <a:xfrm>
          <a:off x="4686300" y="15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7" name="直線コネクタ 236"/>
        <xdr:cNvCxnSpPr/>
      </xdr:nvCxnSpPr>
      <xdr:spPr>
        <a:xfrm>
          <a:off x="4546600" y="1560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168993</xdr:rowOff>
    </xdr:from>
    <xdr:to>
      <xdr:col>24</xdr:col>
      <xdr:colOff>63500</xdr:colOff>
      <xdr:row>97</xdr:row>
      <xdr:rowOff>118244</xdr:rowOff>
    </xdr:to>
    <xdr:cxnSp macro="">
      <xdr:nvCxnSpPr>
        <xdr:cNvPr id="238" name="直線コネクタ 237"/>
        <xdr:cNvCxnSpPr/>
      </xdr:nvCxnSpPr>
      <xdr:spPr>
        <a:xfrm>
          <a:off x="3797300" y="16456743"/>
          <a:ext cx="838200" cy="29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171311</xdr:rowOff>
    </xdr:from>
    <xdr:ext cx="534377" cy="259045"/>
    <xdr:sp macro="" textlink="">
      <xdr:nvSpPr>
        <xdr:cNvPr id="239" name="衛生費平均値テキスト"/>
        <xdr:cNvSpPr txBox="1"/>
      </xdr:nvSpPr>
      <xdr:spPr>
        <a:xfrm>
          <a:off x="4686300" y="16287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40" name="フローチャート: 判断 239"/>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168993</xdr:rowOff>
    </xdr:from>
    <xdr:to>
      <xdr:col>19</xdr:col>
      <xdr:colOff>177800</xdr:colOff>
      <xdr:row>96</xdr:row>
      <xdr:rowOff>119811</xdr:rowOff>
    </xdr:to>
    <xdr:cxnSp macro="">
      <xdr:nvCxnSpPr>
        <xdr:cNvPr id="241" name="直線コネクタ 240"/>
        <xdr:cNvCxnSpPr/>
      </xdr:nvCxnSpPr>
      <xdr:spPr>
        <a:xfrm flipV="1">
          <a:off x="2908300" y="16456743"/>
          <a:ext cx="889000" cy="12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2" name="フローチャート: 判断 241"/>
        <xdr:cNvSpPr/>
      </xdr:nvSpPr>
      <xdr:spPr>
        <a:xfrm>
          <a:off x="3746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102818</xdr:rowOff>
    </xdr:from>
    <xdr:ext cx="534377" cy="259045"/>
    <xdr:sp macro="" textlink="">
      <xdr:nvSpPr>
        <xdr:cNvPr id="243" name="テキスト ボックス 242"/>
        <xdr:cNvSpPr txBox="1"/>
      </xdr:nvSpPr>
      <xdr:spPr>
        <a:xfrm>
          <a:off x="3530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119811</xdr:rowOff>
    </xdr:from>
    <xdr:to>
      <xdr:col>15</xdr:col>
      <xdr:colOff>50800</xdr:colOff>
      <xdr:row>98</xdr:row>
      <xdr:rowOff>117036</xdr:rowOff>
    </xdr:to>
    <xdr:cxnSp macro="">
      <xdr:nvCxnSpPr>
        <xdr:cNvPr id="244" name="直線コネクタ 243"/>
        <xdr:cNvCxnSpPr/>
      </xdr:nvCxnSpPr>
      <xdr:spPr>
        <a:xfrm flipV="1">
          <a:off x="2019300" y="16579011"/>
          <a:ext cx="889000" cy="34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5" name="フローチャート: 判断 244"/>
        <xdr:cNvSpPr/>
      </xdr:nvSpPr>
      <xdr:spPr>
        <a:xfrm>
          <a:off x="2857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117188</xdr:rowOff>
    </xdr:from>
    <xdr:ext cx="534377" cy="259045"/>
    <xdr:sp macro="" textlink="">
      <xdr:nvSpPr>
        <xdr:cNvPr id="246" name="テキスト ボックス 245"/>
        <xdr:cNvSpPr txBox="1"/>
      </xdr:nvSpPr>
      <xdr:spPr>
        <a:xfrm>
          <a:off x="2641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117036</xdr:rowOff>
    </xdr:from>
    <xdr:to>
      <xdr:col>10</xdr:col>
      <xdr:colOff>114300</xdr:colOff>
      <xdr:row>99</xdr:row>
      <xdr:rowOff>29874</xdr:rowOff>
    </xdr:to>
    <xdr:cxnSp macro="">
      <xdr:nvCxnSpPr>
        <xdr:cNvPr id="247" name="直線コネクタ 246"/>
        <xdr:cNvCxnSpPr/>
      </xdr:nvCxnSpPr>
      <xdr:spPr>
        <a:xfrm flipV="1">
          <a:off x="1130300" y="16919136"/>
          <a:ext cx="889000" cy="8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1378</xdr:rowOff>
    </xdr:from>
    <xdr:to>
      <xdr:col>10</xdr:col>
      <xdr:colOff>165100</xdr:colOff>
      <xdr:row>97</xdr:row>
      <xdr:rowOff>102978</xdr:rowOff>
    </xdr:to>
    <xdr:sp macro="" textlink="">
      <xdr:nvSpPr>
        <xdr:cNvPr id="248" name="フローチャート: 判断 247"/>
        <xdr:cNvSpPr/>
      </xdr:nvSpPr>
      <xdr:spPr>
        <a:xfrm>
          <a:off x="1968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119505</xdr:rowOff>
    </xdr:from>
    <xdr:ext cx="534377" cy="259045"/>
    <xdr:sp macro="" textlink="">
      <xdr:nvSpPr>
        <xdr:cNvPr id="249" name="テキスト ボックス 248"/>
        <xdr:cNvSpPr txBox="1"/>
      </xdr:nvSpPr>
      <xdr:spPr>
        <a:xfrm>
          <a:off x="1752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50" name="フローチャート: 判断 249"/>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157291</xdr:rowOff>
    </xdr:from>
    <xdr:ext cx="534377" cy="259045"/>
    <xdr:sp macro="" textlink="">
      <xdr:nvSpPr>
        <xdr:cNvPr id="251" name="テキスト ボックス 250"/>
        <xdr:cNvSpPr txBox="1"/>
      </xdr:nvSpPr>
      <xdr:spPr>
        <a:xfrm>
          <a:off x="863111" y="1644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67444</xdr:rowOff>
    </xdr:from>
    <xdr:to>
      <xdr:col>24</xdr:col>
      <xdr:colOff>114300</xdr:colOff>
      <xdr:row>97</xdr:row>
      <xdr:rowOff>169044</xdr:rowOff>
    </xdr:to>
    <xdr:sp macro="" textlink="">
      <xdr:nvSpPr>
        <xdr:cNvPr id="257" name="楕円 256"/>
        <xdr:cNvSpPr/>
      </xdr:nvSpPr>
      <xdr:spPr>
        <a:xfrm>
          <a:off x="4584700" y="1669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45871</xdr:rowOff>
    </xdr:from>
    <xdr:ext cx="534377" cy="259045"/>
    <xdr:sp macro="" textlink="">
      <xdr:nvSpPr>
        <xdr:cNvPr id="258" name="衛生費該当値テキスト"/>
        <xdr:cNvSpPr txBox="1"/>
      </xdr:nvSpPr>
      <xdr:spPr>
        <a:xfrm>
          <a:off x="4686300" y="1667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118193</xdr:rowOff>
    </xdr:from>
    <xdr:to>
      <xdr:col>20</xdr:col>
      <xdr:colOff>38100</xdr:colOff>
      <xdr:row>96</xdr:row>
      <xdr:rowOff>48343</xdr:rowOff>
    </xdr:to>
    <xdr:sp macro="" textlink="">
      <xdr:nvSpPr>
        <xdr:cNvPr id="259" name="楕円 258"/>
        <xdr:cNvSpPr/>
      </xdr:nvSpPr>
      <xdr:spPr>
        <a:xfrm>
          <a:off x="3746500" y="1640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39470</xdr:rowOff>
    </xdr:from>
    <xdr:ext cx="534377" cy="259045"/>
    <xdr:sp macro="" textlink="">
      <xdr:nvSpPr>
        <xdr:cNvPr id="260" name="テキスト ボックス 259"/>
        <xdr:cNvSpPr txBox="1"/>
      </xdr:nvSpPr>
      <xdr:spPr>
        <a:xfrm>
          <a:off x="3530111" y="1649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69011</xdr:rowOff>
    </xdr:from>
    <xdr:to>
      <xdr:col>15</xdr:col>
      <xdr:colOff>101600</xdr:colOff>
      <xdr:row>96</xdr:row>
      <xdr:rowOff>170611</xdr:rowOff>
    </xdr:to>
    <xdr:sp macro="" textlink="">
      <xdr:nvSpPr>
        <xdr:cNvPr id="261" name="楕円 260"/>
        <xdr:cNvSpPr/>
      </xdr:nvSpPr>
      <xdr:spPr>
        <a:xfrm>
          <a:off x="2857500" y="1652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161738</xdr:rowOff>
    </xdr:from>
    <xdr:ext cx="534377" cy="259045"/>
    <xdr:sp macro="" textlink="">
      <xdr:nvSpPr>
        <xdr:cNvPr id="262" name="テキスト ボックス 261"/>
        <xdr:cNvSpPr txBox="1"/>
      </xdr:nvSpPr>
      <xdr:spPr>
        <a:xfrm>
          <a:off x="2641111" y="1662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66236</xdr:rowOff>
    </xdr:from>
    <xdr:to>
      <xdr:col>10</xdr:col>
      <xdr:colOff>165100</xdr:colOff>
      <xdr:row>98</xdr:row>
      <xdr:rowOff>167836</xdr:rowOff>
    </xdr:to>
    <xdr:sp macro="" textlink="">
      <xdr:nvSpPr>
        <xdr:cNvPr id="263" name="楕円 262"/>
        <xdr:cNvSpPr/>
      </xdr:nvSpPr>
      <xdr:spPr>
        <a:xfrm>
          <a:off x="1968500" y="1686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158963</xdr:rowOff>
    </xdr:from>
    <xdr:ext cx="534377" cy="259045"/>
    <xdr:sp macro="" textlink="">
      <xdr:nvSpPr>
        <xdr:cNvPr id="264" name="テキスト ボックス 263"/>
        <xdr:cNvSpPr txBox="1"/>
      </xdr:nvSpPr>
      <xdr:spPr>
        <a:xfrm>
          <a:off x="1752111" y="1696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150524</xdr:rowOff>
    </xdr:from>
    <xdr:to>
      <xdr:col>6</xdr:col>
      <xdr:colOff>38100</xdr:colOff>
      <xdr:row>99</xdr:row>
      <xdr:rowOff>80674</xdr:rowOff>
    </xdr:to>
    <xdr:sp macro="" textlink="">
      <xdr:nvSpPr>
        <xdr:cNvPr id="265" name="楕円 264"/>
        <xdr:cNvSpPr/>
      </xdr:nvSpPr>
      <xdr:spPr>
        <a:xfrm>
          <a:off x="1079500" y="1695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71801</xdr:rowOff>
    </xdr:from>
    <xdr:ext cx="534377" cy="259045"/>
    <xdr:sp macro="" textlink="">
      <xdr:nvSpPr>
        <xdr:cNvPr id="266" name="テキスト ボックス 265"/>
        <xdr:cNvSpPr txBox="1"/>
      </xdr:nvSpPr>
      <xdr:spPr>
        <a:xfrm>
          <a:off x="863111" y="1704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90" name="直線コネクタ 289"/>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1" name="労働費最小値テキスト"/>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2" name="直線コネクタ 291"/>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3" name="労働費最大値テキスト"/>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4" name="直線コネクタ 293"/>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124841</xdr:rowOff>
    </xdr:from>
    <xdr:to>
      <xdr:col>55</xdr:col>
      <xdr:colOff>0</xdr:colOff>
      <xdr:row>37</xdr:row>
      <xdr:rowOff>127508</xdr:rowOff>
    </xdr:to>
    <xdr:cxnSp macro="">
      <xdr:nvCxnSpPr>
        <xdr:cNvPr id="295" name="直線コネクタ 294"/>
        <xdr:cNvCxnSpPr/>
      </xdr:nvCxnSpPr>
      <xdr:spPr>
        <a:xfrm flipV="1">
          <a:off x="9639300" y="6468491"/>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48150</xdr:rowOff>
    </xdr:from>
    <xdr:ext cx="378565" cy="259045"/>
    <xdr:sp macro="" textlink="">
      <xdr:nvSpPr>
        <xdr:cNvPr id="296" name="労働費平均値テキスト"/>
        <xdr:cNvSpPr txBox="1"/>
      </xdr:nvSpPr>
      <xdr:spPr>
        <a:xfrm>
          <a:off x="10528300" y="6220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7" name="フローチャート: 判断 296"/>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127508</xdr:rowOff>
    </xdr:from>
    <xdr:to>
      <xdr:col>50</xdr:col>
      <xdr:colOff>114300</xdr:colOff>
      <xdr:row>37</xdr:row>
      <xdr:rowOff>129794</xdr:rowOff>
    </xdr:to>
    <xdr:cxnSp macro="">
      <xdr:nvCxnSpPr>
        <xdr:cNvPr id="298" name="直線コネクタ 297"/>
        <xdr:cNvCxnSpPr/>
      </xdr:nvCxnSpPr>
      <xdr:spPr>
        <a:xfrm flipV="1">
          <a:off x="8750300" y="647115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9" name="フローチャート: 判断 298"/>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144543</xdr:rowOff>
    </xdr:from>
    <xdr:ext cx="378565" cy="259045"/>
    <xdr:sp macro="" textlink="">
      <xdr:nvSpPr>
        <xdr:cNvPr id="300" name="テキスト ボックス 299"/>
        <xdr:cNvSpPr txBox="1"/>
      </xdr:nvSpPr>
      <xdr:spPr>
        <a:xfrm>
          <a:off x="9450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129794</xdr:rowOff>
    </xdr:from>
    <xdr:to>
      <xdr:col>45</xdr:col>
      <xdr:colOff>177800</xdr:colOff>
      <xdr:row>37</xdr:row>
      <xdr:rowOff>136652</xdr:rowOff>
    </xdr:to>
    <xdr:cxnSp macro="">
      <xdr:nvCxnSpPr>
        <xdr:cNvPr id="301" name="直線コネクタ 300"/>
        <xdr:cNvCxnSpPr/>
      </xdr:nvCxnSpPr>
      <xdr:spPr>
        <a:xfrm flipV="1">
          <a:off x="7861300" y="647344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2" name="フローチャート: 判断 301"/>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138447</xdr:rowOff>
    </xdr:from>
    <xdr:ext cx="378565" cy="259045"/>
    <xdr:sp macro="" textlink="">
      <xdr:nvSpPr>
        <xdr:cNvPr id="303" name="テキスト ボックス 302"/>
        <xdr:cNvSpPr txBox="1"/>
      </xdr:nvSpPr>
      <xdr:spPr>
        <a:xfrm>
          <a:off x="8561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110363</xdr:rowOff>
    </xdr:from>
    <xdr:to>
      <xdr:col>41</xdr:col>
      <xdr:colOff>50800</xdr:colOff>
      <xdr:row>37</xdr:row>
      <xdr:rowOff>136652</xdr:rowOff>
    </xdr:to>
    <xdr:cxnSp macro="">
      <xdr:nvCxnSpPr>
        <xdr:cNvPr id="304" name="直線コネクタ 303"/>
        <xdr:cNvCxnSpPr/>
      </xdr:nvCxnSpPr>
      <xdr:spPr>
        <a:xfrm>
          <a:off x="6972300" y="6454013"/>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5" name="フローチャート: 判断 304"/>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macro="" textlink="">
      <xdr:nvSpPr>
        <xdr:cNvPr id="306" name="テキスト ボックス 305"/>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07" name="フローチャート: 判断 306"/>
        <xdr:cNvSpPr/>
      </xdr:nvSpPr>
      <xdr:spPr>
        <a:xfrm>
          <a:off x="6921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106443</xdr:rowOff>
    </xdr:from>
    <xdr:ext cx="378565" cy="259045"/>
    <xdr:sp macro="" textlink="">
      <xdr:nvSpPr>
        <xdr:cNvPr id="308" name="テキスト ボックス 307"/>
        <xdr:cNvSpPr txBox="1"/>
      </xdr:nvSpPr>
      <xdr:spPr>
        <a:xfrm>
          <a:off x="6783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74041</xdr:rowOff>
    </xdr:from>
    <xdr:to>
      <xdr:col>55</xdr:col>
      <xdr:colOff>50800</xdr:colOff>
      <xdr:row>38</xdr:row>
      <xdr:rowOff>4190</xdr:rowOff>
    </xdr:to>
    <xdr:sp macro="" textlink="">
      <xdr:nvSpPr>
        <xdr:cNvPr id="314" name="楕円 313"/>
        <xdr:cNvSpPr/>
      </xdr:nvSpPr>
      <xdr:spPr>
        <a:xfrm>
          <a:off x="10426700" y="64176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52468</xdr:rowOff>
    </xdr:from>
    <xdr:ext cx="378565" cy="259045"/>
    <xdr:sp macro="" textlink="">
      <xdr:nvSpPr>
        <xdr:cNvPr id="315" name="労働費該当値テキスト"/>
        <xdr:cNvSpPr txBox="1"/>
      </xdr:nvSpPr>
      <xdr:spPr>
        <a:xfrm>
          <a:off x="10528300" y="6396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76708</xdr:rowOff>
    </xdr:from>
    <xdr:to>
      <xdr:col>50</xdr:col>
      <xdr:colOff>165100</xdr:colOff>
      <xdr:row>38</xdr:row>
      <xdr:rowOff>6858</xdr:rowOff>
    </xdr:to>
    <xdr:sp macro="" textlink="">
      <xdr:nvSpPr>
        <xdr:cNvPr id="316" name="楕円 315"/>
        <xdr:cNvSpPr/>
      </xdr:nvSpPr>
      <xdr:spPr>
        <a:xfrm>
          <a:off x="9588500" y="642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169435</xdr:rowOff>
    </xdr:from>
    <xdr:ext cx="378565" cy="259045"/>
    <xdr:sp macro="" textlink="">
      <xdr:nvSpPr>
        <xdr:cNvPr id="317" name="テキスト ボックス 316"/>
        <xdr:cNvSpPr txBox="1"/>
      </xdr:nvSpPr>
      <xdr:spPr>
        <a:xfrm>
          <a:off x="9450017" y="6513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78994</xdr:rowOff>
    </xdr:from>
    <xdr:to>
      <xdr:col>46</xdr:col>
      <xdr:colOff>38100</xdr:colOff>
      <xdr:row>38</xdr:row>
      <xdr:rowOff>9144</xdr:rowOff>
    </xdr:to>
    <xdr:sp macro="" textlink="">
      <xdr:nvSpPr>
        <xdr:cNvPr id="318" name="楕円 317"/>
        <xdr:cNvSpPr/>
      </xdr:nvSpPr>
      <xdr:spPr>
        <a:xfrm>
          <a:off x="8699500" y="64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271</xdr:rowOff>
    </xdr:from>
    <xdr:ext cx="378565" cy="259045"/>
    <xdr:sp macro="" textlink="">
      <xdr:nvSpPr>
        <xdr:cNvPr id="319" name="テキスト ボックス 318"/>
        <xdr:cNvSpPr txBox="1"/>
      </xdr:nvSpPr>
      <xdr:spPr>
        <a:xfrm>
          <a:off x="8561017" y="6515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85852</xdr:rowOff>
    </xdr:from>
    <xdr:to>
      <xdr:col>41</xdr:col>
      <xdr:colOff>101600</xdr:colOff>
      <xdr:row>38</xdr:row>
      <xdr:rowOff>16002</xdr:rowOff>
    </xdr:to>
    <xdr:sp macro="" textlink="">
      <xdr:nvSpPr>
        <xdr:cNvPr id="320" name="楕円 319"/>
        <xdr:cNvSpPr/>
      </xdr:nvSpPr>
      <xdr:spPr>
        <a:xfrm>
          <a:off x="7810500" y="642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7129</xdr:rowOff>
    </xdr:from>
    <xdr:ext cx="378565" cy="259045"/>
    <xdr:sp macro="" textlink="">
      <xdr:nvSpPr>
        <xdr:cNvPr id="321" name="テキスト ボックス 320"/>
        <xdr:cNvSpPr txBox="1"/>
      </xdr:nvSpPr>
      <xdr:spPr>
        <a:xfrm>
          <a:off x="7672017" y="6522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59563</xdr:rowOff>
    </xdr:from>
    <xdr:to>
      <xdr:col>36</xdr:col>
      <xdr:colOff>165100</xdr:colOff>
      <xdr:row>37</xdr:row>
      <xdr:rowOff>161163</xdr:rowOff>
    </xdr:to>
    <xdr:sp macro="" textlink="">
      <xdr:nvSpPr>
        <xdr:cNvPr id="322" name="楕円 321"/>
        <xdr:cNvSpPr/>
      </xdr:nvSpPr>
      <xdr:spPr>
        <a:xfrm>
          <a:off x="6921500" y="64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152290</xdr:rowOff>
    </xdr:from>
    <xdr:ext cx="378565" cy="259045"/>
    <xdr:sp macro="" textlink="">
      <xdr:nvSpPr>
        <xdr:cNvPr id="323" name="テキスト ボックス 322"/>
        <xdr:cNvSpPr txBox="1"/>
      </xdr:nvSpPr>
      <xdr:spPr>
        <a:xfrm>
          <a:off x="6783017" y="6495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7" name="テキスト ボックス 336"/>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7" name="直線コネクタ 346"/>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8" name="農林水産業費最小値テキスト"/>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9" name="直線コネクタ 348"/>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50" name="農林水産業費最大値テキスト"/>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51" name="直線コネクタ 350"/>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81864</xdr:rowOff>
    </xdr:from>
    <xdr:to>
      <xdr:col>55</xdr:col>
      <xdr:colOff>0</xdr:colOff>
      <xdr:row>57</xdr:row>
      <xdr:rowOff>101753</xdr:rowOff>
    </xdr:to>
    <xdr:cxnSp macro="">
      <xdr:nvCxnSpPr>
        <xdr:cNvPr id="352" name="直線コネクタ 351"/>
        <xdr:cNvCxnSpPr/>
      </xdr:nvCxnSpPr>
      <xdr:spPr>
        <a:xfrm flipV="1">
          <a:off x="9639300" y="9854514"/>
          <a:ext cx="8382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114952</xdr:rowOff>
    </xdr:from>
    <xdr:ext cx="469744" cy="259045"/>
    <xdr:sp macro="" textlink="">
      <xdr:nvSpPr>
        <xdr:cNvPr id="353" name="農林水産業費平均値テキスト"/>
        <xdr:cNvSpPr txBox="1"/>
      </xdr:nvSpPr>
      <xdr:spPr>
        <a:xfrm>
          <a:off x="10528300" y="9887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4" name="フローチャート: 判断 353"/>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101753</xdr:rowOff>
    </xdr:from>
    <xdr:to>
      <xdr:col>50</xdr:col>
      <xdr:colOff>114300</xdr:colOff>
      <xdr:row>57</xdr:row>
      <xdr:rowOff>170256</xdr:rowOff>
    </xdr:to>
    <xdr:cxnSp macro="">
      <xdr:nvCxnSpPr>
        <xdr:cNvPr id="355" name="直線コネクタ 354"/>
        <xdr:cNvCxnSpPr/>
      </xdr:nvCxnSpPr>
      <xdr:spPr>
        <a:xfrm flipV="1">
          <a:off x="8750300" y="9874403"/>
          <a:ext cx="889000" cy="6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6" name="フローチャート: 判断 355"/>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54830</xdr:rowOff>
    </xdr:from>
    <xdr:ext cx="469744" cy="259045"/>
    <xdr:sp macro="" textlink="">
      <xdr:nvSpPr>
        <xdr:cNvPr id="357" name="テキスト ボックス 356"/>
        <xdr:cNvSpPr txBox="1"/>
      </xdr:nvSpPr>
      <xdr:spPr>
        <a:xfrm>
          <a:off x="9404428" y="9998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170256</xdr:rowOff>
    </xdr:from>
    <xdr:to>
      <xdr:col>45</xdr:col>
      <xdr:colOff>177800</xdr:colOff>
      <xdr:row>57</xdr:row>
      <xdr:rowOff>170714</xdr:rowOff>
    </xdr:to>
    <xdr:cxnSp macro="">
      <xdr:nvCxnSpPr>
        <xdr:cNvPr id="358" name="直線コネクタ 357"/>
        <xdr:cNvCxnSpPr/>
      </xdr:nvCxnSpPr>
      <xdr:spPr>
        <a:xfrm flipV="1">
          <a:off x="7861300" y="9942906"/>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9" name="フローチャート: 判断 358"/>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61689</xdr:rowOff>
    </xdr:from>
    <xdr:ext cx="469744" cy="259045"/>
    <xdr:sp macro="" textlink="">
      <xdr:nvSpPr>
        <xdr:cNvPr id="360" name="テキスト ボックス 359"/>
        <xdr:cNvSpPr txBox="1"/>
      </xdr:nvSpPr>
      <xdr:spPr>
        <a:xfrm>
          <a:off x="8515428" y="1000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170714</xdr:rowOff>
    </xdr:from>
    <xdr:to>
      <xdr:col>41</xdr:col>
      <xdr:colOff>50800</xdr:colOff>
      <xdr:row>58</xdr:row>
      <xdr:rowOff>11455</xdr:rowOff>
    </xdr:to>
    <xdr:cxnSp macro="">
      <xdr:nvCxnSpPr>
        <xdr:cNvPr id="361" name="直線コネクタ 360"/>
        <xdr:cNvCxnSpPr/>
      </xdr:nvCxnSpPr>
      <xdr:spPr>
        <a:xfrm flipV="1">
          <a:off x="6972300" y="9943364"/>
          <a:ext cx="8890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129362</xdr:rowOff>
    </xdr:from>
    <xdr:to>
      <xdr:col>41</xdr:col>
      <xdr:colOff>101600</xdr:colOff>
      <xdr:row>58</xdr:row>
      <xdr:rowOff>59512</xdr:rowOff>
    </xdr:to>
    <xdr:sp macro="" textlink="">
      <xdr:nvSpPr>
        <xdr:cNvPr id="362" name="フローチャート: 判断 361"/>
        <xdr:cNvSpPr/>
      </xdr:nvSpPr>
      <xdr:spPr>
        <a:xfrm>
          <a:off x="78105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50639</xdr:rowOff>
    </xdr:from>
    <xdr:ext cx="469744" cy="259045"/>
    <xdr:sp macro="" textlink="">
      <xdr:nvSpPr>
        <xdr:cNvPr id="363" name="テキスト ボックス 362"/>
        <xdr:cNvSpPr txBox="1"/>
      </xdr:nvSpPr>
      <xdr:spPr>
        <a:xfrm>
          <a:off x="7626428" y="999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135687</xdr:rowOff>
    </xdr:from>
    <xdr:to>
      <xdr:col>36</xdr:col>
      <xdr:colOff>165100</xdr:colOff>
      <xdr:row>58</xdr:row>
      <xdr:rowOff>65837</xdr:rowOff>
    </xdr:to>
    <xdr:sp macro="" textlink="">
      <xdr:nvSpPr>
        <xdr:cNvPr id="364" name="フローチャート: 判断 363"/>
        <xdr:cNvSpPr/>
      </xdr:nvSpPr>
      <xdr:spPr>
        <a:xfrm>
          <a:off x="6921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56964</xdr:rowOff>
    </xdr:from>
    <xdr:ext cx="469744" cy="259045"/>
    <xdr:sp macro="" textlink="">
      <xdr:nvSpPr>
        <xdr:cNvPr id="365" name="テキスト ボックス 364"/>
        <xdr:cNvSpPr txBox="1"/>
      </xdr:nvSpPr>
      <xdr:spPr>
        <a:xfrm>
          <a:off x="6737428" y="1000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31064</xdr:rowOff>
    </xdr:from>
    <xdr:to>
      <xdr:col>55</xdr:col>
      <xdr:colOff>50800</xdr:colOff>
      <xdr:row>57</xdr:row>
      <xdr:rowOff>132664</xdr:rowOff>
    </xdr:to>
    <xdr:sp macro="" textlink="">
      <xdr:nvSpPr>
        <xdr:cNvPr id="371" name="楕円 370"/>
        <xdr:cNvSpPr/>
      </xdr:nvSpPr>
      <xdr:spPr>
        <a:xfrm>
          <a:off x="10426700" y="980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53941</xdr:rowOff>
    </xdr:from>
    <xdr:ext cx="469744" cy="259045"/>
    <xdr:sp macro="" textlink="">
      <xdr:nvSpPr>
        <xdr:cNvPr id="372" name="農林水産業費該当値テキスト"/>
        <xdr:cNvSpPr txBox="1"/>
      </xdr:nvSpPr>
      <xdr:spPr>
        <a:xfrm>
          <a:off x="10528300" y="965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50953</xdr:rowOff>
    </xdr:from>
    <xdr:to>
      <xdr:col>50</xdr:col>
      <xdr:colOff>165100</xdr:colOff>
      <xdr:row>57</xdr:row>
      <xdr:rowOff>152553</xdr:rowOff>
    </xdr:to>
    <xdr:sp macro="" textlink="">
      <xdr:nvSpPr>
        <xdr:cNvPr id="373" name="楕円 372"/>
        <xdr:cNvSpPr/>
      </xdr:nvSpPr>
      <xdr:spPr>
        <a:xfrm>
          <a:off x="9588500" y="982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169080</xdr:rowOff>
    </xdr:from>
    <xdr:ext cx="469744" cy="259045"/>
    <xdr:sp macro="" textlink="">
      <xdr:nvSpPr>
        <xdr:cNvPr id="374" name="テキスト ボックス 373"/>
        <xdr:cNvSpPr txBox="1"/>
      </xdr:nvSpPr>
      <xdr:spPr>
        <a:xfrm>
          <a:off x="9404428" y="959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119456</xdr:rowOff>
    </xdr:from>
    <xdr:to>
      <xdr:col>46</xdr:col>
      <xdr:colOff>38100</xdr:colOff>
      <xdr:row>58</xdr:row>
      <xdr:rowOff>49606</xdr:rowOff>
    </xdr:to>
    <xdr:sp macro="" textlink="">
      <xdr:nvSpPr>
        <xdr:cNvPr id="375" name="楕円 374"/>
        <xdr:cNvSpPr/>
      </xdr:nvSpPr>
      <xdr:spPr>
        <a:xfrm>
          <a:off x="8699500" y="989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66133</xdr:rowOff>
    </xdr:from>
    <xdr:ext cx="469744" cy="259045"/>
    <xdr:sp macro="" textlink="">
      <xdr:nvSpPr>
        <xdr:cNvPr id="376" name="テキスト ボックス 375"/>
        <xdr:cNvSpPr txBox="1"/>
      </xdr:nvSpPr>
      <xdr:spPr>
        <a:xfrm>
          <a:off x="8515428" y="966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119914</xdr:rowOff>
    </xdr:from>
    <xdr:to>
      <xdr:col>41</xdr:col>
      <xdr:colOff>101600</xdr:colOff>
      <xdr:row>58</xdr:row>
      <xdr:rowOff>50064</xdr:rowOff>
    </xdr:to>
    <xdr:sp macro="" textlink="">
      <xdr:nvSpPr>
        <xdr:cNvPr id="377" name="楕円 376"/>
        <xdr:cNvSpPr/>
      </xdr:nvSpPr>
      <xdr:spPr>
        <a:xfrm>
          <a:off x="7810500" y="989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66591</xdr:rowOff>
    </xdr:from>
    <xdr:ext cx="469744" cy="259045"/>
    <xdr:sp macro="" textlink="">
      <xdr:nvSpPr>
        <xdr:cNvPr id="378" name="テキスト ボックス 377"/>
        <xdr:cNvSpPr txBox="1"/>
      </xdr:nvSpPr>
      <xdr:spPr>
        <a:xfrm>
          <a:off x="7626428" y="966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132105</xdr:rowOff>
    </xdr:from>
    <xdr:to>
      <xdr:col>36</xdr:col>
      <xdr:colOff>165100</xdr:colOff>
      <xdr:row>58</xdr:row>
      <xdr:rowOff>62255</xdr:rowOff>
    </xdr:to>
    <xdr:sp macro="" textlink="">
      <xdr:nvSpPr>
        <xdr:cNvPr id="379" name="楕円 378"/>
        <xdr:cNvSpPr/>
      </xdr:nvSpPr>
      <xdr:spPr>
        <a:xfrm>
          <a:off x="6921500" y="99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78782</xdr:rowOff>
    </xdr:from>
    <xdr:ext cx="469744" cy="259045"/>
    <xdr:sp macro="" textlink="">
      <xdr:nvSpPr>
        <xdr:cNvPr id="380" name="テキスト ボックス 379"/>
        <xdr:cNvSpPr txBox="1"/>
      </xdr:nvSpPr>
      <xdr:spPr>
        <a:xfrm>
          <a:off x="6737428" y="967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402" name="直線コネクタ 401"/>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403" name="商工費最小値テキスト"/>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4" name="直線コネクタ 403"/>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5" name="商工費最大値テキスト"/>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6" name="直線コネクタ 405"/>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168732</xdr:rowOff>
    </xdr:from>
    <xdr:to>
      <xdr:col>55</xdr:col>
      <xdr:colOff>0</xdr:colOff>
      <xdr:row>77</xdr:row>
      <xdr:rowOff>163</xdr:rowOff>
    </xdr:to>
    <xdr:cxnSp macro="">
      <xdr:nvCxnSpPr>
        <xdr:cNvPr id="407" name="直線コネクタ 406"/>
        <xdr:cNvCxnSpPr/>
      </xdr:nvCxnSpPr>
      <xdr:spPr>
        <a:xfrm flipV="1">
          <a:off x="9639300" y="13198932"/>
          <a:ext cx="83820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130008</xdr:rowOff>
    </xdr:from>
    <xdr:ext cx="469744" cy="259045"/>
    <xdr:sp macro="" textlink="">
      <xdr:nvSpPr>
        <xdr:cNvPr id="408" name="商工費平均値テキスト"/>
        <xdr:cNvSpPr txBox="1"/>
      </xdr:nvSpPr>
      <xdr:spPr>
        <a:xfrm>
          <a:off x="10528300" y="13160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9" name="フローチャート: 判断 408"/>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73498</xdr:rowOff>
    </xdr:from>
    <xdr:to>
      <xdr:col>50</xdr:col>
      <xdr:colOff>114300</xdr:colOff>
      <xdr:row>77</xdr:row>
      <xdr:rowOff>163</xdr:rowOff>
    </xdr:to>
    <xdr:cxnSp macro="">
      <xdr:nvCxnSpPr>
        <xdr:cNvPr id="410" name="直線コネクタ 409"/>
        <xdr:cNvCxnSpPr/>
      </xdr:nvCxnSpPr>
      <xdr:spPr>
        <a:xfrm>
          <a:off x="8750300" y="13103698"/>
          <a:ext cx="889000" cy="9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11" name="フローチャート: 判断 410"/>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53956</xdr:rowOff>
    </xdr:from>
    <xdr:ext cx="469744" cy="259045"/>
    <xdr:sp macro="" textlink="">
      <xdr:nvSpPr>
        <xdr:cNvPr id="412" name="テキスト ボックス 411"/>
        <xdr:cNvSpPr txBox="1"/>
      </xdr:nvSpPr>
      <xdr:spPr>
        <a:xfrm>
          <a:off x="9404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33127</xdr:rowOff>
    </xdr:from>
    <xdr:to>
      <xdr:col>45</xdr:col>
      <xdr:colOff>177800</xdr:colOff>
      <xdr:row>76</xdr:row>
      <xdr:rowOff>73498</xdr:rowOff>
    </xdr:to>
    <xdr:cxnSp macro="">
      <xdr:nvCxnSpPr>
        <xdr:cNvPr id="413" name="直線コネクタ 412"/>
        <xdr:cNvCxnSpPr/>
      </xdr:nvCxnSpPr>
      <xdr:spPr>
        <a:xfrm>
          <a:off x="7861300" y="13063327"/>
          <a:ext cx="889000" cy="4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4" name="フローチャート: 判断 413"/>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31666</xdr:rowOff>
    </xdr:from>
    <xdr:ext cx="469744" cy="259045"/>
    <xdr:sp macro="" textlink="">
      <xdr:nvSpPr>
        <xdr:cNvPr id="415" name="テキスト ボックス 414"/>
        <xdr:cNvSpPr txBox="1"/>
      </xdr:nvSpPr>
      <xdr:spPr>
        <a:xfrm>
          <a:off x="8515428" y="1323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33127</xdr:rowOff>
    </xdr:from>
    <xdr:to>
      <xdr:col>41</xdr:col>
      <xdr:colOff>50800</xdr:colOff>
      <xdr:row>77</xdr:row>
      <xdr:rowOff>89088</xdr:rowOff>
    </xdr:to>
    <xdr:cxnSp macro="">
      <xdr:nvCxnSpPr>
        <xdr:cNvPr id="416" name="直線コネクタ 415"/>
        <xdr:cNvCxnSpPr/>
      </xdr:nvCxnSpPr>
      <xdr:spPr>
        <a:xfrm flipV="1">
          <a:off x="6972300" y="13063327"/>
          <a:ext cx="889000" cy="22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30790</xdr:rowOff>
    </xdr:from>
    <xdr:to>
      <xdr:col>41</xdr:col>
      <xdr:colOff>101600</xdr:colOff>
      <xdr:row>76</xdr:row>
      <xdr:rowOff>132390</xdr:rowOff>
    </xdr:to>
    <xdr:sp macro="" textlink="">
      <xdr:nvSpPr>
        <xdr:cNvPr id="417" name="フローチャート: 判断 416"/>
        <xdr:cNvSpPr/>
      </xdr:nvSpPr>
      <xdr:spPr>
        <a:xfrm>
          <a:off x="7810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123517</xdr:rowOff>
    </xdr:from>
    <xdr:ext cx="469744" cy="259045"/>
    <xdr:sp macro="" textlink="">
      <xdr:nvSpPr>
        <xdr:cNvPr id="418" name="テキスト ボックス 417"/>
        <xdr:cNvSpPr txBox="1"/>
      </xdr:nvSpPr>
      <xdr:spPr>
        <a:xfrm>
          <a:off x="7626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6787</xdr:rowOff>
    </xdr:from>
    <xdr:to>
      <xdr:col>36</xdr:col>
      <xdr:colOff>165100</xdr:colOff>
      <xdr:row>77</xdr:row>
      <xdr:rowOff>108387</xdr:rowOff>
    </xdr:to>
    <xdr:sp macro="" textlink="">
      <xdr:nvSpPr>
        <xdr:cNvPr id="419" name="フローチャート: 判断 418"/>
        <xdr:cNvSpPr/>
      </xdr:nvSpPr>
      <xdr:spPr>
        <a:xfrm>
          <a:off x="6921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124914</xdr:rowOff>
    </xdr:from>
    <xdr:ext cx="469744" cy="259045"/>
    <xdr:sp macro="" textlink="">
      <xdr:nvSpPr>
        <xdr:cNvPr id="420" name="テキスト ボックス 419"/>
        <xdr:cNvSpPr txBox="1"/>
      </xdr:nvSpPr>
      <xdr:spPr>
        <a:xfrm>
          <a:off x="6737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117932</xdr:rowOff>
    </xdr:from>
    <xdr:to>
      <xdr:col>55</xdr:col>
      <xdr:colOff>50800</xdr:colOff>
      <xdr:row>77</xdr:row>
      <xdr:rowOff>48082</xdr:rowOff>
    </xdr:to>
    <xdr:sp macro="" textlink="">
      <xdr:nvSpPr>
        <xdr:cNvPr id="426" name="楕円 425"/>
        <xdr:cNvSpPr/>
      </xdr:nvSpPr>
      <xdr:spPr>
        <a:xfrm>
          <a:off x="10426700" y="131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140809</xdr:rowOff>
    </xdr:from>
    <xdr:ext cx="469744" cy="259045"/>
    <xdr:sp macro="" textlink="">
      <xdr:nvSpPr>
        <xdr:cNvPr id="427" name="商工費該当値テキスト"/>
        <xdr:cNvSpPr txBox="1"/>
      </xdr:nvSpPr>
      <xdr:spPr>
        <a:xfrm>
          <a:off x="10528300" y="1299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120813</xdr:rowOff>
    </xdr:from>
    <xdr:to>
      <xdr:col>50</xdr:col>
      <xdr:colOff>165100</xdr:colOff>
      <xdr:row>77</xdr:row>
      <xdr:rowOff>50963</xdr:rowOff>
    </xdr:to>
    <xdr:sp macro="" textlink="">
      <xdr:nvSpPr>
        <xdr:cNvPr id="428" name="楕円 427"/>
        <xdr:cNvSpPr/>
      </xdr:nvSpPr>
      <xdr:spPr>
        <a:xfrm>
          <a:off x="9588500" y="1315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42090</xdr:rowOff>
    </xdr:from>
    <xdr:ext cx="469744" cy="259045"/>
    <xdr:sp macro="" textlink="">
      <xdr:nvSpPr>
        <xdr:cNvPr id="429" name="テキスト ボックス 428"/>
        <xdr:cNvSpPr txBox="1"/>
      </xdr:nvSpPr>
      <xdr:spPr>
        <a:xfrm>
          <a:off x="9404428" y="1324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22698</xdr:rowOff>
    </xdr:from>
    <xdr:to>
      <xdr:col>46</xdr:col>
      <xdr:colOff>38100</xdr:colOff>
      <xdr:row>76</xdr:row>
      <xdr:rowOff>124298</xdr:rowOff>
    </xdr:to>
    <xdr:sp macro="" textlink="">
      <xdr:nvSpPr>
        <xdr:cNvPr id="430" name="楕円 429"/>
        <xdr:cNvSpPr/>
      </xdr:nvSpPr>
      <xdr:spPr>
        <a:xfrm>
          <a:off x="8699500" y="1305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140824</xdr:rowOff>
    </xdr:from>
    <xdr:ext cx="469744" cy="259045"/>
    <xdr:sp macro="" textlink="">
      <xdr:nvSpPr>
        <xdr:cNvPr id="431" name="テキスト ボックス 430"/>
        <xdr:cNvSpPr txBox="1"/>
      </xdr:nvSpPr>
      <xdr:spPr>
        <a:xfrm>
          <a:off x="8515428" y="12828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153777</xdr:rowOff>
    </xdr:from>
    <xdr:to>
      <xdr:col>41</xdr:col>
      <xdr:colOff>101600</xdr:colOff>
      <xdr:row>76</xdr:row>
      <xdr:rowOff>83927</xdr:rowOff>
    </xdr:to>
    <xdr:sp macro="" textlink="">
      <xdr:nvSpPr>
        <xdr:cNvPr id="432" name="楕円 431"/>
        <xdr:cNvSpPr/>
      </xdr:nvSpPr>
      <xdr:spPr>
        <a:xfrm>
          <a:off x="7810500" y="1301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100454</xdr:rowOff>
    </xdr:from>
    <xdr:ext cx="469744" cy="259045"/>
    <xdr:sp macro="" textlink="">
      <xdr:nvSpPr>
        <xdr:cNvPr id="433" name="テキスト ボックス 432"/>
        <xdr:cNvSpPr txBox="1"/>
      </xdr:nvSpPr>
      <xdr:spPr>
        <a:xfrm>
          <a:off x="7626428" y="12787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38288</xdr:rowOff>
    </xdr:from>
    <xdr:to>
      <xdr:col>36</xdr:col>
      <xdr:colOff>165100</xdr:colOff>
      <xdr:row>77</xdr:row>
      <xdr:rowOff>139888</xdr:rowOff>
    </xdr:to>
    <xdr:sp macro="" textlink="">
      <xdr:nvSpPr>
        <xdr:cNvPr id="434" name="楕円 433"/>
        <xdr:cNvSpPr/>
      </xdr:nvSpPr>
      <xdr:spPr>
        <a:xfrm>
          <a:off x="6921500" y="1323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131015</xdr:rowOff>
    </xdr:from>
    <xdr:ext cx="469744" cy="259045"/>
    <xdr:sp macro="" textlink="">
      <xdr:nvSpPr>
        <xdr:cNvPr id="435" name="テキスト ボックス 434"/>
        <xdr:cNvSpPr txBox="1"/>
      </xdr:nvSpPr>
      <xdr:spPr>
        <a:xfrm>
          <a:off x="6737428" y="1333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8" name="テキスト ボックス 457"/>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123208</xdr:rowOff>
    </xdr:from>
    <xdr:to>
      <xdr:col>54</xdr:col>
      <xdr:colOff>189865</xdr:colOff>
      <xdr:row>99</xdr:row>
      <xdr:rowOff>105116</xdr:rowOff>
    </xdr:to>
    <xdr:cxnSp macro="">
      <xdr:nvCxnSpPr>
        <xdr:cNvPr id="462" name="直線コネクタ 461"/>
        <xdr:cNvCxnSpPr/>
      </xdr:nvCxnSpPr>
      <xdr:spPr>
        <a:xfrm flipV="1">
          <a:off x="10475595" y="15553708"/>
          <a:ext cx="1270" cy="15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108943</xdr:rowOff>
    </xdr:from>
    <xdr:ext cx="534377" cy="259045"/>
    <xdr:sp macro="" textlink="">
      <xdr:nvSpPr>
        <xdr:cNvPr id="463" name="土木費最小値テキスト"/>
        <xdr:cNvSpPr txBox="1"/>
      </xdr:nvSpPr>
      <xdr:spPr>
        <a:xfrm>
          <a:off x="10528300" y="170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105116</xdr:rowOff>
    </xdr:from>
    <xdr:to>
      <xdr:col>55</xdr:col>
      <xdr:colOff>88900</xdr:colOff>
      <xdr:row>99</xdr:row>
      <xdr:rowOff>105116</xdr:rowOff>
    </xdr:to>
    <xdr:cxnSp macro="">
      <xdr:nvCxnSpPr>
        <xdr:cNvPr id="464" name="直線コネクタ 463"/>
        <xdr:cNvCxnSpPr/>
      </xdr:nvCxnSpPr>
      <xdr:spPr>
        <a:xfrm>
          <a:off x="10388600" y="1707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69885</xdr:rowOff>
    </xdr:from>
    <xdr:ext cx="534377" cy="259045"/>
    <xdr:sp macro="" textlink="">
      <xdr:nvSpPr>
        <xdr:cNvPr id="465" name="土木費最大値テキスト"/>
        <xdr:cNvSpPr txBox="1"/>
      </xdr:nvSpPr>
      <xdr:spPr>
        <a:xfrm>
          <a:off x="10528300" y="153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123208</xdr:rowOff>
    </xdr:from>
    <xdr:to>
      <xdr:col>55</xdr:col>
      <xdr:colOff>88900</xdr:colOff>
      <xdr:row>90</xdr:row>
      <xdr:rowOff>123208</xdr:rowOff>
    </xdr:to>
    <xdr:cxnSp macro="">
      <xdr:nvCxnSpPr>
        <xdr:cNvPr id="466" name="直線コネクタ 465"/>
        <xdr:cNvCxnSpPr/>
      </xdr:nvCxnSpPr>
      <xdr:spPr>
        <a:xfrm>
          <a:off x="10388600" y="1555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102144</xdr:rowOff>
    </xdr:from>
    <xdr:to>
      <xdr:col>55</xdr:col>
      <xdr:colOff>0</xdr:colOff>
      <xdr:row>97</xdr:row>
      <xdr:rowOff>23865</xdr:rowOff>
    </xdr:to>
    <xdr:cxnSp macro="">
      <xdr:nvCxnSpPr>
        <xdr:cNvPr id="467" name="直線コネクタ 466"/>
        <xdr:cNvCxnSpPr/>
      </xdr:nvCxnSpPr>
      <xdr:spPr>
        <a:xfrm flipV="1">
          <a:off x="9639300" y="16561344"/>
          <a:ext cx="838200" cy="9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37609</xdr:rowOff>
    </xdr:from>
    <xdr:ext cx="534377" cy="259045"/>
    <xdr:sp macro="" textlink="">
      <xdr:nvSpPr>
        <xdr:cNvPr id="468" name="土木費平均値テキスト"/>
        <xdr:cNvSpPr txBox="1"/>
      </xdr:nvSpPr>
      <xdr:spPr>
        <a:xfrm>
          <a:off x="10528300" y="16496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59182</xdr:rowOff>
    </xdr:from>
    <xdr:to>
      <xdr:col>55</xdr:col>
      <xdr:colOff>50800</xdr:colOff>
      <xdr:row>96</xdr:row>
      <xdr:rowOff>160782</xdr:rowOff>
    </xdr:to>
    <xdr:sp macro="" textlink="">
      <xdr:nvSpPr>
        <xdr:cNvPr id="469" name="フローチャート: 判断 468"/>
        <xdr:cNvSpPr/>
      </xdr:nvSpPr>
      <xdr:spPr>
        <a:xfrm>
          <a:off x="104267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116906</xdr:rowOff>
    </xdr:from>
    <xdr:to>
      <xdr:col>50</xdr:col>
      <xdr:colOff>114300</xdr:colOff>
      <xdr:row>97</xdr:row>
      <xdr:rowOff>23865</xdr:rowOff>
    </xdr:to>
    <xdr:cxnSp macro="">
      <xdr:nvCxnSpPr>
        <xdr:cNvPr id="470" name="直線コネクタ 469"/>
        <xdr:cNvCxnSpPr/>
      </xdr:nvCxnSpPr>
      <xdr:spPr>
        <a:xfrm>
          <a:off x="8750300" y="16576106"/>
          <a:ext cx="889000" cy="7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98991</xdr:rowOff>
    </xdr:from>
    <xdr:to>
      <xdr:col>50</xdr:col>
      <xdr:colOff>165100</xdr:colOff>
      <xdr:row>97</xdr:row>
      <xdr:rowOff>29141</xdr:rowOff>
    </xdr:to>
    <xdr:sp macro="" textlink="">
      <xdr:nvSpPr>
        <xdr:cNvPr id="471" name="フローチャート: 判断 470"/>
        <xdr:cNvSpPr/>
      </xdr:nvSpPr>
      <xdr:spPr>
        <a:xfrm>
          <a:off x="9588500" y="1655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45668</xdr:rowOff>
    </xdr:from>
    <xdr:ext cx="534377" cy="259045"/>
    <xdr:sp macro="" textlink="">
      <xdr:nvSpPr>
        <xdr:cNvPr id="472" name="テキスト ボックス 471"/>
        <xdr:cNvSpPr txBox="1"/>
      </xdr:nvSpPr>
      <xdr:spPr>
        <a:xfrm>
          <a:off x="9372111" y="1633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116906</xdr:rowOff>
    </xdr:from>
    <xdr:to>
      <xdr:col>45</xdr:col>
      <xdr:colOff>177800</xdr:colOff>
      <xdr:row>97</xdr:row>
      <xdr:rowOff>5218</xdr:rowOff>
    </xdr:to>
    <xdr:cxnSp macro="">
      <xdr:nvCxnSpPr>
        <xdr:cNvPr id="473" name="直線コネクタ 472"/>
        <xdr:cNvCxnSpPr/>
      </xdr:nvCxnSpPr>
      <xdr:spPr>
        <a:xfrm flipV="1">
          <a:off x="7861300" y="16576106"/>
          <a:ext cx="889000" cy="5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150785</xdr:rowOff>
    </xdr:from>
    <xdr:to>
      <xdr:col>46</xdr:col>
      <xdr:colOff>38100</xdr:colOff>
      <xdr:row>97</xdr:row>
      <xdr:rowOff>80935</xdr:rowOff>
    </xdr:to>
    <xdr:sp macro="" textlink="">
      <xdr:nvSpPr>
        <xdr:cNvPr id="474" name="フローチャート: 判断 473"/>
        <xdr:cNvSpPr/>
      </xdr:nvSpPr>
      <xdr:spPr>
        <a:xfrm>
          <a:off x="8699500" y="1660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72062</xdr:rowOff>
    </xdr:from>
    <xdr:ext cx="534377" cy="259045"/>
    <xdr:sp macro="" textlink="">
      <xdr:nvSpPr>
        <xdr:cNvPr id="475" name="テキスト ボックス 474"/>
        <xdr:cNvSpPr txBox="1"/>
      </xdr:nvSpPr>
      <xdr:spPr>
        <a:xfrm>
          <a:off x="8483111" y="1670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5218</xdr:rowOff>
    </xdr:from>
    <xdr:to>
      <xdr:col>41</xdr:col>
      <xdr:colOff>50800</xdr:colOff>
      <xdr:row>97</xdr:row>
      <xdr:rowOff>17366</xdr:rowOff>
    </xdr:to>
    <xdr:cxnSp macro="">
      <xdr:nvCxnSpPr>
        <xdr:cNvPr id="476" name="直線コネクタ 475"/>
        <xdr:cNvCxnSpPr/>
      </xdr:nvCxnSpPr>
      <xdr:spPr>
        <a:xfrm flipV="1">
          <a:off x="6972300" y="16635868"/>
          <a:ext cx="889000" cy="1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84361</xdr:rowOff>
    </xdr:from>
    <xdr:to>
      <xdr:col>41</xdr:col>
      <xdr:colOff>101600</xdr:colOff>
      <xdr:row>97</xdr:row>
      <xdr:rowOff>14511</xdr:rowOff>
    </xdr:to>
    <xdr:sp macro="" textlink="">
      <xdr:nvSpPr>
        <xdr:cNvPr id="477" name="フローチャート: 判断 476"/>
        <xdr:cNvSpPr/>
      </xdr:nvSpPr>
      <xdr:spPr>
        <a:xfrm>
          <a:off x="7810500" y="165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31038</xdr:rowOff>
    </xdr:from>
    <xdr:ext cx="534377" cy="259045"/>
    <xdr:sp macro="" textlink="">
      <xdr:nvSpPr>
        <xdr:cNvPr id="478" name="テキスト ボックス 477"/>
        <xdr:cNvSpPr txBox="1"/>
      </xdr:nvSpPr>
      <xdr:spPr>
        <a:xfrm>
          <a:off x="7594111" y="1631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139356</xdr:rowOff>
    </xdr:from>
    <xdr:to>
      <xdr:col>36</xdr:col>
      <xdr:colOff>165100</xdr:colOff>
      <xdr:row>97</xdr:row>
      <xdr:rowOff>69506</xdr:rowOff>
    </xdr:to>
    <xdr:sp macro="" textlink="">
      <xdr:nvSpPr>
        <xdr:cNvPr id="479" name="フローチャート: 判断 478"/>
        <xdr:cNvSpPr/>
      </xdr:nvSpPr>
      <xdr:spPr>
        <a:xfrm>
          <a:off x="6921500" y="165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60633</xdr:rowOff>
    </xdr:from>
    <xdr:ext cx="534377" cy="259045"/>
    <xdr:sp macro="" textlink="">
      <xdr:nvSpPr>
        <xdr:cNvPr id="480" name="テキスト ボックス 479"/>
        <xdr:cNvSpPr txBox="1"/>
      </xdr:nvSpPr>
      <xdr:spPr>
        <a:xfrm>
          <a:off x="6705111" y="1669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51344</xdr:rowOff>
    </xdr:from>
    <xdr:to>
      <xdr:col>55</xdr:col>
      <xdr:colOff>50800</xdr:colOff>
      <xdr:row>96</xdr:row>
      <xdr:rowOff>152944</xdr:rowOff>
    </xdr:to>
    <xdr:sp macro="" textlink="">
      <xdr:nvSpPr>
        <xdr:cNvPr id="486" name="楕円 485"/>
        <xdr:cNvSpPr/>
      </xdr:nvSpPr>
      <xdr:spPr>
        <a:xfrm>
          <a:off x="10426700" y="1651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74221</xdr:rowOff>
    </xdr:from>
    <xdr:ext cx="534377" cy="259045"/>
    <xdr:sp macro="" textlink="">
      <xdr:nvSpPr>
        <xdr:cNvPr id="487" name="土木費該当値テキスト"/>
        <xdr:cNvSpPr txBox="1"/>
      </xdr:nvSpPr>
      <xdr:spPr>
        <a:xfrm>
          <a:off x="10528300" y="1636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144515</xdr:rowOff>
    </xdr:from>
    <xdr:to>
      <xdr:col>50</xdr:col>
      <xdr:colOff>165100</xdr:colOff>
      <xdr:row>97</xdr:row>
      <xdr:rowOff>74665</xdr:rowOff>
    </xdr:to>
    <xdr:sp macro="" textlink="">
      <xdr:nvSpPr>
        <xdr:cNvPr id="488" name="楕円 487"/>
        <xdr:cNvSpPr/>
      </xdr:nvSpPr>
      <xdr:spPr>
        <a:xfrm>
          <a:off x="9588500" y="1660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65792</xdr:rowOff>
    </xdr:from>
    <xdr:ext cx="534377" cy="259045"/>
    <xdr:sp macro="" textlink="">
      <xdr:nvSpPr>
        <xdr:cNvPr id="489" name="テキスト ボックス 488"/>
        <xdr:cNvSpPr txBox="1"/>
      </xdr:nvSpPr>
      <xdr:spPr>
        <a:xfrm>
          <a:off x="9372111" y="1669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66106</xdr:rowOff>
    </xdr:from>
    <xdr:to>
      <xdr:col>46</xdr:col>
      <xdr:colOff>38100</xdr:colOff>
      <xdr:row>96</xdr:row>
      <xdr:rowOff>167706</xdr:rowOff>
    </xdr:to>
    <xdr:sp macro="" textlink="">
      <xdr:nvSpPr>
        <xdr:cNvPr id="490" name="楕円 489"/>
        <xdr:cNvSpPr/>
      </xdr:nvSpPr>
      <xdr:spPr>
        <a:xfrm>
          <a:off x="8699500" y="1652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12783</xdr:rowOff>
    </xdr:from>
    <xdr:ext cx="534377" cy="259045"/>
    <xdr:sp macro="" textlink="">
      <xdr:nvSpPr>
        <xdr:cNvPr id="491" name="テキスト ボックス 490"/>
        <xdr:cNvSpPr txBox="1"/>
      </xdr:nvSpPr>
      <xdr:spPr>
        <a:xfrm>
          <a:off x="8483111" y="1630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125868</xdr:rowOff>
    </xdr:from>
    <xdr:to>
      <xdr:col>41</xdr:col>
      <xdr:colOff>101600</xdr:colOff>
      <xdr:row>97</xdr:row>
      <xdr:rowOff>56018</xdr:rowOff>
    </xdr:to>
    <xdr:sp macro="" textlink="">
      <xdr:nvSpPr>
        <xdr:cNvPr id="492" name="楕円 491"/>
        <xdr:cNvSpPr/>
      </xdr:nvSpPr>
      <xdr:spPr>
        <a:xfrm>
          <a:off x="7810500" y="1658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47145</xdr:rowOff>
    </xdr:from>
    <xdr:ext cx="534377" cy="259045"/>
    <xdr:sp macro="" textlink="">
      <xdr:nvSpPr>
        <xdr:cNvPr id="493" name="テキスト ボックス 492"/>
        <xdr:cNvSpPr txBox="1"/>
      </xdr:nvSpPr>
      <xdr:spPr>
        <a:xfrm>
          <a:off x="7594111" y="1667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138016</xdr:rowOff>
    </xdr:from>
    <xdr:to>
      <xdr:col>36</xdr:col>
      <xdr:colOff>165100</xdr:colOff>
      <xdr:row>97</xdr:row>
      <xdr:rowOff>68166</xdr:rowOff>
    </xdr:to>
    <xdr:sp macro="" textlink="">
      <xdr:nvSpPr>
        <xdr:cNvPr id="494" name="楕円 493"/>
        <xdr:cNvSpPr/>
      </xdr:nvSpPr>
      <xdr:spPr>
        <a:xfrm>
          <a:off x="6921500" y="1659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84693</xdr:rowOff>
    </xdr:from>
    <xdr:ext cx="534377" cy="259045"/>
    <xdr:sp macro="" textlink="">
      <xdr:nvSpPr>
        <xdr:cNvPr id="495" name="テキスト ボックス 494"/>
        <xdr:cNvSpPr txBox="1"/>
      </xdr:nvSpPr>
      <xdr:spPr>
        <a:xfrm>
          <a:off x="6705111" y="1637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6" name="テキスト ボックス 505"/>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8" name="直線コネクタ 517"/>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9" name="消防費最小値テキスト"/>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20" name="直線コネクタ 519"/>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21" name="消防費最大値テキスト"/>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22" name="直線コネクタ 521"/>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22657</xdr:rowOff>
    </xdr:from>
    <xdr:to>
      <xdr:col>85</xdr:col>
      <xdr:colOff>127000</xdr:colOff>
      <xdr:row>36</xdr:row>
      <xdr:rowOff>106325</xdr:rowOff>
    </xdr:to>
    <xdr:cxnSp macro="">
      <xdr:nvCxnSpPr>
        <xdr:cNvPr id="523" name="直線コネクタ 522"/>
        <xdr:cNvCxnSpPr/>
      </xdr:nvCxnSpPr>
      <xdr:spPr>
        <a:xfrm flipV="1">
          <a:off x="15481300" y="6194857"/>
          <a:ext cx="8382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109755</xdr:rowOff>
    </xdr:from>
    <xdr:ext cx="534377" cy="259045"/>
    <xdr:sp macro="" textlink="">
      <xdr:nvSpPr>
        <xdr:cNvPr id="524" name="消防費平均値テキスト"/>
        <xdr:cNvSpPr txBox="1"/>
      </xdr:nvSpPr>
      <xdr:spPr>
        <a:xfrm>
          <a:off x="16370300" y="6281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5" name="フローチャート: 判断 524"/>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106325</xdr:rowOff>
    </xdr:from>
    <xdr:to>
      <xdr:col>81</xdr:col>
      <xdr:colOff>50800</xdr:colOff>
      <xdr:row>37</xdr:row>
      <xdr:rowOff>49266</xdr:rowOff>
    </xdr:to>
    <xdr:cxnSp macro="">
      <xdr:nvCxnSpPr>
        <xdr:cNvPr id="526" name="直線コネクタ 525"/>
        <xdr:cNvCxnSpPr/>
      </xdr:nvCxnSpPr>
      <xdr:spPr>
        <a:xfrm flipV="1">
          <a:off x="14592300" y="6278525"/>
          <a:ext cx="889000" cy="11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7" name="フローチャート: 判断 526"/>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94851</xdr:rowOff>
    </xdr:from>
    <xdr:ext cx="534377" cy="259045"/>
    <xdr:sp macro="" textlink="">
      <xdr:nvSpPr>
        <xdr:cNvPr id="528" name="テキスト ボックス 527"/>
        <xdr:cNvSpPr txBox="1"/>
      </xdr:nvSpPr>
      <xdr:spPr>
        <a:xfrm>
          <a:off x="15214111" y="643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128818</xdr:rowOff>
    </xdr:from>
    <xdr:to>
      <xdr:col>76</xdr:col>
      <xdr:colOff>114300</xdr:colOff>
      <xdr:row>37</xdr:row>
      <xdr:rowOff>49266</xdr:rowOff>
    </xdr:to>
    <xdr:cxnSp macro="">
      <xdr:nvCxnSpPr>
        <xdr:cNvPr id="529" name="直線コネクタ 528"/>
        <xdr:cNvCxnSpPr/>
      </xdr:nvCxnSpPr>
      <xdr:spPr>
        <a:xfrm>
          <a:off x="13703300" y="6301018"/>
          <a:ext cx="889000" cy="9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30" name="フローチャート: 判断 529"/>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94851</xdr:rowOff>
    </xdr:from>
    <xdr:ext cx="534377" cy="259045"/>
    <xdr:sp macro="" textlink="">
      <xdr:nvSpPr>
        <xdr:cNvPr id="531" name="テキスト ボックス 530"/>
        <xdr:cNvSpPr txBox="1"/>
      </xdr:nvSpPr>
      <xdr:spPr>
        <a:xfrm>
          <a:off x="14325111" y="643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66822</xdr:rowOff>
    </xdr:from>
    <xdr:to>
      <xdr:col>71</xdr:col>
      <xdr:colOff>177800</xdr:colOff>
      <xdr:row>36</xdr:row>
      <xdr:rowOff>128818</xdr:rowOff>
    </xdr:to>
    <xdr:cxnSp macro="">
      <xdr:nvCxnSpPr>
        <xdr:cNvPr id="532" name="直線コネクタ 531"/>
        <xdr:cNvCxnSpPr/>
      </xdr:nvCxnSpPr>
      <xdr:spPr>
        <a:xfrm>
          <a:off x="12814300" y="6239022"/>
          <a:ext cx="889000" cy="6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33" name="フローチャート: 判断 532"/>
        <xdr:cNvSpPr/>
      </xdr:nvSpPr>
      <xdr:spPr>
        <a:xfrm>
          <a:off x="136525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47301</xdr:rowOff>
    </xdr:from>
    <xdr:ext cx="534377" cy="259045"/>
    <xdr:sp macro="" textlink="">
      <xdr:nvSpPr>
        <xdr:cNvPr id="534" name="テキスト ボックス 533"/>
        <xdr:cNvSpPr txBox="1"/>
      </xdr:nvSpPr>
      <xdr:spPr>
        <a:xfrm>
          <a:off x="13436111" y="639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128676</xdr:rowOff>
    </xdr:from>
    <xdr:to>
      <xdr:col>67</xdr:col>
      <xdr:colOff>101600</xdr:colOff>
      <xdr:row>37</xdr:row>
      <xdr:rowOff>58826</xdr:rowOff>
    </xdr:to>
    <xdr:sp macro="" textlink="">
      <xdr:nvSpPr>
        <xdr:cNvPr id="535" name="フローチャート: 判断 534"/>
        <xdr:cNvSpPr/>
      </xdr:nvSpPr>
      <xdr:spPr>
        <a:xfrm>
          <a:off x="12763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49953</xdr:rowOff>
    </xdr:from>
    <xdr:ext cx="534377" cy="259045"/>
    <xdr:sp macro="" textlink="">
      <xdr:nvSpPr>
        <xdr:cNvPr id="536" name="テキスト ボックス 535"/>
        <xdr:cNvSpPr txBox="1"/>
      </xdr:nvSpPr>
      <xdr:spPr>
        <a:xfrm>
          <a:off x="12547111" y="639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143307</xdr:rowOff>
    </xdr:from>
    <xdr:to>
      <xdr:col>85</xdr:col>
      <xdr:colOff>177800</xdr:colOff>
      <xdr:row>36</xdr:row>
      <xdr:rowOff>73457</xdr:rowOff>
    </xdr:to>
    <xdr:sp macro="" textlink="">
      <xdr:nvSpPr>
        <xdr:cNvPr id="542" name="楕円 541"/>
        <xdr:cNvSpPr/>
      </xdr:nvSpPr>
      <xdr:spPr>
        <a:xfrm>
          <a:off x="16268700" y="614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166184</xdr:rowOff>
    </xdr:from>
    <xdr:ext cx="534377" cy="259045"/>
    <xdr:sp macro="" textlink="">
      <xdr:nvSpPr>
        <xdr:cNvPr id="543" name="消防費該当値テキスト"/>
        <xdr:cNvSpPr txBox="1"/>
      </xdr:nvSpPr>
      <xdr:spPr>
        <a:xfrm>
          <a:off x="16370300" y="599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55525</xdr:rowOff>
    </xdr:from>
    <xdr:to>
      <xdr:col>81</xdr:col>
      <xdr:colOff>101600</xdr:colOff>
      <xdr:row>36</xdr:row>
      <xdr:rowOff>157125</xdr:rowOff>
    </xdr:to>
    <xdr:sp macro="" textlink="">
      <xdr:nvSpPr>
        <xdr:cNvPr id="544" name="楕円 543"/>
        <xdr:cNvSpPr/>
      </xdr:nvSpPr>
      <xdr:spPr>
        <a:xfrm>
          <a:off x="15430500" y="62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2202</xdr:rowOff>
    </xdr:from>
    <xdr:ext cx="534377" cy="259045"/>
    <xdr:sp macro="" textlink="">
      <xdr:nvSpPr>
        <xdr:cNvPr id="545" name="テキスト ボックス 544"/>
        <xdr:cNvSpPr txBox="1"/>
      </xdr:nvSpPr>
      <xdr:spPr>
        <a:xfrm>
          <a:off x="15214111" y="60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169916</xdr:rowOff>
    </xdr:from>
    <xdr:to>
      <xdr:col>76</xdr:col>
      <xdr:colOff>165100</xdr:colOff>
      <xdr:row>37</xdr:row>
      <xdr:rowOff>100066</xdr:rowOff>
    </xdr:to>
    <xdr:sp macro="" textlink="">
      <xdr:nvSpPr>
        <xdr:cNvPr id="546" name="楕円 545"/>
        <xdr:cNvSpPr/>
      </xdr:nvSpPr>
      <xdr:spPr>
        <a:xfrm>
          <a:off x="14541500" y="634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116593</xdr:rowOff>
    </xdr:from>
    <xdr:ext cx="534377" cy="259045"/>
    <xdr:sp macro="" textlink="">
      <xdr:nvSpPr>
        <xdr:cNvPr id="547" name="テキスト ボックス 546"/>
        <xdr:cNvSpPr txBox="1"/>
      </xdr:nvSpPr>
      <xdr:spPr>
        <a:xfrm>
          <a:off x="14325111" y="611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78018</xdr:rowOff>
    </xdr:from>
    <xdr:to>
      <xdr:col>72</xdr:col>
      <xdr:colOff>38100</xdr:colOff>
      <xdr:row>37</xdr:row>
      <xdr:rowOff>8168</xdr:rowOff>
    </xdr:to>
    <xdr:sp macro="" textlink="">
      <xdr:nvSpPr>
        <xdr:cNvPr id="548" name="楕円 547"/>
        <xdr:cNvSpPr/>
      </xdr:nvSpPr>
      <xdr:spPr>
        <a:xfrm>
          <a:off x="13652500" y="625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24695</xdr:rowOff>
    </xdr:from>
    <xdr:ext cx="534377" cy="259045"/>
    <xdr:sp macro="" textlink="">
      <xdr:nvSpPr>
        <xdr:cNvPr id="549" name="テキスト ボックス 548"/>
        <xdr:cNvSpPr txBox="1"/>
      </xdr:nvSpPr>
      <xdr:spPr>
        <a:xfrm>
          <a:off x="13436111" y="602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16022</xdr:rowOff>
    </xdr:from>
    <xdr:to>
      <xdr:col>67</xdr:col>
      <xdr:colOff>101600</xdr:colOff>
      <xdr:row>36</xdr:row>
      <xdr:rowOff>117622</xdr:rowOff>
    </xdr:to>
    <xdr:sp macro="" textlink="">
      <xdr:nvSpPr>
        <xdr:cNvPr id="550" name="楕円 549"/>
        <xdr:cNvSpPr/>
      </xdr:nvSpPr>
      <xdr:spPr>
        <a:xfrm>
          <a:off x="12763500" y="618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134149</xdr:rowOff>
    </xdr:from>
    <xdr:ext cx="534377" cy="259045"/>
    <xdr:sp macro="" textlink="">
      <xdr:nvSpPr>
        <xdr:cNvPr id="551" name="テキスト ボックス 550"/>
        <xdr:cNvSpPr txBox="1"/>
      </xdr:nvSpPr>
      <xdr:spPr>
        <a:xfrm>
          <a:off x="12547111" y="596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6" name="直線コネクタ 575"/>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7" name="教育費最小値テキスト"/>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8" name="直線コネクタ 577"/>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9" name="教育費最大値テキスト"/>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80" name="直線コネクタ 579"/>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86608</xdr:rowOff>
    </xdr:from>
    <xdr:to>
      <xdr:col>85</xdr:col>
      <xdr:colOff>127000</xdr:colOff>
      <xdr:row>57</xdr:row>
      <xdr:rowOff>90704</xdr:rowOff>
    </xdr:to>
    <xdr:cxnSp macro="">
      <xdr:nvCxnSpPr>
        <xdr:cNvPr id="581" name="直線コネクタ 580"/>
        <xdr:cNvCxnSpPr/>
      </xdr:nvCxnSpPr>
      <xdr:spPr>
        <a:xfrm>
          <a:off x="15481300" y="9859258"/>
          <a:ext cx="838200" cy="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82" name="教育費平均値テキスト"/>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3" name="フローチャート: 判断 582"/>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86608</xdr:rowOff>
    </xdr:from>
    <xdr:to>
      <xdr:col>81</xdr:col>
      <xdr:colOff>50800</xdr:colOff>
      <xdr:row>57</xdr:row>
      <xdr:rowOff>127851</xdr:rowOff>
    </xdr:to>
    <xdr:cxnSp macro="">
      <xdr:nvCxnSpPr>
        <xdr:cNvPr id="584" name="直線コネクタ 583"/>
        <xdr:cNvCxnSpPr/>
      </xdr:nvCxnSpPr>
      <xdr:spPr>
        <a:xfrm flipV="1">
          <a:off x="14592300" y="9859258"/>
          <a:ext cx="889000" cy="4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85" name="フローチャート: 判断 584"/>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134504</xdr:rowOff>
    </xdr:from>
    <xdr:ext cx="534377" cy="259045"/>
    <xdr:sp macro="" textlink="">
      <xdr:nvSpPr>
        <xdr:cNvPr id="586" name="テキスト ボックス 585"/>
        <xdr:cNvSpPr txBox="1"/>
      </xdr:nvSpPr>
      <xdr:spPr>
        <a:xfrm>
          <a:off x="15214111" y="939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124689</xdr:rowOff>
    </xdr:from>
    <xdr:to>
      <xdr:col>76</xdr:col>
      <xdr:colOff>114300</xdr:colOff>
      <xdr:row>57</xdr:row>
      <xdr:rowOff>127851</xdr:rowOff>
    </xdr:to>
    <xdr:cxnSp macro="">
      <xdr:nvCxnSpPr>
        <xdr:cNvPr id="587" name="直線コネクタ 586"/>
        <xdr:cNvCxnSpPr/>
      </xdr:nvCxnSpPr>
      <xdr:spPr>
        <a:xfrm>
          <a:off x="13703300" y="9725889"/>
          <a:ext cx="889000" cy="17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8" name="フローチャート: 判断 587"/>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92898</xdr:rowOff>
    </xdr:from>
    <xdr:ext cx="534377" cy="259045"/>
    <xdr:sp macro="" textlink="">
      <xdr:nvSpPr>
        <xdr:cNvPr id="589" name="テキスト ボックス 588"/>
        <xdr:cNvSpPr txBox="1"/>
      </xdr:nvSpPr>
      <xdr:spPr>
        <a:xfrm>
          <a:off x="14325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124689</xdr:rowOff>
    </xdr:from>
    <xdr:to>
      <xdr:col>71</xdr:col>
      <xdr:colOff>177800</xdr:colOff>
      <xdr:row>58</xdr:row>
      <xdr:rowOff>178</xdr:rowOff>
    </xdr:to>
    <xdr:cxnSp macro="">
      <xdr:nvCxnSpPr>
        <xdr:cNvPr id="590" name="直線コネクタ 589"/>
        <xdr:cNvCxnSpPr/>
      </xdr:nvCxnSpPr>
      <xdr:spPr>
        <a:xfrm flipV="1">
          <a:off x="12814300" y="9725889"/>
          <a:ext cx="889000" cy="21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153842</xdr:rowOff>
    </xdr:from>
    <xdr:to>
      <xdr:col>72</xdr:col>
      <xdr:colOff>38100</xdr:colOff>
      <xdr:row>56</xdr:row>
      <xdr:rowOff>83992</xdr:rowOff>
    </xdr:to>
    <xdr:sp macro="" textlink="">
      <xdr:nvSpPr>
        <xdr:cNvPr id="591" name="フローチャート: 判断 590"/>
        <xdr:cNvSpPr/>
      </xdr:nvSpPr>
      <xdr:spPr>
        <a:xfrm>
          <a:off x="13652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100519</xdr:rowOff>
    </xdr:from>
    <xdr:ext cx="534377" cy="259045"/>
    <xdr:sp macro="" textlink="">
      <xdr:nvSpPr>
        <xdr:cNvPr id="592" name="テキスト ボックス 591"/>
        <xdr:cNvSpPr txBox="1"/>
      </xdr:nvSpPr>
      <xdr:spPr>
        <a:xfrm>
          <a:off x="13436111" y="935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119952</xdr:rowOff>
    </xdr:from>
    <xdr:to>
      <xdr:col>67</xdr:col>
      <xdr:colOff>101600</xdr:colOff>
      <xdr:row>57</xdr:row>
      <xdr:rowOff>50102</xdr:rowOff>
    </xdr:to>
    <xdr:sp macro="" textlink="">
      <xdr:nvSpPr>
        <xdr:cNvPr id="593" name="フローチャート: 判断 592"/>
        <xdr:cNvSpPr/>
      </xdr:nvSpPr>
      <xdr:spPr>
        <a:xfrm>
          <a:off x="12763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66629</xdr:rowOff>
    </xdr:from>
    <xdr:ext cx="534377" cy="259045"/>
    <xdr:sp macro="" textlink="">
      <xdr:nvSpPr>
        <xdr:cNvPr id="594" name="テキスト ボックス 593"/>
        <xdr:cNvSpPr txBox="1"/>
      </xdr:nvSpPr>
      <xdr:spPr>
        <a:xfrm>
          <a:off x="12547111" y="949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39904</xdr:rowOff>
    </xdr:from>
    <xdr:to>
      <xdr:col>85</xdr:col>
      <xdr:colOff>177800</xdr:colOff>
      <xdr:row>57</xdr:row>
      <xdr:rowOff>141504</xdr:rowOff>
    </xdr:to>
    <xdr:sp macro="" textlink="">
      <xdr:nvSpPr>
        <xdr:cNvPr id="600" name="楕円 599"/>
        <xdr:cNvSpPr/>
      </xdr:nvSpPr>
      <xdr:spPr>
        <a:xfrm>
          <a:off x="16268700" y="981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18331</xdr:rowOff>
    </xdr:from>
    <xdr:ext cx="534377" cy="259045"/>
    <xdr:sp macro="" textlink="">
      <xdr:nvSpPr>
        <xdr:cNvPr id="601" name="教育費該当値テキスト"/>
        <xdr:cNvSpPr txBox="1"/>
      </xdr:nvSpPr>
      <xdr:spPr>
        <a:xfrm>
          <a:off x="16370300" y="979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35808</xdr:rowOff>
    </xdr:from>
    <xdr:to>
      <xdr:col>81</xdr:col>
      <xdr:colOff>101600</xdr:colOff>
      <xdr:row>57</xdr:row>
      <xdr:rowOff>137408</xdr:rowOff>
    </xdr:to>
    <xdr:sp macro="" textlink="">
      <xdr:nvSpPr>
        <xdr:cNvPr id="602" name="楕円 601"/>
        <xdr:cNvSpPr/>
      </xdr:nvSpPr>
      <xdr:spPr>
        <a:xfrm>
          <a:off x="15430500" y="980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128535</xdr:rowOff>
    </xdr:from>
    <xdr:ext cx="534377" cy="259045"/>
    <xdr:sp macro="" textlink="">
      <xdr:nvSpPr>
        <xdr:cNvPr id="603" name="テキスト ボックス 602"/>
        <xdr:cNvSpPr txBox="1"/>
      </xdr:nvSpPr>
      <xdr:spPr>
        <a:xfrm>
          <a:off x="15214111" y="990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77051</xdr:rowOff>
    </xdr:from>
    <xdr:to>
      <xdr:col>76</xdr:col>
      <xdr:colOff>165100</xdr:colOff>
      <xdr:row>58</xdr:row>
      <xdr:rowOff>7201</xdr:rowOff>
    </xdr:to>
    <xdr:sp macro="" textlink="">
      <xdr:nvSpPr>
        <xdr:cNvPr id="604" name="楕円 603"/>
        <xdr:cNvSpPr/>
      </xdr:nvSpPr>
      <xdr:spPr>
        <a:xfrm>
          <a:off x="14541500" y="984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169778</xdr:rowOff>
    </xdr:from>
    <xdr:ext cx="534377" cy="259045"/>
    <xdr:sp macro="" textlink="">
      <xdr:nvSpPr>
        <xdr:cNvPr id="605" name="テキスト ボックス 604"/>
        <xdr:cNvSpPr txBox="1"/>
      </xdr:nvSpPr>
      <xdr:spPr>
        <a:xfrm>
          <a:off x="14325111" y="994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73889</xdr:rowOff>
    </xdr:from>
    <xdr:to>
      <xdr:col>72</xdr:col>
      <xdr:colOff>38100</xdr:colOff>
      <xdr:row>57</xdr:row>
      <xdr:rowOff>4039</xdr:rowOff>
    </xdr:to>
    <xdr:sp macro="" textlink="">
      <xdr:nvSpPr>
        <xdr:cNvPr id="606" name="楕円 605"/>
        <xdr:cNvSpPr/>
      </xdr:nvSpPr>
      <xdr:spPr>
        <a:xfrm>
          <a:off x="13652500" y="967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166616</xdr:rowOff>
    </xdr:from>
    <xdr:ext cx="534377" cy="259045"/>
    <xdr:sp macro="" textlink="">
      <xdr:nvSpPr>
        <xdr:cNvPr id="607" name="テキスト ボックス 606"/>
        <xdr:cNvSpPr txBox="1"/>
      </xdr:nvSpPr>
      <xdr:spPr>
        <a:xfrm>
          <a:off x="13436111" y="976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120828</xdr:rowOff>
    </xdr:from>
    <xdr:to>
      <xdr:col>67</xdr:col>
      <xdr:colOff>101600</xdr:colOff>
      <xdr:row>58</xdr:row>
      <xdr:rowOff>50978</xdr:rowOff>
    </xdr:to>
    <xdr:sp macro="" textlink="">
      <xdr:nvSpPr>
        <xdr:cNvPr id="608" name="楕円 607"/>
        <xdr:cNvSpPr/>
      </xdr:nvSpPr>
      <xdr:spPr>
        <a:xfrm>
          <a:off x="12763500" y="989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42105</xdr:rowOff>
    </xdr:from>
    <xdr:ext cx="534377" cy="259045"/>
    <xdr:sp macro="" textlink="">
      <xdr:nvSpPr>
        <xdr:cNvPr id="609" name="テキスト ボックス 608"/>
        <xdr:cNvSpPr txBox="1"/>
      </xdr:nvSpPr>
      <xdr:spPr>
        <a:xfrm>
          <a:off x="12547111" y="998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3" name="テキスト ボックス 622"/>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5" name="テキスト ボックス 624"/>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7" name="テキスト ボックス 626"/>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9" name="テキスト ボックス 628"/>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31" name="直線コネクタ 630"/>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34" name="災害復旧費最大値テキスト"/>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5" name="直線コネクタ 634"/>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31996</xdr:rowOff>
    </xdr:from>
    <xdr:ext cx="378565" cy="259045"/>
    <xdr:sp macro="" textlink="">
      <xdr:nvSpPr>
        <xdr:cNvPr id="637" name="災害復旧費平均値テキスト"/>
        <xdr:cNvSpPr txBox="1"/>
      </xdr:nvSpPr>
      <xdr:spPr>
        <a:xfrm>
          <a:off x="16370300" y="13233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8" name="フローチャート: 判断 637"/>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40" name="フローチャート: 判断 639"/>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170679</xdr:rowOff>
    </xdr:from>
    <xdr:ext cx="378565" cy="259045"/>
    <xdr:sp macro="" textlink="">
      <xdr:nvSpPr>
        <xdr:cNvPr id="641" name="テキスト ボックス 640"/>
        <xdr:cNvSpPr txBox="1"/>
      </xdr:nvSpPr>
      <xdr:spPr>
        <a:xfrm>
          <a:off x="15292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159589</xdr:rowOff>
    </xdr:from>
    <xdr:to>
      <xdr:col>76</xdr:col>
      <xdr:colOff>114300</xdr:colOff>
      <xdr:row>78</xdr:row>
      <xdr:rowOff>139700</xdr:rowOff>
    </xdr:to>
    <xdr:cxnSp macro="">
      <xdr:nvCxnSpPr>
        <xdr:cNvPr id="642" name="直線コネクタ 641"/>
        <xdr:cNvCxnSpPr/>
      </xdr:nvCxnSpPr>
      <xdr:spPr>
        <a:xfrm>
          <a:off x="13703300" y="13361239"/>
          <a:ext cx="889000" cy="15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43" name="フローチャート: 判断 642"/>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6774</xdr:rowOff>
    </xdr:from>
    <xdr:ext cx="378565" cy="259045"/>
    <xdr:sp macro="" textlink="">
      <xdr:nvSpPr>
        <xdr:cNvPr id="644" name="テキスト ボックス 643"/>
        <xdr:cNvSpPr txBox="1"/>
      </xdr:nvSpPr>
      <xdr:spPr>
        <a:xfrm>
          <a:off x="14403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159589</xdr:rowOff>
    </xdr:from>
    <xdr:to>
      <xdr:col>71</xdr:col>
      <xdr:colOff>177800</xdr:colOff>
      <xdr:row>78</xdr:row>
      <xdr:rowOff>125755</xdr:rowOff>
    </xdr:to>
    <xdr:cxnSp macro="">
      <xdr:nvCxnSpPr>
        <xdr:cNvPr id="645" name="直線コネクタ 644"/>
        <xdr:cNvCxnSpPr/>
      </xdr:nvCxnSpPr>
      <xdr:spPr>
        <a:xfrm flipV="1">
          <a:off x="12814300" y="13361239"/>
          <a:ext cx="889000" cy="13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5004</xdr:rowOff>
    </xdr:from>
    <xdr:to>
      <xdr:col>72</xdr:col>
      <xdr:colOff>38100</xdr:colOff>
      <xdr:row>78</xdr:row>
      <xdr:rowOff>106604</xdr:rowOff>
    </xdr:to>
    <xdr:sp macro="" textlink="">
      <xdr:nvSpPr>
        <xdr:cNvPr id="646" name="フローチャート: 判断 645"/>
        <xdr:cNvSpPr/>
      </xdr:nvSpPr>
      <xdr:spPr>
        <a:xfrm>
          <a:off x="13652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97731</xdr:rowOff>
    </xdr:from>
    <xdr:ext cx="378565" cy="259045"/>
    <xdr:sp macro="" textlink="">
      <xdr:nvSpPr>
        <xdr:cNvPr id="647" name="テキスト ボックス 646"/>
        <xdr:cNvSpPr txBox="1"/>
      </xdr:nvSpPr>
      <xdr:spPr>
        <a:xfrm>
          <a:off x="13514017" y="13470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27863</xdr:rowOff>
    </xdr:from>
    <xdr:to>
      <xdr:col>67</xdr:col>
      <xdr:colOff>101600</xdr:colOff>
      <xdr:row>78</xdr:row>
      <xdr:rowOff>129463</xdr:rowOff>
    </xdr:to>
    <xdr:sp macro="" textlink="">
      <xdr:nvSpPr>
        <xdr:cNvPr id="648" name="フローチャート: 判断 647"/>
        <xdr:cNvSpPr/>
      </xdr:nvSpPr>
      <xdr:spPr>
        <a:xfrm>
          <a:off x="12763500" y="134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145990</xdr:rowOff>
    </xdr:from>
    <xdr:ext cx="378565" cy="259045"/>
    <xdr:sp macro="" textlink="">
      <xdr:nvSpPr>
        <xdr:cNvPr id="649" name="テキスト ボックス 648"/>
        <xdr:cNvSpPr txBox="1"/>
      </xdr:nvSpPr>
      <xdr:spPr>
        <a:xfrm>
          <a:off x="12625017" y="13176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6"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8" name="テキスト ボックス 657"/>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108789</xdr:rowOff>
    </xdr:from>
    <xdr:to>
      <xdr:col>72</xdr:col>
      <xdr:colOff>38100</xdr:colOff>
      <xdr:row>78</xdr:row>
      <xdr:rowOff>38939</xdr:rowOff>
    </xdr:to>
    <xdr:sp macro="" textlink="">
      <xdr:nvSpPr>
        <xdr:cNvPr id="661" name="楕円 660"/>
        <xdr:cNvSpPr/>
      </xdr:nvSpPr>
      <xdr:spPr>
        <a:xfrm>
          <a:off x="13652500" y="1331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55466</xdr:rowOff>
    </xdr:from>
    <xdr:ext cx="378565" cy="259045"/>
    <xdr:sp macro="" textlink="">
      <xdr:nvSpPr>
        <xdr:cNvPr id="662" name="テキスト ボックス 661"/>
        <xdr:cNvSpPr txBox="1"/>
      </xdr:nvSpPr>
      <xdr:spPr>
        <a:xfrm>
          <a:off x="13514017" y="13085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74955</xdr:rowOff>
    </xdr:from>
    <xdr:to>
      <xdr:col>67</xdr:col>
      <xdr:colOff>101600</xdr:colOff>
      <xdr:row>79</xdr:row>
      <xdr:rowOff>5105</xdr:rowOff>
    </xdr:to>
    <xdr:sp macro="" textlink="">
      <xdr:nvSpPr>
        <xdr:cNvPr id="663" name="楕円 662"/>
        <xdr:cNvSpPr/>
      </xdr:nvSpPr>
      <xdr:spPr>
        <a:xfrm>
          <a:off x="12763500" y="1344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167682</xdr:rowOff>
    </xdr:from>
    <xdr:ext cx="313932" cy="259045"/>
    <xdr:sp macro="" textlink="">
      <xdr:nvSpPr>
        <xdr:cNvPr id="664" name="テキスト ボックス 663"/>
        <xdr:cNvSpPr txBox="1"/>
      </xdr:nvSpPr>
      <xdr:spPr>
        <a:xfrm>
          <a:off x="12657333" y="135407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8" name="直線コネクタ 687"/>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9" name="公債費最小値テキスト"/>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90" name="直線コネクタ 689"/>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91" name="公債費最大値テキスト"/>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92" name="直線コネクタ 691"/>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47479</xdr:rowOff>
    </xdr:from>
    <xdr:to>
      <xdr:col>85</xdr:col>
      <xdr:colOff>127000</xdr:colOff>
      <xdr:row>96</xdr:row>
      <xdr:rowOff>146977</xdr:rowOff>
    </xdr:to>
    <xdr:cxnSp macro="">
      <xdr:nvCxnSpPr>
        <xdr:cNvPr id="693" name="直線コネクタ 692"/>
        <xdr:cNvCxnSpPr/>
      </xdr:nvCxnSpPr>
      <xdr:spPr>
        <a:xfrm flipV="1">
          <a:off x="15481300" y="16506679"/>
          <a:ext cx="838200" cy="9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14927</xdr:rowOff>
    </xdr:from>
    <xdr:ext cx="534377" cy="259045"/>
    <xdr:sp macro="" textlink="">
      <xdr:nvSpPr>
        <xdr:cNvPr id="694" name="公債費平均値テキスト"/>
        <xdr:cNvSpPr txBox="1"/>
      </xdr:nvSpPr>
      <xdr:spPr>
        <a:xfrm>
          <a:off x="16370300" y="16302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5" name="フローチャート: 判断 694"/>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146977</xdr:rowOff>
    </xdr:from>
    <xdr:to>
      <xdr:col>81</xdr:col>
      <xdr:colOff>50800</xdr:colOff>
      <xdr:row>96</xdr:row>
      <xdr:rowOff>148710</xdr:rowOff>
    </xdr:to>
    <xdr:cxnSp macro="">
      <xdr:nvCxnSpPr>
        <xdr:cNvPr id="696" name="直線コネクタ 695"/>
        <xdr:cNvCxnSpPr/>
      </xdr:nvCxnSpPr>
      <xdr:spPr>
        <a:xfrm flipV="1">
          <a:off x="14592300" y="16606177"/>
          <a:ext cx="8890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7" name="フローチャート: 判断 696"/>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121017</xdr:rowOff>
    </xdr:from>
    <xdr:ext cx="534377" cy="259045"/>
    <xdr:sp macro="" textlink="">
      <xdr:nvSpPr>
        <xdr:cNvPr id="698" name="テキスト ボックス 697"/>
        <xdr:cNvSpPr txBox="1"/>
      </xdr:nvSpPr>
      <xdr:spPr>
        <a:xfrm>
          <a:off x="15214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148710</xdr:rowOff>
    </xdr:from>
    <xdr:to>
      <xdr:col>76</xdr:col>
      <xdr:colOff>114300</xdr:colOff>
      <xdr:row>96</xdr:row>
      <xdr:rowOff>162407</xdr:rowOff>
    </xdr:to>
    <xdr:cxnSp macro="">
      <xdr:nvCxnSpPr>
        <xdr:cNvPr id="699" name="直線コネクタ 698"/>
        <xdr:cNvCxnSpPr/>
      </xdr:nvCxnSpPr>
      <xdr:spPr>
        <a:xfrm flipV="1">
          <a:off x="13703300" y="16607910"/>
          <a:ext cx="889000" cy="1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700" name="フローチャート: 判断 699"/>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112120</xdr:rowOff>
    </xdr:from>
    <xdr:ext cx="534377" cy="259045"/>
    <xdr:sp macro="" textlink="">
      <xdr:nvSpPr>
        <xdr:cNvPr id="701" name="テキスト ボックス 700"/>
        <xdr:cNvSpPr txBox="1"/>
      </xdr:nvSpPr>
      <xdr:spPr>
        <a:xfrm>
          <a:off x="14325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162407</xdr:rowOff>
    </xdr:from>
    <xdr:to>
      <xdr:col>71</xdr:col>
      <xdr:colOff>177800</xdr:colOff>
      <xdr:row>97</xdr:row>
      <xdr:rowOff>6731</xdr:rowOff>
    </xdr:to>
    <xdr:cxnSp macro="">
      <xdr:nvCxnSpPr>
        <xdr:cNvPr id="702" name="直線コネクタ 701"/>
        <xdr:cNvCxnSpPr/>
      </xdr:nvCxnSpPr>
      <xdr:spPr>
        <a:xfrm flipV="1">
          <a:off x="12814300" y="16621607"/>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703" name="フローチャート: 判断 702"/>
        <xdr:cNvSpPr/>
      </xdr:nvSpPr>
      <xdr:spPr>
        <a:xfrm>
          <a:off x="13652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119321</xdr:rowOff>
    </xdr:from>
    <xdr:ext cx="534377" cy="259045"/>
    <xdr:sp macro="" textlink="">
      <xdr:nvSpPr>
        <xdr:cNvPr id="704" name="テキスト ボックス 703"/>
        <xdr:cNvSpPr txBox="1"/>
      </xdr:nvSpPr>
      <xdr:spPr>
        <a:xfrm>
          <a:off x="13436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159804</xdr:rowOff>
    </xdr:from>
    <xdr:to>
      <xdr:col>67</xdr:col>
      <xdr:colOff>101600</xdr:colOff>
      <xdr:row>96</xdr:row>
      <xdr:rowOff>89954</xdr:rowOff>
    </xdr:to>
    <xdr:sp macro="" textlink="">
      <xdr:nvSpPr>
        <xdr:cNvPr id="705" name="フローチャート: 判断 704"/>
        <xdr:cNvSpPr/>
      </xdr:nvSpPr>
      <xdr:spPr>
        <a:xfrm>
          <a:off x="12763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106481</xdr:rowOff>
    </xdr:from>
    <xdr:ext cx="534377" cy="259045"/>
    <xdr:sp macro="" textlink="">
      <xdr:nvSpPr>
        <xdr:cNvPr id="706" name="テキスト ボックス 705"/>
        <xdr:cNvSpPr txBox="1"/>
      </xdr:nvSpPr>
      <xdr:spPr>
        <a:xfrm>
          <a:off x="12547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168129</xdr:rowOff>
    </xdr:from>
    <xdr:to>
      <xdr:col>85</xdr:col>
      <xdr:colOff>177800</xdr:colOff>
      <xdr:row>96</xdr:row>
      <xdr:rowOff>98279</xdr:rowOff>
    </xdr:to>
    <xdr:sp macro="" textlink="">
      <xdr:nvSpPr>
        <xdr:cNvPr id="712" name="楕円 711"/>
        <xdr:cNvSpPr/>
      </xdr:nvSpPr>
      <xdr:spPr>
        <a:xfrm>
          <a:off x="16268700" y="1645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146556</xdr:rowOff>
    </xdr:from>
    <xdr:ext cx="534377" cy="259045"/>
    <xdr:sp macro="" textlink="">
      <xdr:nvSpPr>
        <xdr:cNvPr id="713" name="公債費該当値テキスト"/>
        <xdr:cNvSpPr txBox="1"/>
      </xdr:nvSpPr>
      <xdr:spPr>
        <a:xfrm>
          <a:off x="16370300" y="1643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96177</xdr:rowOff>
    </xdr:from>
    <xdr:to>
      <xdr:col>81</xdr:col>
      <xdr:colOff>101600</xdr:colOff>
      <xdr:row>97</xdr:row>
      <xdr:rowOff>26327</xdr:rowOff>
    </xdr:to>
    <xdr:sp macro="" textlink="">
      <xdr:nvSpPr>
        <xdr:cNvPr id="714" name="楕円 713"/>
        <xdr:cNvSpPr/>
      </xdr:nvSpPr>
      <xdr:spPr>
        <a:xfrm>
          <a:off x="15430500" y="1655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17454</xdr:rowOff>
    </xdr:from>
    <xdr:ext cx="534377" cy="259045"/>
    <xdr:sp macro="" textlink="">
      <xdr:nvSpPr>
        <xdr:cNvPr id="715" name="テキスト ボックス 714"/>
        <xdr:cNvSpPr txBox="1"/>
      </xdr:nvSpPr>
      <xdr:spPr>
        <a:xfrm>
          <a:off x="15214111" y="1664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97910</xdr:rowOff>
    </xdr:from>
    <xdr:to>
      <xdr:col>76</xdr:col>
      <xdr:colOff>165100</xdr:colOff>
      <xdr:row>97</xdr:row>
      <xdr:rowOff>28060</xdr:rowOff>
    </xdr:to>
    <xdr:sp macro="" textlink="">
      <xdr:nvSpPr>
        <xdr:cNvPr id="716" name="楕円 715"/>
        <xdr:cNvSpPr/>
      </xdr:nvSpPr>
      <xdr:spPr>
        <a:xfrm>
          <a:off x="14541500" y="1655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19187</xdr:rowOff>
    </xdr:from>
    <xdr:ext cx="534377" cy="259045"/>
    <xdr:sp macro="" textlink="">
      <xdr:nvSpPr>
        <xdr:cNvPr id="717" name="テキスト ボックス 716"/>
        <xdr:cNvSpPr txBox="1"/>
      </xdr:nvSpPr>
      <xdr:spPr>
        <a:xfrm>
          <a:off x="14325111" y="1664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111607</xdr:rowOff>
    </xdr:from>
    <xdr:to>
      <xdr:col>72</xdr:col>
      <xdr:colOff>38100</xdr:colOff>
      <xdr:row>97</xdr:row>
      <xdr:rowOff>41757</xdr:rowOff>
    </xdr:to>
    <xdr:sp macro="" textlink="">
      <xdr:nvSpPr>
        <xdr:cNvPr id="718" name="楕円 717"/>
        <xdr:cNvSpPr/>
      </xdr:nvSpPr>
      <xdr:spPr>
        <a:xfrm>
          <a:off x="13652500" y="1657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32884</xdr:rowOff>
    </xdr:from>
    <xdr:ext cx="534377" cy="259045"/>
    <xdr:sp macro="" textlink="">
      <xdr:nvSpPr>
        <xdr:cNvPr id="719" name="テキスト ボックス 718"/>
        <xdr:cNvSpPr txBox="1"/>
      </xdr:nvSpPr>
      <xdr:spPr>
        <a:xfrm>
          <a:off x="13436111" y="1666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127381</xdr:rowOff>
    </xdr:from>
    <xdr:to>
      <xdr:col>67</xdr:col>
      <xdr:colOff>101600</xdr:colOff>
      <xdr:row>97</xdr:row>
      <xdr:rowOff>57531</xdr:rowOff>
    </xdr:to>
    <xdr:sp macro="" textlink="">
      <xdr:nvSpPr>
        <xdr:cNvPr id="720" name="楕円 719"/>
        <xdr:cNvSpPr/>
      </xdr:nvSpPr>
      <xdr:spPr>
        <a:xfrm>
          <a:off x="12763500" y="1658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48658</xdr:rowOff>
    </xdr:from>
    <xdr:ext cx="534377" cy="259045"/>
    <xdr:sp macro="" textlink="">
      <xdr:nvSpPr>
        <xdr:cNvPr id="721" name="テキスト ボックス 720"/>
        <xdr:cNvSpPr txBox="1"/>
      </xdr:nvSpPr>
      <xdr:spPr>
        <a:xfrm>
          <a:off x="12547111" y="1667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5" name="テキスト ボックス 734"/>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5" name="直線コネクタ 744"/>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8" name="諸支出金最大値テキスト"/>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9" name="直線コネクタ 748"/>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104157</xdr:rowOff>
    </xdr:from>
    <xdr:ext cx="378565" cy="259045"/>
    <xdr:sp macro="" textlink="">
      <xdr:nvSpPr>
        <xdr:cNvPr id="751" name="諸支出金平均値テキスト"/>
        <xdr:cNvSpPr txBox="1"/>
      </xdr:nvSpPr>
      <xdr:spPr>
        <a:xfrm>
          <a:off x="22212300" y="6447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2" name="フローチャート: 判断 751"/>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54" name="フローチャート: 判断 753"/>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55" name="テキスト ボックス 754"/>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7" name="フローチャート: 判断 756"/>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5859</xdr:rowOff>
    </xdr:from>
    <xdr:ext cx="378565" cy="259045"/>
    <xdr:sp macro="" textlink="">
      <xdr:nvSpPr>
        <xdr:cNvPr id="758" name="テキスト ボックス 757"/>
        <xdr:cNvSpPr txBox="1"/>
      </xdr:nvSpPr>
      <xdr:spPr>
        <a:xfrm>
          <a:off x="20245017" y="6349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146812</xdr:rowOff>
    </xdr:from>
    <xdr:to>
      <xdr:col>102</xdr:col>
      <xdr:colOff>165100</xdr:colOff>
      <xdr:row>38</xdr:row>
      <xdr:rowOff>76962</xdr:rowOff>
    </xdr:to>
    <xdr:sp macro="" textlink="">
      <xdr:nvSpPr>
        <xdr:cNvPr id="760" name="フローチャート: 判断 759"/>
        <xdr:cNvSpPr/>
      </xdr:nvSpPr>
      <xdr:spPr>
        <a:xfrm>
          <a:off x="19494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93489</xdr:rowOff>
    </xdr:from>
    <xdr:ext cx="378565" cy="259045"/>
    <xdr:sp macro="" textlink="">
      <xdr:nvSpPr>
        <xdr:cNvPr id="761" name="テキスト ボックス 760"/>
        <xdr:cNvSpPr txBox="1"/>
      </xdr:nvSpPr>
      <xdr:spPr>
        <a:xfrm>
          <a:off x="19356017" y="626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44704</xdr:rowOff>
    </xdr:from>
    <xdr:to>
      <xdr:col>98</xdr:col>
      <xdr:colOff>38100</xdr:colOff>
      <xdr:row>38</xdr:row>
      <xdr:rowOff>146304</xdr:rowOff>
    </xdr:to>
    <xdr:sp macro="" textlink="">
      <xdr:nvSpPr>
        <xdr:cNvPr id="762" name="フローチャート: 判断 761"/>
        <xdr:cNvSpPr/>
      </xdr:nvSpPr>
      <xdr:spPr>
        <a:xfrm>
          <a:off x="18605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162831</xdr:rowOff>
    </xdr:from>
    <xdr:ext cx="378565" cy="259045"/>
    <xdr:sp macro="" textlink="">
      <xdr:nvSpPr>
        <xdr:cNvPr id="763" name="テキスト ボックス 762"/>
        <xdr:cNvSpPr txBox="1"/>
      </xdr:nvSpPr>
      <xdr:spPr>
        <a:xfrm>
          <a:off x="18467017" y="6335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決算額は、普通交付税の再算定に伴い、追加交付された臨時財政対策債償還基金費分を財政調整基金に積み立てたことにより、財政調整基金積立金が増加となったことや、市議会議員選挙の執行などにより、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191,825</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千円増加となった。住民一人当たりのコストでは、前年度と比べて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1,278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31,157</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円となり、類似団体内平均、全国平均及び神奈川県平均をいずれも下回っている。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民生費：決算額は、物価高対策として、低所得世帯への給付金事業を実施したことや、サービス利用者の増に伴う介護給付・訓練等給付費事業費の増などにより、前年度と比べて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1,905,962</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千円増加となった。住民一人当たりのコストでは、前年度と比べて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12,354</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170,188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円となり、類似団体内平均、全国平均及び神奈川県平均をいずれも大きく下回っている。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衛生費：決算額は、新型感染症の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類移行などに伴い、ワクチン接種事業費が減少したことや、物価高対策として令和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年度に実施した水道料金の減額の完了により、前年度と比べて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1,439,767</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千円の減額となった。住民一人当たりのコストでは、前年度と比べて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8,946</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29,907</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円となり、類似団体内平均、全国平均及び神奈川県平均をいずれも下回っている。</a:t>
          </a:r>
          <a:endPar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決算額は、秦野丹沢スマートインターチェンジから中心市街地へのアクセス性を高める新たな都市計画道路と、平行する矢坪沢の水路整備に着手したことから、菩提横野線街路築造事業費及び矢坪沢水路整備事業費が増加したことに加え、秦野中井インターチェンジ南土地区画整理事業への補助金交付により、インター周辺整備事業費が増加したことなどにより、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441,647</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千円の増加となった。住民一人当たりのコストでは、前年度と比べて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2,853</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35,650</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円となり、全国平均及び神奈川県平均を下回っている。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消防費：決算額は、</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秦野市・伊勢原市共同消防指令センターの施設等整備を進めたことに加え、消防署大根分署や鶴巻分署の環境整備に伴い、維持補修事業費が増加したことなどにより、前年度と比べて</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140,147</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千円増加となった</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住民一人当たりのコストでは、前年度と比べて</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915</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15,030</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円となり、類似団体内平均及び神奈川県平均を上回っているが、全国平均は下回っている。</a:t>
          </a:r>
          <a:endPar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令和</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5</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年度は、前年度と比べて市税収入は増加したものの、国庫支出金や地方債（臨時財政対策債）の減少により、形式収支は</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407,490</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千円の減少となった。また、繰越事業総額の減少に加え、特定財源のない繰越事業の減少により翌年度に繰り越すべき財源が</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121,781</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千円減少し、実質収支は</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285,709</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千円減少（</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1.09</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ポイント下落）した。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財政調整基金は、普通交付税の再算定により追加交付された、臨時財政対策債償還基金費分を積み立てたことに加え、令和</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4</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年度の剰余金を積み立てた。一方、一般財源不足の補填や臨時財政対策債の繰上償還の財源として取り崩したことにより、積立額を取崩額が上回ったため前年度末と比べて</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236,325</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千円減の</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4,112,932</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千円となった。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この結果、標準財政規模に対する財政調整基金残高の割合は、前年度から</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1.04</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ポイント減の</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12.83</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％となったが、本市が適正な残高の目安としている</a:t>
          </a:r>
          <a:r>
            <a:rPr kumimoji="1" lang="en-US" altLang="ja-JP"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10</a:t>
          </a:r>
          <a:r>
            <a:rPr kumimoji="1" lang="ja-JP" altLang="en-US" sz="10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％を上回った。今後も市債の借入れとのバランスを考慮しながら、適正規模の残高確保に努める。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年度の一般会計及び特別会計等の連結決算額は、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5,777,563</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千円の黒字となっている。また、連結実質赤字比率は△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18.02</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％で黒字となっており、いずれの会計においても赤字は生じていない。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前年度との比較では、連結決算額が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679,867</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千円の減（前年度</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6,457,430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千円）、連結実質赤字比率が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2.57</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ポイントの増（同△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20.59</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％）となっている。これは、標準財政規模に対する決算額の割合が、後期高齢者医療事業会計で</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0.09</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ポイント増加した一方で、一般会計及び公共下水道事業会計でそれぞれ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1.08</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0.76</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ポイント減少したためである。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一般会計の減少要因は、形式収支が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407,490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千円減少したことなどにより、実質収支が前年度と比べて</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285,709</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千円減少したためである。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特別会計の実質収支は、介護保険事業特別会計が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200,130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千円、後期高齢者医療事業特別会計が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167,105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千円、国民健康保険事業特別会計が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52,516</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千円と、それぞれ黒字となっている。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公営企業会計の資金不足・剰余額は、水道事業会計が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2,092,682</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千円、公共下水道事業会計が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738,641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千円と、それぞれ剰余額が生じている。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一般会計における今後の見通しについて、歳入の根幹をなす市税では、新型感染症の影響を受けた社会経済活動の正常化が進み、令和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年度は増収となったものの、長期的には生産年齢人口の減少等による減収が見込まれる。また、歳出では、超高齢社会の進行により特別会計への繰出金は伸び続け、新型感染症の</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類移行などに伴い令和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物件費は減少したものの、今後は物価高騰による物件費の増加が見込まれ、引き続き、厳しい財政状況が続くと想定される。このような状況にあっても、事業の選択と集中を図りながら、総合計画に位置付けた事業を着実に進めていく。</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2" width="2.109375" style="180" customWidth="1"/>
    <col min="13" max="17" width="2.33203125" style="180" customWidth="1"/>
    <col min="18" max="119" width="2.109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59568204</v>
      </c>
      <c r="BO4" s="485"/>
      <c r="BP4" s="485"/>
      <c r="BQ4" s="485"/>
      <c r="BR4" s="485"/>
      <c r="BS4" s="485"/>
      <c r="BT4" s="485"/>
      <c r="BU4" s="486"/>
      <c r="BV4" s="484">
        <v>57928266</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7.9</v>
      </c>
      <c r="CU4" s="625"/>
      <c r="CV4" s="625"/>
      <c r="CW4" s="625"/>
      <c r="CX4" s="625"/>
      <c r="CY4" s="625"/>
      <c r="CZ4" s="625"/>
      <c r="DA4" s="626"/>
      <c r="DB4" s="624">
        <v>9</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56996171</v>
      </c>
      <c r="BO5" s="456"/>
      <c r="BP5" s="456"/>
      <c r="BQ5" s="456"/>
      <c r="BR5" s="456"/>
      <c r="BS5" s="456"/>
      <c r="BT5" s="456"/>
      <c r="BU5" s="457"/>
      <c r="BV5" s="455">
        <v>54948743</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95</v>
      </c>
      <c r="CU5" s="453"/>
      <c r="CV5" s="453"/>
      <c r="CW5" s="453"/>
      <c r="CX5" s="453"/>
      <c r="CY5" s="453"/>
      <c r="CZ5" s="453"/>
      <c r="DA5" s="454"/>
      <c r="DB5" s="452">
        <v>95.7</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2572033</v>
      </c>
      <c r="BO6" s="456"/>
      <c r="BP6" s="456"/>
      <c r="BQ6" s="456"/>
      <c r="BR6" s="456"/>
      <c r="BS6" s="456"/>
      <c r="BT6" s="456"/>
      <c r="BU6" s="457"/>
      <c r="BV6" s="455">
        <v>2979523</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96.1</v>
      </c>
      <c r="CU6" s="599"/>
      <c r="CV6" s="599"/>
      <c r="CW6" s="599"/>
      <c r="CX6" s="599"/>
      <c r="CY6" s="599"/>
      <c r="CZ6" s="599"/>
      <c r="DA6" s="600"/>
      <c r="DB6" s="598">
        <v>98.3</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101</v>
      </c>
      <c r="AV7" s="514"/>
      <c r="AW7" s="514"/>
      <c r="AX7" s="514"/>
      <c r="AY7" s="469" t="s">
        <v>102</v>
      </c>
      <c r="AZ7" s="470"/>
      <c r="BA7" s="470"/>
      <c r="BB7" s="470"/>
      <c r="BC7" s="470"/>
      <c r="BD7" s="470"/>
      <c r="BE7" s="470"/>
      <c r="BF7" s="470"/>
      <c r="BG7" s="470"/>
      <c r="BH7" s="470"/>
      <c r="BI7" s="470"/>
      <c r="BJ7" s="470"/>
      <c r="BK7" s="470"/>
      <c r="BL7" s="470"/>
      <c r="BM7" s="471"/>
      <c r="BN7" s="455">
        <v>45544</v>
      </c>
      <c r="BO7" s="456"/>
      <c r="BP7" s="456"/>
      <c r="BQ7" s="456"/>
      <c r="BR7" s="456"/>
      <c r="BS7" s="456"/>
      <c r="BT7" s="456"/>
      <c r="BU7" s="457"/>
      <c r="BV7" s="455">
        <v>167325</v>
      </c>
      <c r="BW7" s="456"/>
      <c r="BX7" s="456"/>
      <c r="BY7" s="456"/>
      <c r="BZ7" s="456"/>
      <c r="CA7" s="456"/>
      <c r="CB7" s="456"/>
      <c r="CC7" s="457"/>
      <c r="CD7" s="495" t="s">
        <v>103</v>
      </c>
      <c r="CE7" s="415"/>
      <c r="CF7" s="415"/>
      <c r="CG7" s="415"/>
      <c r="CH7" s="415"/>
      <c r="CI7" s="415"/>
      <c r="CJ7" s="415"/>
      <c r="CK7" s="415"/>
      <c r="CL7" s="415"/>
      <c r="CM7" s="415"/>
      <c r="CN7" s="415"/>
      <c r="CO7" s="415"/>
      <c r="CP7" s="415"/>
      <c r="CQ7" s="415"/>
      <c r="CR7" s="415"/>
      <c r="CS7" s="496"/>
      <c r="CT7" s="455">
        <v>32056862</v>
      </c>
      <c r="CU7" s="456"/>
      <c r="CV7" s="456"/>
      <c r="CW7" s="456"/>
      <c r="CX7" s="456"/>
      <c r="CY7" s="456"/>
      <c r="CZ7" s="456"/>
      <c r="DA7" s="457"/>
      <c r="DB7" s="455">
        <v>31354401</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104</v>
      </c>
      <c r="AN8" s="412"/>
      <c r="AO8" s="412"/>
      <c r="AP8" s="412"/>
      <c r="AQ8" s="412"/>
      <c r="AR8" s="412"/>
      <c r="AS8" s="412"/>
      <c r="AT8" s="413"/>
      <c r="AU8" s="513" t="s">
        <v>90</v>
      </c>
      <c r="AV8" s="514"/>
      <c r="AW8" s="514"/>
      <c r="AX8" s="514"/>
      <c r="AY8" s="469" t="s">
        <v>105</v>
      </c>
      <c r="AZ8" s="470"/>
      <c r="BA8" s="470"/>
      <c r="BB8" s="470"/>
      <c r="BC8" s="470"/>
      <c r="BD8" s="470"/>
      <c r="BE8" s="470"/>
      <c r="BF8" s="470"/>
      <c r="BG8" s="470"/>
      <c r="BH8" s="470"/>
      <c r="BI8" s="470"/>
      <c r="BJ8" s="470"/>
      <c r="BK8" s="470"/>
      <c r="BL8" s="470"/>
      <c r="BM8" s="471"/>
      <c r="BN8" s="455">
        <v>2526489</v>
      </c>
      <c r="BO8" s="456"/>
      <c r="BP8" s="456"/>
      <c r="BQ8" s="456"/>
      <c r="BR8" s="456"/>
      <c r="BS8" s="456"/>
      <c r="BT8" s="456"/>
      <c r="BU8" s="457"/>
      <c r="BV8" s="455">
        <v>2812198</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0.79</v>
      </c>
      <c r="CU8" s="559"/>
      <c r="CV8" s="559"/>
      <c r="CW8" s="559"/>
      <c r="CX8" s="559"/>
      <c r="CY8" s="559"/>
      <c r="CZ8" s="559"/>
      <c r="DA8" s="560"/>
      <c r="DB8" s="558">
        <v>0.82</v>
      </c>
      <c r="DC8" s="559"/>
      <c r="DD8" s="559"/>
      <c r="DE8" s="559"/>
      <c r="DF8" s="559"/>
      <c r="DG8" s="559"/>
      <c r="DH8" s="559"/>
      <c r="DI8" s="560"/>
    </row>
    <row r="9" spans="1:119" ht="18.75" customHeight="1" thickBot="1" x14ac:dyDescent="0.25">
      <c r="A9" s="181"/>
      <c r="B9" s="587" t="s">
        <v>107</v>
      </c>
      <c r="C9" s="588"/>
      <c r="D9" s="588"/>
      <c r="E9" s="588"/>
      <c r="F9" s="588"/>
      <c r="G9" s="588"/>
      <c r="H9" s="588"/>
      <c r="I9" s="588"/>
      <c r="J9" s="588"/>
      <c r="K9" s="506"/>
      <c r="L9" s="589" t="s">
        <v>108</v>
      </c>
      <c r="M9" s="590"/>
      <c r="N9" s="590"/>
      <c r="O9" s="590"/>
      <c r="P9" s="590"/>
      <c r="Q9" s="591"/>
      <c r="R9" s="592">
        <v>162439</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-285709</v>
      </c>
      <c r="BO9" s="456"/>
      <c r="BP9" s="456"/>
      <c r="BQ9" s="456"/>
      <c r="BR9" s="456"/>
      <c r="BS9" s="456"/>
      <c r="BT9" s="456"/>
      <c r="BU9" s="457"/>
      <c r="BV9" s="455">
        <v>-629998</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10.5</v>
      </c>
      <c r="CU9" s="453"/>
      <c r="CV9" s="453"/>
      <c r="CW9" s="453"/>
      <c r="CX9" s="453"/>
      <c r="CY9" s="453"/>
      <c r="CZ9" s="453"/>
      <c r="DA9" s="454"/>
      <c r="DB9" s="452">
        <v>9</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167378</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171291</v>
      </c>
      <c r="BO10" s="456"/>
      <c r="BP10" s="456"/>
      <c r="BQ10" s="456"/>
      <c r="BR10" s="456"/>
      <c r="BS10" s="456"/>
      <c r="BT10" s="456"/>
      <c r="BU10" s="457"/>
      <c r="BV10" s="455">
        <v>12669</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846605</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159257</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1567616</v>
      </c>
      <c r="BO12" s="456"/>
      <c r="BP12" s="456"/>
      <c r="BQ12" s="456"/>
      <c r="BR12" s="456"/>
      <c r="BS12" s="456"/>
      <c r="BT12" s="456"/>
      <c r="BU12" s="457"/>
      <c r="BV12" s="455">
        <v>640403</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154829</v>
      </c>
      <c r="S13" s="543"/>
      <c r="T13" s="543"/>
      <c r="U13" s="543"/>
      <c r="V13" s="544"/>
      <c r="W13" s="545" t="s">
        <v>131</v>
      </c>
      <c r="X13" s="441"/>
      <c r="Y13" s="441"/>
      <c r="Z13" s="441"/>
      <c r="AA13" s="441"/>
      <c r="AB13" s="442"/>
      <c r="AC13" s="408">
        <v>1269</v>
      </c>
      <c r="AD13" s="409"/>
      <c r="AE13" s="409"/>
      <c r="AF13" s="409"/>
      <c r="AG13" s="410"/>
      <c r="AH13" s="408">
        <v>1434</v>
      </c>
      <c r="AI13" s="409"/>
      <c r="AJ13" s="409"/>
      <c r="AK13" s="409"/>
      <c r="AL13" s="468"/>
      <c r="AM13" s="512" t="s">
        <v>132</v>
      </c>
      <c r="AN13" s="412"/>
      <c r="AO13" s="412"/>
      <c r="AP13" s="412"/>
      <c r="AQ13" s="412"/>
      <c r="AR13" s="412"/>
      <c r="AS13" s="412"/>
      <c r="AT13" s="413"/>
      <c r="AU13" s="513" t="s">
        <v>101</v>
      </c>
      <c r="AV13" s="514"/>
      <c r="AW13" s="514"/>
      <c r="AX13" s="514"/>
      <c r="AY13" s="469" t="s">
        <v>133</v>
      </c>
      <c r="AZ13" s="470"/>
      <c r="BA13" s="470"/>
      <c r="BB13" s="470"/>
      <c r="BC13" s="470"/>
      <c r="BD13" s="470"/>
      <c r="BE13" s="470"/>
      <c r="BF13" s="470"/>
      <c r="BG13" s="470"/>
      <c r="BH13" s="470"/>
      <c r="BI13" s="470"/>
      <c r="BJ13" s="470"/>
      <c r="BK13" s="470"/>
      <c r="BL13" s="470"/>
      <c r="BM13" s="471"/>
      <c r="BN13" s="455">
        <v>-835429</v>
      </c>
      <c r="BO13" s="456"/>
      <c r="BP13" s="456"/>
      <c r="BQ13" s="456"/>
      <c r="BR13" s="456"/>
      <c r="BS13" s="456"/>
      <c r="BT13" s="456"/>
      <c r="BU13" s="457"/>
      <c r="BV13" s="455">
        <v>-1257732</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1.6</v>
      </c>
      <c r="CU13" s="453"/>
      <c r="CV13" s="453"/>
      <c r="CW13" s="453"/>
      <c r="CX13" s="453"/>
      <c r="CY13" s="453"/>
      <c r="CZ13" s="453"/>
      <c r="DA13" s="454"/>
      <c r="DB13" s="452">
        <v>1.6</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159646</v>
      </c>
      <c r="S14" s="543"/>
      <c r="T14" s="543"/>
      <c r="U14" s="543"/>
      <c r="V14" s="544"/>
      <c r="W14" s="546"/>
      <c r="X14" s="444"/>
      <c r="Y14" s="444"/>
      <c r="Z14" s="444"/>
      <c r="AA14" s="444"/>
      <c r="AB14" s="445"/>
      <c r="AC14" s="535">
        <v>1.8</v>
      </c>
      <c r="AD14" s="536"/>
      <c r="AE14" s="536"/>
      <c r="AF14" s="536"/>
      <c r="AG14" s="537"/>
      <c r="AH14" s="535">
        <v>2.1</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8.4</v>
      </c>
      <c r="CU14" s="553"/>
      <c r="CV14" s="553"/>
      <c r="CW14" s="553"/>
      <c r="CX14" s="553"/>
      <c r="CY14" s="553"/>
      <c r="CZ14" s="553"/>
      <c r="DA14" s="554"/>
      <c r="DB14" s="552">
        <v>12.2</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155596</v>
      </c>
      <c r="S15" s="543"/>
      <c r="T15" s="543"/>
      <c r="U15" s="543"/>
      <c r="V15" s="544"/>
      <c r="W15" s="545" t="s">
        <v>137</v>
      </c>
      <c r="X15" s="441"/>
      <c r="Y15" s="441"/>
      <c r="Z15" s="441"/>
      <c r="AA15" s="441"/>
      <c r="AB15" s="442"/>
      <c r="AC15" s="408">
        <v>18919</v>
      </c>
      <c r="AD15" s="409"/>
      <c r="AE15" s="409"/>
      <c r="AF15" s="409"/>
      <c r="AG15" s="410"/>
      <c r="AH15" s="408">
        <v>20145</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20549022</v>
      </c>
      <c r="BO15" s="485"/>
      <c r="BP15" s="485"/>
      <c r="BQ15" s="485"/>
      <c r="BR15" s="485"/>
      <c r="BS15" s="485"/>
      <c r="BT15" s="485"/>
      <c r="BU15" s="486"/>
      <c r="BV15" s="484">
        <v>20019628</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27.2</v>
      </c>
      <c r="AD16" s="536"/>
      <c r="AE16" s="536"/>
      <c r="AF16" s="536"/>
      <c r="AG16" s="537"/>
      <c r="AH16" s="535">
        <v>28.9</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26213448</v>
      </c>
      <c r="BO16" s="456"/>
      <c r="BP16" s="456"/>
      <c r="BQ16" s="456"/>
      <c r="BR16" s="456"/>
      <c r="BS16" s="456"/>
      <c r="BT16" s="456"/>
      <c r="BU16" s="457"/>
      <c r="BV16" s="455">
        <v>25183753</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49289</v>
      </c>
      <c r="AD17" s="409"/>
      <c r="AE17" s="409"/>
      <c r="AF17" s="409"/>
      <c r="AG17" s="410"/>
      <c r="AH17" s="408">
        <v>48135</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26022469</v>
      </c>
      <c r="BO17" s="456"/>
      <c r="BP17" s="456"/>
      <c r="BQ17" s="456"/>
      <c r="BR17" s="456"/>
      <c r="BS17" s="456"/>
      <c r="BT17" s="456"/>
      <c r="BU17" s="457"/>
      <c r="BV17" s="455">
        <v>25320842</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103.76</v>
      </c>
      <c r="M18" s="508"/>
      <c r="N18" s="508"/>
      <c r="O18" s="508"/>
      <c r="P18" s="508"/>
      <c r="Q18" s="508"/>
      <c r="R18" s="509"/>
      <c r="S18" s="509"/>
      <c r="T18" s="509"/>
      <c r="U18" s="509"/>
      <c r="V18" s="510"/>
      <c r="W18" s="526"/>
      <c r="X18" s="527"/>
      <c r="Y18" s="527"/>
      <c r="Z18" s="527"/>
      <c r="AA18" s="527"/>
      <c r="AB18" s="551"/>
      <c r="AC18" s="425">
        <v>70.900000000000006</v>
      </c>
      <c r="AD18" s="426"/>
      <c r="AE18" s="426"/>
      <c r="AF18" s="426"/>
      <c r="AG18" s="511"/>
      <c r="AH18" s="425">
        <v>69</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30821195</v>
      </c>
      <c r="BO18" s="456"/>
      <c r="BP18" s="456"/>
      <c r="BQ18" s="456"/>
      <c r="BR18" s="456"/>
      <c r="BS18" s="456"/>
      <c r="BT18" s="456"/>
      <c r="BU18" s="457"/>
      <c r="BV18" s="455">
        <v>30730852</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1566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40313208</v>
      </c>
      <c r="BO19" s="456"/>
      <c r="BP19" s="456"/>
      <c r="BQ19" s="456"/>
      <c r="BR19" s="456"/>
      <c r="BS19" s="456"/>
      <c r="BT19" s="456"/>
      <c r="BU19" s="457"/>
      <c r="BV19" s="455">
        <v>37975349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70478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31770545</v>
      </c>
      <c r="BO22" s="485"/>
      <c r="BP22" s="485"/>
      <c r="BQ22" s="485"/>
      <c r="BR22" s="485"/>
      <c r="BS22" s="485"/>
      <c r="BT22" s="485"/>
      <c r="BU22" s="486"/>
      <c r="BV22" s="484">
        <v>34039606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27178087</v>
      </c>
      <c r="BO23" s="456"/>
      <c r="BP23" s="456"/>
      <c r="BQ23" s="456"/>
      <c r="BR23" s="456"/>
      <c r="BS23" s="456"/>
      <c r="BT23" s="456"/>
      <c r="BU23" s="457"/>
      <c r="BV23" s="455">
        <v>29185937</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9380</v>
      </c>
      <c r="R24" s="409"/>
      <c r="S24" s="409"/>
      <c r="T24" s="409"/>
      <c r="U24" s="409"/>
      <c r="V24" s="410"/>
      <c r="W24" s="498"/>
      <c r="X24" s="435"/>
      <c r="Y24" s="436"/>
      <c r="Z24" s="411" t="s">
        <v>162</v>
      </c>
      <c r="AA24" s="412"/>
      <c r="AB24" s="412"/>
      <c r="AC24" s="412"/>
      <c r="AD24" s="412"/>
      <c r="AE24" s="412"/>
      <c r="AF24" s="412"/>
      <c r="AG24" s="413"/>
      <c r="AH24" s="408">
        <v>930</v>
      </c>
      <c r="AI24" s="409"/>
      <c r="AJ24" s="409"/>
      <c r="AK24" s="409"/>
      <c r="AL24" s="410"/>
      <c r="AM24" s="408">
        <v>2880210</v>
      </c>
      <c r="AN24" s="409"/>
      <c r="AO24" s="409"/>
      <c r="AP24" s="409"/>
      <c r="AQ24" s="409"/>
      <c r="AR24" s="410"/>
      <c r="AS24" s="408">
        <v>3097</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11484129</v>
      </c>
      <c r="BO24" s="456"/>
      <c r="BP24" s="456"/>
      <c r="BQ24" s="456"/>
      <c r="BR24" s="456"/>
      <c r="BS24" s="456"/>
      <c r="BT24" s="456"/>
      <c r="BU24" s="457"/>
      <c r="BV24" s="455">
        <v>11265530</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2</v>
      </c>
      <c r="M25" s="409"/>
      <c r="N25" s="409"/>
      <c r="O25" s="409"/>
      <c r="P25" s="410"/>
      <c r="Q25" s="408">
        <v>7680</v>
      </c>
      <c r="R25" s="409"/>
      <c r="S25" s="409"/>
      <c r="T25" s="409"/>
      <c r="U25" s="409"/>
      <c r="V25" s="410"/>
      <c r="W25" s="498"/>
      <c r="X25" s="435"/>
      <c r="Y25" s="436"/>
      <c r="Z25" s="411" t="s">
        <v>165</v>
      </c>
      <c r="AA25" s="412"/>
      <c r="AB25" s="412"/>
      <c r="AC25" s="412"/>
      <c r="AD25" s="412"/>
      <c r="AE25" s="412"/>
      <c r="AF25" s="412"/>
      <c r="AG25" s="413"/>
      <c r="AH25" s="408">
        <v>201</v>
      </c>
      <c r="AI25" s="409"/>
      <c r="AJ25" s="409"/>
      <c r="AK25" s="409"/>
      <c r="AL25" s="410"/>
      <c r="AM25" s="408">
        <v>631944</v>
      </c>
      <c r="AN25" s="409"/>
      <c r="AO25" s="409"/>
      <c r="AP25" s="409"/>
      <c r="AQ25" s="409"/>
      <c r="AR25" s="410"/>
      <c r="AS25" s="408">
        <v>3144</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13302558</v>
      </c>
      <c r="BO25" s="485"/>
      <c r="BP25" s="485"/>
      <c r="BQ25" s="485"/>
      <c r="BR25" s="485"/>
      <c r="BS25" s="485"/>
      <c r="BT25" s="485"/>
      <c r="BU25" s="486"/>
      <c r="BV25" s="484">
        <v>13492458</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6840</v>
      </c>
      <c r="R26" s="409"/>
      <c r="S26" s="409"/>
      <c r="T26" s="409"/>
      <c r="U26" s="409"/>
      <c r="V26" s="410"/>
      <c r="W26" s="498"/>
      <c r="X26" s="435"/>
      <c r="Y26" s="436"/>
      <c r="Z26" s="411" t="s">
        <v>168</v>
      </c>
      <c r="AA26" s="466"/>
      <c r="AB26" s="466"/>
      <c r="AC26" s="466"/>
      <c r="AD26" s="466"/>
      <c r="AE26" s="466"/>
      <c r="AF26" s="466"/>
      <c r="AG26" s="467"/>
      <c r="AH26" s="408">
        <v>41</v>
      </c>
      <c r="AI26" s="409"/>
      <c r="AJ26" s="409"/>
      <c r="AK26" s="409"/>
      <c r="AL26" s="410"/>
      <c r="AM26" s="408">
        <v>135710</v>
      </c>
      <c r="AN26" s="409"/>
      <c r="AO26" s="409"/>
      <c r="AP26" s="409"/>
      <c r="AQ26" s="409"/>
      <c r="AR26" s="410"/>
      <c r="AS26" s="408">
        <v>3310</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5560</v>
      </c>
      <c r="R27" s="409"/>
      <c r="S27" s="409"/>
      <c r="T27" s="409"/>
      <c r="U27" s="409"/>
      <c r="V27" s="410"/>
      <c r="W27" s="498"/>
      <c r="X27" s="435"/>
      <c r="Y27" s="436"/>
      <c r="Z27" s="411" t="s">
        <v>171</v>
      </c>
      <c r="AA27" s="412"/>
      <c r="AB27" s="412"/>
      <c r="AC27" s="412"/>
      <c r="AD27" s="412"/>
      <c r="AE27" s="412"/>
      <c r="AF27" s="412"/>
      <c r="AG27" s="413"/>
      <c r="AH27" s="408">
        <v>67</v>
      </c>
      <c r="AI27" s="409"/>
      <c r="AJ27" s="409"/>
      <c r="AK27" s="409"/>
      <c r="AL27" s="410"/>
      <c r="AM27" s="408">
        <v>219744</v>
      </c>
      <c r="AN27" s="409"/>
      <c r="AO27" s="409"/>
      <c r="AP27" s="409"/>
      <c r="AQ27" s="409"/>
      <c r="AR27" s="410"/>
      <c r="AS27" s="408">
        <v>3280</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307000</v>
      </c>
      <c r="BO27" s="490"/>
      <c r="BP27" s="490"/>
      <c r="BQ27" s="490"/>
      <c r="BR27" s="490"/>
      <c r="BS27" s="490"/>
      <c r="BT27" s="490"/>
      <c r="BU27" s="491"/>
      <c r="BV27" s="489">
        <v>307000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4840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4112932</v>
      </c>
      <c r="BO28" s="485"/>
      <c r="BP28" s="485"/>
      <c r="BQ28" s="485"/>
      <c r="BR28" s="485"/>
      <c r="BS28" s="485"/>
      <c r="BT28" s="485"/>
      <c r="BU28" s="486"/>
      <c r="BV28" s="484">
        <v>4349257</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22</v>
      </c>
      <c r="M29" s="409"/>
      <c r="N29" s="409"/>
      <c r="O29" s="409"/>
      <c r="P29" s="410"/>
      <c r="Q29" s="408">
        <v>4440</v>
      </c>
      <c r="R29" s="409"/>
      <c r="S29" s="409"/>
      <c r="T29" s="409"/>
      <c r="U29" s="409"/>
      <c r="V29" s="410"/>
      <c r="W29" s="499"/>
      <c r="X29" s="500"/>
      <c r="Y29" s="501"/>
      <c r="Z29" s="411" t="s">
        <v>177</v>
      </c>
      <c r="AA29" s="412"/>
      <c r="AB29" s="412"/>
      <c r="AC29" s="412"/>
      <c r="AD29" s="412"/>
      <c r="AE29" s="412"/>
      <c r="AF29" s="412"/>
      <c r="AG29" s="413"/>
      <c r="AH29" s="408">
        <v>997</v>
      </c>
      <c r="AI29" s="409"/>
      <c r="AJ29" s="409"/>
      <c r="AK29" s="409"/>
      <c r="AL29" s="410"/>
      <c r="AM29" s="408">
        <v>3099954</v>
      </c>
      <c r="AN29" s="409"/>
      <c r="AO29" s="409"/>
      <c r="AP29" s="409"/>
      <c r="AQ29" s="409"/>
      <c r="AR29" s="410"/>
      <c r="AS29" s="408">
        <v>3109</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t="s">
        <v>122</v>
      </c>
      <c r="BO29" s="456"/>
      <c r="BP29" s="456"/>
      <c r="BQ29" s="456"/>
      <c r="BR29" s="456"/>
      <c r="BS29" s="456"/>
      <c r="BT29" s="456"/>
      <c r="BU29" s="457"/>
      <c r="BV29" s="455" t="s">
        <v>122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101.1</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1501276</v>
      </c>
      <c r="BO30" s="490"/>
      <c r="BP30" s="490"/>
      <c r="BQ30" s="490"/>
      <c r="BR30" s="490"/>
      <c r="BS30" s="490"/>
      <c r="BT30" s="490"/>
      <c r="BU30" s="491"/>
      <c r="BV30" s="489">
        <v>1414408</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秦野市伊勢原市環境衛生組合</v>
      </c>
      <c r="BZ34" s="404"/>
      <c r="CA34" s="404"/>
      <c r="CB34" s="404"/>
      <c r="CC34" s="404"/>
      <c r="CD34" s="404"/>
      <c r="CE34" s="404"/>
      <c r="CF34" s="404"/>
      <c r="CG34" s="404"/>
      <c r="CH34" s="404"/>
      <c r="CI34" s="404"/>
      <c r="CJ34" s="404"/>
      <c r="CK34" s="404"/>
      <c r="CL34" s="404"/>
      <c r="CM34" s="404"/>
      <c r="CN34" s="181"/>
      <c r="CO34" s="403">
        <f>IF(CQ34="","",MAX(C34:D43,U34:V43,AM34:AN43,BE34:BF43,BW34:BX43)+1)</f>
        <v>11</v>
      </c>
      <c r="CP34" s="403"/>
      <c r="CQ34" s="404" t="str">
        <f>IF('各会計、関係団体の財政状況及び健全化判断比率'!BS7="","",'各会計、関係団体の財政状況及び健全化判断比率'!BS7)</f>
        <v>秦野市土地開発公社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〇</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公共下水道事業会計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神奈川県後期高齢者医療広域連合（一般会計）</v>
      </c>
      <c r="BZ35" s="404"/>
      <c r="CA35" s="404"/>
      <c r="CB35" s="404"/>
      <c r="CC35" s="404"/>
      <c r="CD35" s="404"/>
      <c r="CE35" s="404"/>
      <c r="CF35" s="404"/>
      <c r="CG35" s="404"/>
      <c r="CH35" s="404"/>
      <c r="CI35" s="404"/>
      <c r="CJ35" s="404"/>
      <c r="CK35" s="404"/>
      <c r="CL35" s="404"/>
      <c r="CM35" s="404"/>
      <c r="CN35" s="181"/>
      <c r="CO35" s="403">
        <f t="shared" ref="CO35:CO43" si="3">IF(CQ35="","",CO34+1)</f>
        <v>12</v>
      </c>
      <c r="CP35" s="403"/>
      <c r="CQ35" s="404" t="str">
        <f>IF('各会計、関係団体の財政状況及び健全化判断比率'!BS8="","",'各会計、関係団体の財政状況及び健全化判断比率'!BS8)</f>
        <v>秦野市スポーツ協会</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神奈川県後期高齢者医療広域連合（後期高齢者医療特別会計）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金目川水害予防組合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4A/EILOz/MWGpDWqnnuaz9PAh5cvPOA6tiGkzR1fkTGo4cWc7hnrHXbErMIzXvmYMnQ6gObFCX4sxX/lp47SBA==" saltValue="lF9p7Gmg2qVEc7ED5hR2X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87" t="s">
        <v>533</v>
      </c>
      <c r="D34" s="1187"/>
      <c r="E34" s="1188"/>
      <c r="F34" s="32">
        <v>3.31</v>
      </c>
      <c r="G34" s="33">
        <v>5.74</v>
      </c>
      <c r="H34" s="33">
        <v>10.68</v>
      </c>
      <c r="I34" s="33">
        <v>8.9600000000000009</v>
      </c>
      <c r="J34" s="34">
        <v>7.88</v>
      </c>
      <c r="K34" s="22"/>
      <c r="L34" s="22"/>
      <c r="M34" s="22"/>
      <c r="N34" s="22"/>
      <c r="O34" s="22"/>
      <c r="P34" s="22"/>
    </row>
    <row r="35" spans="1:16" ht="39" customHeight="1" x14ac:dyDescent="0.2">
      <c r="A35" s="22"/>
      <c r="B35" s="35"/>
      <c r="C35" s="1181" t="s">
        <v>534</v>
      </c>
      <c r="D35" s="1182"/>
      <c r="E35" s="1183"/>
      <c r="F35" s="36">
        <v>6.95</v>
      </c>
      <c r="G35" s="37">
        <v>6.84</v>
      </c>
      <c r="H35" s="37">
        <v>6.82</v>
      </c>
      <c r="I35" s="37">
        <v>6.88</v>
      </c>
      <c r="J35" s="38">
        <v>6.52</v>
      </c>
      <c r="K35" s="22"/>
      <c r="L35" s="22"/>
      <c r="M35" s="22"/>
      <c r="N35" s="22"/>
      <c r="O35" s="22"/>
      <c r="P35" s="22"/>
    </row>
    <row r="36" spans="1:16" ht="39" customHeight="1" x14ac:dyDescent="0.2">
      <c r="A36" s="22"/>
      <c r="B36" s="35"/>
      <c r="C36" s="1181" t="s">
        <v>535</v>
      </c>
      <c r="D36" s="1182"/>
      <c r="E36" s="1183"/>
      <c r="F36" s="36">
        <v>3.46</v>
      </c>
      <c r="G36" s="37">
        <v>3.81</v>
      </c>
      <c r="H36" s="37">
        <v>3.33</v>
      </c>
      <c r="I36" s="37">
        <v>3.06</v>
      </c>
      <c r="J36" s="38">
        <v>2.2999999999999998</v>
      </c>
      <c r="K36" s="22"/>
      <c r="L36" s="22"/>
      <c r="M36" s="22"/>
      <c r="N36" s="22"/>
      <c r="O36" s="22"/>
      <c r="P36" s="22"/>
    </row>
    <row r="37" spans="1:16" ht="39" customHeight="1" x14ac:dyDescent="0.2">
      <c r="A37" s="22"/>
      <c r="B37" s="35"/>
      <c r="C37" s="1181" t="s">
        <v>536</v>
      </c>
      <c r="D37" s="1182"/>
      <c r="E37" s="1183"/>
      <c r="F37" s="36">
        <v>0.39</v>
      </c>
      <c r="G37" s="37">
        <v>0.44</v>
      </c>
      <c r="H37" s="37">
        <v>0.55000000000000004</v>
      </c>
      <c r="I37" s="37">
        <v>0.87</v>
      </c>
      <c r="J37" s="38">
        <v>0.62</v>
      </c>
      <c r="K37" s="22"/>
      <c r="L37" s="22"/>
      <c r="M37" s="22"/>
      <c r="N37" s="22"/>
      <c r="O37" s="22"/>
      <c r="P37" s="22"/>
    </row>
    <row r="38" spans="1:16" ht="39" customHeight="1" x14ac:dyDescent="0.2">
      <c r="A38" s="22"/>
      <c r="B38" s="35"/>
      <c r="C38" s="1181" t="s">
        <v>537</v>
      </c>
      <c r="D38" s="1182"/>
      <c r="E38" s="1183"/>
      <c r="F38" s="36">
        <v>0.36</v>
      </c>
      <c r="G38" s="37">
        <v>0.44</v>
      </c>
      <c r="H38" s="37">
        <v>0.27</v>
      </c>
      <c r="I38" s="37">
        <v>0.43</v>
      </c>
      <c r="J38" s="38">
        <v>0.52</v>
      </c>
      <c r="K38" s="22"/>
      <c r="L38" s="22"/>
      <c r="M38" s="22"/>
      <c r="N38" s="22"/>
      <c r="O38" s="22"/>
      <c r="P38" s="22"/>
    </row>
    <row r="39" spans="1:16" ht="39" customHeight="1" x14ac:dyDescent="0.2">
      <c r="A39" s="22"/>
      <c r="B39" s="35"/>
      <c r="C39" s="1181" t="s">
        <v>538</v>
      </c>
      <c r="D39" s="1182"/>
      <c r="E39" s="1183"/>
      <c r="F39" s="36">
        <v>0.04</v>
      </c>
      <c r="G39" s="37">
        <v>0.06</v>
      </c>
      <c r="H39" s="37">
        <v>0.02</v>
      </c>
      <c r="I39" s="37">
        <v>0.37</v>
      </c>
      <c r="J39" s="38">
        <v>0.16</v>
      </c>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539</v>
      </c>
      <c r="D42" s="1182"/>
      <c r="E42" s="1183"/>
      <c r="F42" s="36" t="s">
        <v>486</v>
      </c>
      <c r="G42" s="37" t="s">
        <v>486</v>
      </c>
      <c r="H42" s="37" t="s">
        <v>486</v>
      </c>
      <c r="I42" s="37" t="s">
        <v>486</v>
      </c>
      <c r="J42" s="38" t="s">
        <v>486</v>
      </c>
      <c r="K42" s="22"/>
      <c r="L42" s="22"/>
      <c r="M42" s="22"/>
      <c r="N42" s="22"/>
      <c r="O42" s="22"/>
      <c r="P42" s="22"/>
    </row>
    <row r="43" spans="1:16" ht="39" customHeight="1" thickBot="1" x14ac:dyDescent="0.25">
      <c r="A43" s="22"/>
      <c r="B43" s="40"/>
      <c r="C43" s="1184" t="s">
        <v>540</v>
      </c>
      <c r="D43" s="1185"/>
      <c r="E43" s="1186"/>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iTmOYC4eaA5qMaEKBPCAmt952vUsQ0M/BWegjoRCReOpmuJ+5gvx3gEcLUnlkFDTbjrKD4i2mbKrsF+Ci+A2Rw==" saltValue="rTptIQmSKWicz8Uc3BKu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3220</v>
      </c>
      <c r="L45" s="60">
        <v>3338</v>
      </c>
      <c r="M45" s="60">
        <v>3444</v>
      </c>
      <c r="N45" s="60">
        <v>3451</v>
      </c>
      <c r="O45" s="61">
        <v>3428</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486</v>
      </c>
      <c r="L46" s="64" t="s">
        <v>486</v>
      </c>
      <c r="M46" s="64" t="s">
        <v>486</v>
      </c>
      <c r="N46" s="64" t="s">
        <v>486</v>
      </c>
      <c r="O46" s="65" t="s">
        <v>486</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486</v>
      </c>
      <c r="L47" s="64" t="s">
        <v>486</v>
      </c>
      <c r="M47" s="64" t="s">
        <v>486</v>
      </c>
      <c r="N47" s="64" t="s">
        <v>486</v>
      </c>
      <c r="O47" s="65" t="s">
        <v>486</v>
      </c>
      <c r="P47" s="48"/>
      <c r="Q47" s="48"/>
      <c r="R47" s="48"/>
      <c r="S47" s="48"/>
      <c r="T47" s="48"/>
      <c r="U47" s="48"/>
    </row>
    <row r="48" spans="1:21" ht="30.75" customHeight="1" x14ac:dyDescent="0.2">
      <c r="A48" s="48"/>
      <c r="B48" s="1214"/>
      <c r="C48" s="1215"/>
      <c r="D48" s="62"/>
      <c r="E48" s="1191" t="s">
        <v>13</v>
      </c>
      <c r="F48" s="1191"/>
      <c r="G48" s="1191"/>
      <c r="H48" s="1191"/>
      <c r="I48" s="1191"/>
      <c r="J48" s="1192"/>
      <c r="K48" s="63">
        <v>1681</v>
      </c>
      <c r="L48" s="64">
        <v>1655</v>
      </c>
      <c r="M48" s="64">
        <v>1525</v>
      </c>
      <c r="N48" s="64">
        <v>1343</v>
      </c>
      <c r="O48" s="65">
        <v>1273</v>
      </c>
      <c r="P48" s="48"/>
      <c r="Q48" s="48"/>
      <c r="R48" s="48"/>
      <c r="S48" s="48"/>
      <c r="T48" s="48"/>
      <c r="U48" s="48"/>
    </row>
    <row r="49" spans="1:21" ht="30.75" customHeight="1" x14ac:dyDescent="0.2">
      <c r="A49" s="48"/>
      <c r="B49" s="1214"/>
      <c r="C49" s="1215"/>
      <c r="D49" s="62"/>
      <c r="E49" s="1191" t="s">
        <v>14</v>
      </c>
      <c r="F49" s="1191"/>
      <c r="G49" s="1191"/>
      <c r="H49" s="1191"/>
      <c r="I49" s="1191"/>
      <c r="J49" s="1192"/>
      <c r="K49" s="63">
        <v>320</v>
      </c>
      <c r="L49" s="64">
        <v>384</v>
      </c>
      <c r="M49" s="64">
        <v>411</v>
      </c>
      <c r="N49" s="64">
        <v>423</v>
      </c>
      <c r="O49" s="65">
        <v>424</v>
      </c>
      <c r="P49" s="48"/>
      <c r="Q49" s="48"/>
      <c r="R49" s="48"/>
      <c r="S49" s="48"/>
      <c r="T49" s="48"/>
      <c r="U49" s="48"/>
    </row>
    <row r="50" spans="1:21" ht="30.75" customHeight="1" x14ac:dyDescent="0.2">
      <c r="A50" s="48"/>
      <c r="B50" s="1214"/>
      <c r="C50" s="1215"/>
      <c r="D50" s="62"/>
      <c r="E50" s="1191" t="s">
        <v>15</v>
      </c>
      <c r="F50" s="1191"/>
      <c r="G50" s="1191"/>
      <c r="H50" s="1191"/>
      <c r="I50" s="1191"/>
      <c r="J50" s="1192"/>
      <c r="K50" s="63">
        <v>132</v>
      </c>
      <c r="L50" s="64">
        <v>130</v>
      </c>
      <c r="M50" s="64">
        <v>202</v>
      </c>
      <c r="N50" s="64">
        <v>212</v>
      </c>
      <c r="O50" s="65">
        <v>210</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486</v>
      </c>
      <c r="L51" s="64" t="s">
        <v>486</v>
      </c>
      <c r="M51" s="64" t="s">
        <v>486</v>
      </c>
      <c r="N51" s="64" t="s">
        <v>486</v>
      </c>
      <c r="O51" s="65" t="s">
        <v>486</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5186</v>
      </c>
      <c r="L52" s="64">
        <v>5120</v>
      </c>
      <c r="M52" s="64">
        <v>5032</v>
      </c>
      <c r="N52" s="64">
        <v>4980</v>
      </c>
      <c r="O52" s="65">
        <v>4910</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167</v>
      </c>
      <c r="L53" s="69">
        <v>387</v>
      </c>
      <c r="M53" s="69">
        <v>550</v>
      </c>
      <c r="N53" s="69">
        <v>449</v>
      </c>
      <c r="O53" s="70">
        <v>425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yg9iBH5//wnxLNU/OFvwk+n6KETXaEreB4r+oCKTxqD/vwXjQE00JIzQsgBpR0W1ieYdJJchkgfwt+w/ddyBQ==" saltValue="c5q/4P4S6SBiGoQTMn/ZK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232" t="s">
        <v>30</v>
      </c>
      <c r="C41" s="1233"/>
      <c r="D41" s="105"/>
      <c r="E41" s="1234" t="s">
        <v>31</v>
      </c>
      <c r="F41" s="1234"/>
      <c r="G41" s="1234"/>
      <c r="H41" s="1235"/>
      <c r="I41" s="355">
        <v>34658</v>
      </c>
      <c r="J41" s="356">
        <v>35088</v>
      </c>
      <c r="K41" s="356">
        <v>35887</v>
      </c>
      <c r="L41" s="356">
        <v>34040</v>
      </c>
      <c r="M41" s="357">
        <v>31771</v>
      </c>
    </row>
    <row r="42" spans="2:13" ht="27.75" customHeight="1" x14ac:dyDescent="0.2">
      <c r="B42" s="1222"/>
      <c r="C42" s="1223"/>
      <c r="D42" s="106"/>
      <c r="E42" s="1226" t="s">
        <v>32</v>
      </c>
      <c r="F42" s="1226"/>
      <c r="G42" s="1226"/>
      <c r="H42" s="1227"/>
      <c r="I42" s="358">
        <v>1715</v>
      </c>
      <c r="J42" s="359">
        <v>1600</v>
      </c>
      <c r="K42" s="359">
        <v>3165</v>
      </c>
      <c r="L42" s="359">
        <v>3008</v>
      </c>
      <c r="M42" s="360">
        <v>2829</v>
      </c>
    </row>
    <row r="43" spans="2:13" ht="27.75" customHeight="1" x14ac:dyDescent="0.2">
      <c r="B43" s="1222"/>
      <c r="C43" s="1223"/>
      <c r="D43" s="106"/>
      <c r="E43" s="1226" t="s">
        <v>33</v>
      </c>
      <c r="F43" s="1226"/>
      <c r="G43" s="1226"/>
      <c r="H43" s="1227"/>
      <c r="I43" s="358">
        <v>20188</v>
      </c>
      <c r="J43" s="359">
        <v>18919</v>
      </c>
      <c r="K43" s="359">
        <v>17427</v>
      </c>
      <c r="L43" s="359">
        <v>15866</v>
      </c>
      <c r="M43" s="360">
        <v>14269</v>
      </c>
    </row>
    <row r="44" spans="2:13" ht="27.75" customHeight="1" x14ac:dyDescent="0.2">
      <c r="B44" s="1222"/>
      <c r="C44" s="1223"/>
      <c r="D44" s="106"/>
      <c r="E44" s="1226" t="s">
        <v>34</v>
      </c>
      <c r="F44" s="1226"/>
      <c r="G44" s="1226"/>
      <c r="H44" s="1227"/>
      <c r="I44" s="358">
        <v>3454</v>
      </c>
      <c r="J44" s="359">
        <v>3067</v>
      </c>
      <c r="K44" s="359">
        <v>2664</v>
      </c>
      <c r="L44" s="359">
        <v>2247</v>
      </c>
      <c r="M44" s="360">
        <v>1833</v>
      </c>
    </row>
    <row r="45" spans="2:13" ht="27.75" customHeight="1" x14ac:dyDescent="0.2">
      <c r="B45" s="1222"/>
      <c r="C45" s="1223"/>
      <c r="D45" s="106"/>
      <c r="E45" s="1226" t="s">
        <v>35</v>
      </c>
      <c r="F45" s="1226"/>
      <c r="G45" s="1226"/>
      <c r="H45" s="1227"/>
      <c r="I45" s="358">
        <v>6465</v>
      </c>
      <c r="J45" s="359">
        <v>6383</v>
      </c>
      <c r="K45" s="359">
        <v>6401</v>
      </c>
      <c r="L45" s="359">
        <v>6408</v>
      </c>
      <c r="M45" s="360">
        <v>6601</v>
      </c>
    </row>
    <row r="46" spans="2:13" ht="27.75" customHeight="1" x14ac:dyDescent="0.2">
      <c r="B46" s="1222"/>
      <c r="C46" s="1223"/>
      <c r="D46" s="107"/>
      <c r="E46" s="1226" t="s">
        <v>36</v>
      </c>
      <c r="F46" s="1226"/>
      <c r="G46" s="1226"/>
      <c r="H46" s="1227"/>
      <c r="I46" s="358">
        <v>1271</v>
      </c>
      <c r="J46" s="359">
        <v>1111</v>
      </c>
      <c r="K46" s="359">
        <v>1022</v>
      </c>
      <c r="L46" s="359">
        <v>966</v>
      </c>
      <c r="M46" s="360">
        <v>936</v>
      </c>
    </row>
    <row r="47" spans="2:13" ht="27.75" customHeight="1" x14ac:dyDescent="0.2">
      <c r="B47" s="1222"/>
      <c r="C47" s="1223"/>
      <c r="D47" s="108"/>
      <c r="E47" s="1236" t="s">
        <v>37</v>
      </c>
      <c r="F47" s="1237"/>
      <c r="G47" s="1237"/>
      <c r="H47" s="1238"/>
      <c r="I47" s="358" t="s">
        <v>486</v>
      </c>
      <c r="J47" s="359" t="s">
        <v>486</v>
      </c>
      <c r="K47" s="359" t="s">
        <v>486</v>
      </c>
      <c r="L47" s="359" t="s">
        <v>486</v>
      </c>
      <c r="M47" s="360" t="s">
        <v>486</v>
      </c>
    </row>
    <row r="48" spans="2:13" ht="27.75" customHeight="1" x14ac:dyDescent="0.2">
      <c r="B48" s="1222"/>
      <c r="C48" s="1223"/>
      <c r="D48" s="106"/>
      <c r="E48" s="1226" t="s">
        <v>38</v>
      </c>
      <c r="F48" s="1226"/>
      <c r="G48" s="1226"/>
      <c r="H48" s="1227"/>
      <c r="I48" s="358" t="s">
        <v>486</v>
      </c>
      <c r="J48" s="359" t="s">
        <v>486</v>
      </c>
      <c r="K48" s="359" t="s">
        <v>486</v>
      </c>
      <c r="L48" s="359" t="s">
        <v>486</v>
      </c>
      <c r="M48" s="360" t="s">
        <v>486</v>
      </c>
    </row>
    <row r="49" spans="2:13" ht="27.75" customHeight="1" x14ac:dyDescent="0.2">
      <c r="B49" s="1224"/>
      <c r="C49" s="1225"/>
      <c r="D49" s="106"/>
      <c r="E49" s="1226" t="s">
        <v>39</v>
      </c>
      <c r="F49" s="1226"/>
      <c r="G49" s="1226"/>
      <c r="H49" s="1227"/>
      <c r="I49" s="358" t="s">
        <v>486</v>
      </c>
      <c r="J49" s="359" t="s">
        <v>486</v>
      </c>
      <c r="K49" s="359" t="s">
        <v>486</v>
      </c>
      <c r="L49" s="359" t="s">
        <v>486</v>
      </c>
      <c r="M49" s="360" t="s">
        <v>486</v>
      </c>
    </row>
    <row r="50" spans="2:13" ht="27.75" customHeight="1" x14ac:dyDescent="0.2">
      <c r="B50" s="1220" t="s">
        <v>40</v>
      </c>
      <c r="C50" s="1221"/>
      <c r="D50" s="109"/>
      <c r="E50" s="1226" t="s">
        <v>41</v>
      </c>
      <c r="F50" s="1226"/>
      <c r="G50" s="1226"/>
      <c r="H50" s="1227"/>
      <c r="I50" s="358">
        <v>5457</v>
      </c>
      <c r="J50" s="359">
        <v>4834</v>
      </c>
      <c r="K50" s="359">
        <v>5891</v>
      </c>
      <c r="L50" s="359">
        <v>6678</v>
      </c>
      <c r="M50" s="360">
        <v>6351</v>
      </c>
    </row>
    <row r="51" spans="2:13" ht="27.75" customHeight="1" x14ac:dyDescent="0.2">
      <c r="B51" s="1222"/>
      <c r="C51" s="1223"/>
      <c r="D51" s="106"/>
      <c r="E51" s="1226" t="s">
        <v>42</v>
      </c>
      <c r="F51" s="1226"/>
      <c r="G51" s="1226"/>
      <c r="H51" s="1227"/>
      <c r="I51" s="358">
        <v>15686</v>
      </c>
      <c r="J51" s="359">
        <v>15142</v>
      </c>
      <c r="K51" s="359">
        <v>14531</v>
      </c>
      <c r="L51" s="359">
        <v>13808</v>
      </c>
      <c r="M51" s="360">
        <v>13278</v>
      </c>
    </row>
    <row r="52" spans="2:13" ht="27.75" customHeight="1" x14ac:dyDescent="0.2">
      <c r="B52" s="1224"/>
      <c r="C52" s="1225"/>
      <c r="D52" s="106"/>
      <c r="E52" s="1226" t="s">
        <v>43</v>
      </c>
      <c r="F52" s="1226"/>
      <c r="G52" s="1226"/>
      <c r="H52" s="1227"/>
      <c r="I52" s="358">
        <v>42003</v>
      </c>
      <c r="J52" s="359">
        <v>41453</v>
      </c>
      <c r="K52" s="359">
        <v>40608</v>
      </c>
      <c r="L52" s="359">
        <v>38638</v>
      </c>
      <c r="M52" s="360">
        <v>36213</v>
      </c>
    </row>
    <row r="53" spans="2:13" ht="27.75" customHeight="1" thickBot="1" x14ac:dyDescent="0.25">
      <c r="B53" s="1228" t="s">
        <v>19</v>
      </c>
      <c r="C53" s="1229"/>
      <c r="D53" s="110"/>
      <c r="E53" s="1230" t="s">
        <v>44</v>
      </c>
      <c r="F53" s="1230"/>
      <c r="G53" s="1230"/>
      <c r="H53" s="1231"/>
      <c r="I53" s="361">
        <v>4604</v>
      </c>
      <c r="J53" s="362">
        <v>4739</v>
      </c>
      <c r="K53" s="362">
        <v>5533</v>
      </c>
      <c r="L53" s="362">
        <v>3410</v>
      </c>
      <c r="M53" s="363">
        <v>2396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1D/o4GC3gF24p66wJPM1zA3JX8KLDF9450BJ0WBUoXh8XrQQ4SFcLevOYR+Fku30uJvz86F+8qmVwC2MB4/1ew==" saltValue="BBkwOJsx/1W25aMAi4Id3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09375" style="1" customWidth="1"/>
    <col min="2" max="2" width="16.33203125" style="1" customWidth="1"/>
    <col min="3" max="5" width="26.109375" style="1" customWidth="1"/>
    <col min="6" max="8" width="24.1093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47" t="s">
        <v>46</v>
      </c>
      <c r="D55" s="1247"/>
      <c r="E55" s="1248"/>
      <c r="F55" s="122">
        <v>3477</v>
      </c>
      <c r="G55" s="122">
        <v>4349</v>
      </c>
      <c r="H55" s="123">
        <v>4113</v>
      </c>
    </row>
    <row r="56" spans="2:8" ht="52.5" customHeight="1" x14ac:dyDescent="0.2">
      <c r="B56" s="124"/>
      <c r="C56" s="1249" t="s">
        <v>47</v>
      </c>
      <c r="D56" s="1249"/>
      <c r="E56" s="1250"/>
      <c r="F56" s="125" t="s">
        <v>486</v>
      </c>
      <c r="G56" s="125" t="s">
        <v>486</v>
      </c>
      <c r="H56" s="126" t="s">
        <v>486</v>
      </c>
    </row>
    <row r="57" spans="2:8" ht="53.25" customHeight="1" x14ac:dyDescent="0.2">
      <c r="B57" s="124"/>
      <c r="C57" s="1251" t="s">
        <v>48</v>
      </c>
      <c r="D57" s="1251"/>
      <c r="E57" s="1252"/>
      <c r="F57" s="127">
        <v>1324</v>
      </c>
      <c r="G57" s="127">
        <v>1414</v>
      </c>
      <c r="H57" s="128">
        <v>1501</v>
      </c>
    </row>
    <row r="58" spans="2:8" ht="45.75" customHeight="1" x14ac:dyDescent="0.2">
      <c r="B58" s="129"/>
      <c r="C58" s="1239" t="s">
        <v>546</v>
      </c>
      <c r="D58" s="1240"/>
      <c r="E58" s="1241"/>
      <c r="F58" s="130">
        <v>490</v>
      </c>
      <c r="G58" s="130">
        <v>550</v>
      </c>
      <c r="H58" s="131">
        <v>576</v>
      </c>
    </row>
    <row r="59" spans="2:8" ht="45.75" customHeight="1" x14ac:dyDescent="0.2">
      <c r="B59" s="129"/>
      <c r="C59" s="1239" t="s">
        <v>548</v>
      </c>
      <c r="D59" s="1240"/>
      <c r="E59" s="1241"/>
      <c r="F59" s="130">
        <v>221</v>
      </c>
      <c r="G59" s="130">
        <v>249</v>
      </c>
      <c r="H59" s="131">
        <v>302</v>
      </c>
    </row>
    <row r="60" spans="2:8" ht="45.75" customHeight="1" x14ac:dyDescent="0.2">
      <c r="B60" s="129"/>
      <c r="C60" s="1239" t="s">
        <v>547</v>
      </c>
      <c r="D60" s="1240"/>
      <c r="E60" s="1241"/>
      <c r="F60" s="130">
        <v>335</v>
      </c>
      <c r="G60" s="130">
        <v>306</v>
      </c>
      <c r="H60" s="131">
        <v>281</v>
      </c>
    </row>
    <row r="61" spans="2:8" ht="45.75" customHeight="1" x14ac:dyDescent="0.2">
      <c r="B61" s="129"/>
      <c r="C61" s="1239" t="s">
        <v>549</v>
      </c>
      <c r="D61" s="1240"/>
      <c r="E61" s="1241"/>
      <c r="F61" s="130">
        <v>189</v>
      </c>
      <c r="G61" s="130">
        <v>225</v>
      </c>
      <c r="H61" s="131">
        <v>260</v>
      </c>
    </row>
    <row r="62" spans="2:8" ht="45.75" customHeight="1" thickBot="1" x14ac:dyDescent="0.25">
      <c r="B62" s="132"/>
      <c r="C62" s="1242" t="s">
        <v>550</v>
      </c>
      <c r="D62" s="1243"/>
      <c r="E62" s="1244"/>
      <c r="F62" s="133">
        <v>63</v>
      </c>
      <c r="G62" s="133">
        <v>62</v>
      </c>
      <c r="H62" s="134">
        <v>61</v>
      </c>
    </row>
    <row r="63" spans="2:8" ht="52.5" customHeight="1" thickBot="1" x14ac:dyDescent="0.25">
      <c r="B63" s="135"/>
      <c r="C63" s="1245" t="s">
        <v>49</v>
      </c>
      <c r="D63" s="1245"/>
      <c r="E63" s="1246"/>
      <c r="F63" s="136">
        <v>4801</v>
      </c>
      <c r="G63" s="136">
        <v>5764</v>
      </c>
      <c r="H63" s="137">
        <v>5614</v>
      </c>
    </row>
    <row r="64" spans="2:8" ht="13.2" x14ac:dyDescent="0.2"/>
  </sheetData>
  <sheetProtection algorithmName="SHA-512" hashValue="MqU8Tccq205GfE2EE34jRVllNUOutmPoVuEdY0obCS7zaCwclPigPWZq4qvVAbsI5Qi4DdDz0KaU+KeLLqih0A==" saltValue="we6T8JzE6ZO9UL7lrCcZ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558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559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1" t="s">
        <v>567</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ht="13.2" x14ac:dyDescent="0.2">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ht="13.2" x14ac:dyDescent="0.2">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ht="13.2" x14ac:dyDescent="0.2">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ht="13.2" x14ac:dyDescent="0.2">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560</v>
      </c>
    </row>
    <row r="50" spans="1:109" ht="13.2"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524</v>
      </c>
      <c r="BQ50" s="1259"/>
      <c r="BR50" s="1259"/>
      <c r="BS50" s="1259"/>
      <c r="BT50" s="1259"/>
      <c r="BU50" s="1259"/>
      <c r="BV50" s="1259"/>
      <c r="BW50" s="1259"/>
      <c r="BX50" s="1259" t="s">
        <v>525</v>
      </c>
      <c r="BY50" s="1259"/>
      <c r="BZ50" s="1259"/>
      <c r="CA50" s="1259"/>
      <c r="CB50" s="1259"/>
      <c r="CC50" s="1259"/>
      <c r="CD50" s="1259"/>
      <c r="CE50" s="1259"/>
      <c r="CF50" s="1259" t="s">
        <v>526</v>
      </c>
      <c r="CG50" s="1259"/>
      <c r="CH50" s="1259"/>
      <c r="CI50" s="1259"/>
      <c r="CJ50" s="1259"/>
      <c r="CK50" s="1259"/>
      <c r="CL50" s="1259"/>
      <c r="CM50" s="1259"/>
      <c r="CN50" s="1259" t="s">
        <v>527</v>
      </c>
      <c r="CO50" s="1259"/>
      <c r="CP50" s="1259"/>
      <c r="CQ50" s="1259"/>
      <c r="CR50" s="1259"/>
      <c r="CS50" s="1259"/>
      <c r="CT50" s="1259"/>
      <c r="CU50" s="1259"/>
      <c r="CV50" s="1259" t="s">
        <v>528</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561</v>
      </c>
      <c r="AO51" s="1258"/>
      <c r="AP51" s="1258"/>
      <c r="AQ51" s="1258"/>
      <c r="AR51" s="1258"/>
      <c r="AS51" s="1258"/>
      <c r="AT51" s="1258"/>
      <c r="AU51" s="1258"/>
      <c r="AV51" s="1258"/>
      <c r="AW51" s="1258"/>
      <c r="AX51" s="1258"/>
      <c r="AY51" s="1258"/>
      <c r="AZ51" s="1258"/>
      <c r="BA51" s="1258"/>
      <c r="BB51" s="1258" t="s">
        <v>562</v>
      </c>
      <c r="BC51" s="1258"/>
      <c r="BD51" s="1258"/>
      <c r="BE51" s="1258"/>
      <c r="BF51" s="1258"/>
      <c r="BG51" s="1258"/>
      <c r="BH51" s="1258"/>
      <c r="BI51" s="1258"/>
      <c r="BJ51" s="1258"/>
      <c r="BK51" s="1258"/>
      <c r="BL51" s="1258"/>
      <c r="BM51" s="1258"/>
      <c r="BN51" s="1258"/>
      <c r="BO51" s="1258"/>
      <c r="BP51" s="1255">
        <v>17.600000000000001</v>
      </c>
      <c r="BQ51" s="1255"/>
      <c r="BR51" s="1255"/>
      <c r="BS51" s="1255"/>
      <c r="BT51" s="1255"/>
      <c r="BU51" s="1255"/>
      <c r="BV51" s="1255"/>
      <c r="BW51" s="1255"/>
      <c r="BX51" s="1255">
        <v>17.5</v>
      </c>
      <c r="BY51" s="1255"/>
      <c r="BZ51" s="1255"/>
      <c r="CA51" s="1255"/>
      <c r="CB51" s="1255"/>
      <c r="CC51" s="1255"/>
      <c r="CD51" s="1255"/>
      <c r="CE51" s="1255"/>
      <c r="CF51" s="1255">
        <v>19.3</v>
      </c>
      <c r="CG51" s="1255"/>
      <c r="CH51" s="1255"/>
      <c r="CI51" s="1255"/>
      <c r="CJ51" s="1255"/>
      <c r="CK51" s="1255"/>
      <c r="CL51" s="1255"/>
      <c r="CM51" s="1255"/>
      <c r="CN51" s="1255">
        <v>12.2</v>
      </c>
      <c r="CO51" s="1255"/>
      <c r="CP51" s="1255"/>
      <c r="CQ51" s="1255"/>
      <c r="CR51" s="1255"/>
      <c r="CS51" s="1255"/>
      <c r="CT51" s="1255"/>
      <c r="CU51" s="1255"/>
      <c r="CV51" s="1255">
        <v>8.4</v>
      </c>
      <c r="CW51" s="1255"/>
      <c r="CX51" s="1255"/>
      <c r="CY51" s="1255"/>
      <c r="CZ51" s="1255"/>
      <c r="DA51" s="1255"/>
      <c r="DB51" s="1255"/>
      <c r="DC51" s="1255"/>
    </row>
    <row r="52" spans="1:109" ht="13.2"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563</v>
      </c>
      <c r="BC53" s="1258"/>
      <c r="BD53" s="1258"/>
      <c r="BE53" s="1258"/>
      <c r="BF53" s="1258"/>
      <c r="BG53" s="1258"/>
      <c r="BH53" s="1258"/>
      <c r="BI53" s="1258"/>
      <c r="BJ53" s="1258"/>
      <c r="BK53" s="1258"/>
      <c r="BL53" s="1258"/>
      <c r="BM53" s="1258"/>
      <c r="BN53" s="1258"/>
      <c r="BO53" s="1258"/>
      <c r="BP53" s="1255">
        <v>57.3</v>
      </c>
      <c r="BQ53" s="1255"/>
      <c r="BR53" s="1255"/>
      <c r="BS53" s="1255"/>
      <c r="BT53" s="1255"/>
      <c r="BU53" s="1255"/>
      <c r="BV53" s="1255"/>
      <c r="BW53" s="1255"/>
      <c r="BX53" s="1255">
        <v>58.4</v>
      </c>
      <c r="BY53" s="1255"/>
      <c r="BZ53" s="1255"/>
      <c r="CA53" s="1255"/>
      <c r="CB53" s="1255"/>
      <c r="CC53" s="1255"/>
      <c r="CD53" s="1255"/>
      <c r="CE53" s="1255"/>
      <c r="CF53" s="1255">
        <v>59.2</v>
      </c>
      <c r="CG53" s="1255"/>
      <c r="CH53" s="1255"/>
      <c r="CI53" s="1255"/>
      <c r="CJ53" s="1255"/>
      <c r="CK53" s="1255"/>
      <c r="CL53" s="1255"/>
      <c r="CM53" s="1255"/>
      <c r="CN53" s="1255">
        <v>60.5</v>
      </c>
      <c r="CO53" s="1255"/>
      <c r="CP53" s="1255"/>
      <c r="CQ53" s="1255"/>
      <c r="CR53" s="1255"/>
      <c r="CS53" s="1255"/>
      <c r="CT53" s="1255"/>
      <c r="CU53" s="1255"/>
      <c r="CV53" s="1255">
        <v>62.1</v>
      </c>
      <c r="CW53" s="1255"/>
      <c r="CX53" s="1255"/>
      <c r="CY53" s="1255"/>
      <c r="CZ53" s="1255"/>
      <c r="DA53" s="1255"/>
      <c r="DB53" s="1255"/>
      <c r="DC53" s="1255"/>
    </row>
    <row r="54" spans="1:109" ht="13.2"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380"/>
      <c r="B55" s="372"/>
      <c r="G55" s="1253"/>
      <c r="H55" s="1253"/>
      <c r="I55" s="1253"/>
      <c r="J55" s="1253"/>
      <c r="K55" s="1260"/>
      <c r="L55" s="1260"/>
      <c r="M55" s="1260"/>
      <c r="N55" s="1260"/>
      <c r="AN55" s="1259" t="s">
        <v>564</v>
      </c>
      <c r="AO55" s="1259"/>
      <c r="AP55" s="1259"/>
      <c r="AQ55" s="1259"/>
      <c r="AR55" s="1259"/>
      <c r="AS55" s="1259"/>
      <c r="AT55" s="1259"/>
      <c r="AU55" s="1259"/>
      <c r="AV55" s="1259"/>
      <c r="AW55" s="1259"/>
      <c r="AX55" s="1259"/>
      <c r="AY55" s="1259"/>
      <c r="AZ55" s="1259"/>
      <c r="BA55" s="1259"/>
      <c r="BB55" s="1258" t="s">
        <v>562</v>
      </c>
      <c r="BC55" s="1258"/>
      <c r="BD55" s="1258"/>
      <c r="BE55" s="1258"/>
      <c r="BF55" s="1258"/>
      <c r="BG55" s="1258"/>
      <c r="BH55" s="1258"/>
      <c r="BI55" s="1258"/>
      <c r="BJ55" s="1258"/>
      <c r="BK55" s="1258"/>
      <c r="BL55" s="1258"/>
      <c r="BM55" s="1258"/>
      <c r="BN55" s="1258"/>
      <c r="BO55" s="1258"/>
      <c r="BP55" s="1255">
        <v>11.2</v>
      </c>
      <c r="BQ55" s="1255"/>
      <c r="BR55" s="1255"/>
      <c r="BS55" s="1255"/>
      <c r="BT55" s="1255"/>
      <c r="BU55" s="1255"/>
      <c r="BV55" s="1255"/>
      <c r="BW55" s="1255"/>
      <c r="BX55" s="1255">
        <v>7.1</v>
      </c>
      <c r="BY55" s="1255"/>
      <c r="BZ55" s="1255"/>
      <c r="CA55" s="1255"/>
      <c r="CB55" s="1255"/>
      <c r="CC55" s="1255"/>
      <c r="CD55" s="1255"/>
      <c r="CE55" s="1255"/>
      <c r="CF55" s="1255">
        <v>5</v>
      </c>
      <c r="CG55" s="1255"/>
      <c r="CH55" s="1255"/>
      <c r="CI55" s="1255"/>
      <c r="CJ55" s="1255"/>
      <c r="CK55" s="1255"/>
      <c r="CL55" s="1255"/>
      <c r="CM55" s="1255"/>
      <c r="CN55" s="1255">
        <v>0.1</v>
      </c>
      <c r="CO55" s="1255"/>
      <c r="CP55" s="1255"/>
      <c r="CQ55" s="1255"/>
      <c r="CR55" s="1255"/>
      <c r="CS55" s="1255"/>
      <c r="CT55" s="1255"/>
      <c r="CU55" s="1255"/>
      <c r="CV55" s="1255">
        <v>0</v>
      </c>
      <c r="CW55" s="1255"/>
      <c r="CX55" s="1255"/>
      <c r="CY55" s="1255"/>
      <c r="CZ55" s="1255"/>
      <c r="DA55" s="1255"/>
      <c r="DB55" s="1255"/>
      <c r="DC55" s="1255"/>
    </row>
    <row r="56" spans="1:109" ht="13.2"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2"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563</v>
      </c>
      <c r="BC57" s="1258"/>
      <c r="BD57" s="1258"/>
      <c r="BE57" s="1258"/>
      <c r="BF57" s="1258"/>
      <c r="BG57" s="1258"/>
      <c r="BH57" s="1258"/>
      <c r="BI57" s="1258"/>
      <c r="BJ57" s="1258"/>
      <c r="BK57" s="1258"/>
      <c r="BL57" s="1258"/>
      <c r="BM57" s="1258"/>
      <c r="BN57" s="1258"/>
      <c r="BO57" s="1258"/>
      <c r="BP57" s="1255">
        <v>60.2</v>
      </c>
      <c r="BQ57" s="1255"/>
      <c r="BR57" s="1255"/>
      <c r="BS57" s="1255"/>
      <c r="BT57" s="1255"/>
      <c r="BU57" s="1255"/>
      <c r="BV57" s="1255"/>
      <c r="BW57" s="1255"/>
      <c r="BX57" s="1255">
        <v>61</v>
      </c>
      <c r="BY57" s="1255"/>
      <c r="BZ57" s="1255"/>
      <c r="CA57" s="1255"/>
      <c r="CB57" s="1255"/>
      <c r="CC57" s="1255"/>
      <c r="CD57" s="1255"/>
      <c r="CE57" s="1255"/>
      <c r="CF57" s="1255">
        <v>62.1</v>
      </c>
      <c r="CG57" s="1255"/>
      <c r="CH57" s="1255"/>
      <c r="CI57" s="1255"/>
      <c r="CJ57" s="1255"/>
      <c r="CK57" s="1255"/>
      <c r="CL57" s="1255"/>
      <c r="CM57" s="1255"/>
      <c r="CN57" s="1255">
        <v>62.9</v>
      </c>
      <c r="CO57" s="1255"/>
      <c r="CP57" s="1255"/>
      <c r="CQ57" s="1255"/>
      <c r="CR57" s="1255"/>
      <c r="CS57" s="1255"/>
      <c r="CT57" s="1255"/>
      <c r="CU57" s="1255"/>
      <c r="CV57" s="1255">
        <v>64.2</v>
      </c>
      <c r="CW57" s="1255"/>
      <c r="CX57" s="1255"/>
      <c r="CY57" s="1255"/>
      <c r="CZ57" s="1255"/>
      <c r="DA57" s="1255"/>
      <c r="DB57" s="1255"/>
      <c r="DC57" s="1255"/>
      <c r="DD57" s="385"/>
      <c r="DE57" s="384"/>
    </row>
    <row r="58" spans="1:109" s="380" customFormat="1" ht="13.2"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565</v>
      </c>
    </row>
    <row r="64" spans="1:109" ht="13.2" x14ac:dyDescent="0.2">
      <c r="B64" s="372"/>
      <c r="G64" s="379"/>
      <c r="I64" s="392"/>
      <c r="J64" s="392"/>
      <c r="K64" s="392"/>
      <c r="L64" s="392"/>
      <c r="M64" s="392"/>
      <c r="N64" s="393"/>
      <c r="AM64" s="379"/>
      <c r="AN64" s="379" t="s">
        <v>559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1" t="s">
        <v>568</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2"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2"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2"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2"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560</v>
      </c>
    </row>
    <row r="72" spans="2:107" ht="13.2"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524</v>
      </c>
      <c r="BQ72" s="1259"/>
      <c r="BR72" s="1259"/>
      <c r="BS72" s="1259"/>
      <c r="BT72" s="1259"/>
      <c r="BU72" s="1259"/>
      <c r="BV72" s="1259"/>
      <c r="BW72" s="1259"/>
      <c r="BX72" s="1259" t="s">
        <v>525</v>
      </c>
      <c r="BY72" s="1259"/>
      <c r="BZ72" s="1259"/>
      <c r="CA72" s="1259"/>
      <c r="CB72" s="1259"/>
      <c r="CC72" s="1259"/>
      <c r="CD72" s="1259"/>
      <c r="CE72" s="1259"/>
      <c r="CF72" s="1259" t="s">
        <v>526</v>
      </c>
      <c r="CG72" s="1259"/>
      <c r="CH72" s="1259"/>
      <c r="CI72" s="1259"/>
      <c r="CJ72" s="1259"/>
      <c r="CK72" s="1259"/>
      <c r="CL72" s="1259"/>
      <c r="CM72" s="1259"/>
      <c r="CN72" s="1259" t="s">
        <v>527</v>
      </c>
      <c r="CO72" s="1259"/>
      <c r="CP72" s="1259"/>
      <c r="CQ72" s="1259"/>
      <c r="CR72" s="1259"/>
      <c r="CS72" s="1259"/>
      <c r="CT72" s="1259"/>
      <c r="CU72" s="1259"/>
      <c r="CV72" s="1259" t="s">
        <v>528</v>
      </c>
      <c r="CW72" s="1259"/>
      <c r="CX72" s="1259"/>
      <c r="CY72" s="1259"/>
      <c r="CZ72" s="1259"/>
      <c r="DA72" s="1259"/>
      <c r="DB72" s="1259"/>
      <c r="DC72" s="1259"/>
    </row>
    <row r="73" spans="2:107" ht="13.2" x14ac:dyDescent="0.2">
      <c r="B73" s="372"/>
      <c r="G73" s="1270"/>
      <c r="H73" s="1270"/>
      <c r="I73" s="1270"/>
      <c r="J73" s="1270"/>
      <c r="K73" s="1254"/>
      <c r="L73" s="1254"/>
      <c r="M73" s="1254"/>
      <c r="N73" s="1254"/>
      <c r="AM73" s="381"/>
      <c r="AN73" s="1258" t="s">
        <v>561</v>
      </c>
      <c r="AO73" s="1258"/>
      <c r="AP73" s="1258"/>
      <c r="AQ73" s="1258"/>
      <c r="AR73" s="1258"/>
      <c r="AS73" s="1258"/>
      <c r="AT73" s="1258"/>
      <c r="AU73" s="1258"/>
      <c r="AV73" s="1258"/>
      <c r="AW73" s="1258"/>
      <c r="AX73" s="1258"/>
      <c r="AY73" s="1258"/>
      <c r="AZ73" s="1258"/>
      <c r="BA73" s="1258"/>
      <c r="BB73" s="1258" t="s">
        <v>562</v>
      </c>
      <c r="BC73" s="1258"/>
      <c r="BD73" s="1258"/>
      <c r="BE73" s="1258"/>
      <c r="BF73" s="1258"/>
      <c r="BG73" s="1258"/>
      <c r="BH73" s="1258"/>
      <c r="BI73" s="1258"/>
      <c r="BJ73" s="1258"/>
      <c r="BK73" s="1258"/>
      <c r="BL73" s="1258"/>
      <c r="BM73" s="1258"/>
      <c r="BN73" s="1258"/>
      <c r="BO73" s="1258"/>
      <c r="BP73" s="1255">
        <v>17.600000000000001</v>
      </c>
      <c r="BQ73" s="1255"/>
      <c r="BR73" s="1255"/>
      <c r="BS73" s="1255"/>
      <c r="BT73" s="1255"/>
      <c r="BU73" s="1255"/>
      <c r="BV73" s="1255"/>
      <c r="BW73" s="1255"/>
      <c r="BX73" s="1255">
        <v>17.5</v>
      </c>
      <c r="BY73" s="1255"/>
      <c r="BZ73" s="1255"/>
      <c r="CA73" s="1255"/>
      <c r="CB73" s="1255"/>
      <c r="CC73" s="1255"/>
      <c r="CD73" s="1255"/>
      <c r="CE73" s="1255"/>
      <c r="CF73" s="1255">
        <v>19.3</v>
      </c>
      <c r="CG73" s="1255"/>
      <c r="CH73" s="1255"/>
      <c r="CI73" s="1255"/>
      <c r="CJ73" s="1255"/>
      <c r="CK73" s="1255"/>
      <c r="CL73" s="1255"/>
      <c r="CM73" s="1255"/>
      <c r="CN73" s="1255">
        <v>12.2</v>
      </c>
      <c r="CO73" s="1255"/>
      <c r="CP73" s="1255"/>
      <c r="CQ73" s="1255"/>
      <c r="CR73" s="1255"/>
      <c r="CS73" s="1255"/>
      <c r="CT73" s="1255"/>
      <c r="CU73" s="1255"/>
      <c r="CV73" s="1255">
        <v>8.4</v>
      </c>
      <c r="CW73" s="1255"/>
      <c r="CX73" s="1255"/>
      <c r="CY73" s="1255"/>
      <c r="CZ73" s="1255"/>
      <c r="DA73" s="1255"/>
      <c r="DB73" s="1255"/>
      <c r="DC73" s="1255"/>
    </row>
    <row r="74" spans="2:107" ht="13.2"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566</v>
      </c>
      <c r="BC75" s="1258"/>
      <c r="BD75" s="1258"/>
      <c r="BE75" s="1258"/>
      <c r="BF75" s="1258"/>
      <c r="BG75" s="1258"/>
      <c r="BH75" s="1258"/>
      <c r="BI75" s="1258"/>
      <c r="BJ75" s="1258"/>
      <c r="BK75" s="1258"/>
      <c r="BL75" s="1258"/>
      <c r="BM75" s="1258"/>
      <c r="BN75" s="1258"/>
      <c r="BO75" s="1258"/>
      <c r="BP75" s="1255">
        <v>1.2</v>
      </c>
      <c r="BQ75" s="1255"/>
      <c r="BR75" s="1255"/>
      <c r="BS75" s="1255"/>
      <c r="BT75" s="1255"/>
      <c r="BU75" s="1255"/>
      <c r="BV75" s="1255"/>
      <c r="BW75" s="1255"/>
      <c r="BX75" s="1255">
        <v>1.1000000000000001</v>
      </c>
      <c r="BY75" s="1255"/>
      <c r="BZ75" s="1255"/>
      <c r="CA75" s="1255"/>
      <c r="CB75" s="1255"/>
      <c r="CC75" s="1255"/>
      <c r="CD75" s="1255"/>
      <c r="CE75" s="1255"/>
      <c r="CF75" s="1255">
        <v>1.3</v>
      </c>
      <c r="CG75" s="1255"/>
      <c r="CH75" s="1255"/>
      <c r="CI75" s="1255"/>
      <c r="CJ75" s="1255"/>
      <c r="CK75" s="1255"/>
      <c r="CL75" s="1255"/>
      <c r="CM75" s="1255"/>
      <c r="CN75" s="1255">
        <v>1.6</v>
      </c>
      <c r="CO75" s="1255"/>
      <c r="CP75" s="1255"/>
      <c r="CQ75" s="1255"/>
      <c r="CR75" s="1255"/>
      <c r="CS75" s="1255"/>
      <c r="CT75" s="1255"/>
      <c r="CU75" s="1255"/>
      <c r="CV75" s="1255">
        <v>1.6</v>
      </c>
      <c r="CW75" s="1255"/>
      <c r="CX75" s="1255"/>
      <c r="CY75" s="1255"/>
      <c r="CZ75" s="1255"/>
      <c r="DA75" s="1255"/>
      <c r="DB75" s="1255"/>
      <c r="DC75" s="1255"/>
    </row>
    <row r="76" spans="2:107" ht="13.2"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372"/>
      <c r="G77" s="1253"/>
      <c r="H77" s="1253"/>
      <c r="I77" s="1253"/>
      <c r="J77" s="1253"/>
      <c r="K77" s="1254"/>
      <c r="L77" s="1254"/>
      <c r="M77" s="1254"/>
      <c r="N77" s="1254"/>
      <c r="AN77" s="1259" t="s">
        <v>564</v>
      </c>
      <c r="AO77" s="1259"/>
      <c r="AP77" s="1259"/>
      <c r="AQ77" s="1259"/>
      <c r="AR77" s="1259"/>
      <c r="AS77" s="1259"/>
      <c r="AT77" s="1259"/>
      <c r="AU77" s="1259"/>
      <c r="AV77" s="1259"/>
      <c r="AW77" s="1259"/>
      <c r="AX77" s="1259"/>
      <c r="AY77" s="1259"/>
      <c r="AZ77" s="1259"/>
      <c r="BA77" s="1259"/>
      <c r="BB77" s="1258" t="s">
        <v>562</v>
      </c>
      <c r="BC77" s="1258"/>
      <c r="BD77" s="1258"/>
      <c r="BE77" s="1258"/>
      <c r="BF77" s="1258"/>
      <c r="BG77" s="1258"/>
      <c r="BH77" s="1258"/>
      <c r="BI77" s="1258"/>
      <c r="BJ77" s="1258"/>
      <c r="BK77" s="1258"/>
      <c r="BL77" s="1258"/>
      <c r="BM77" s="1258"/>
      <c r="BN77" s="1258"/>
      <c r="BO77" s="1258"/>
      <c r="BP77" s="1255">
        <v>11.2</v>
      </c>
      <c r="BQ77" s="1255"/>
      <c r="BR77" s="1255"/>
      <c r="BS77" s="1255"/>
      <c r="BT77" s="1255"/>
      <c r="BU77" s="1255"/>
      <c r="BV77" s="1255"/>
      <c r="BW77" s="1255"/>
      <c r="BX77" s="1255">
        <v>7.1</v>
      </c>
      <c r="BY77" s="1255"/>
      <c r="BZ77" s="1255"/>
      <c r="CA77" s="1255"/>
      <c r="CB77" s="1255"/>
      <c r="CC77" s="1255"/>
      <c r="CD77" s="1255"/>
      <c r="CE77" s="1255"/>
      <c r="CF77" s="1255">
        <v>5</v>
      </c>
      <c r="CG77" s="1255"/>
      <c r="CH77" s="1255"/>
      <c r="CI77" s="1255"/>
      <c r="CJ77" s="1255"/>
      <c r="CK77" s="1255"/>
      <c r="CL77" s="1255"/>
      <c r="CM77" s="1255"/>
      <c r="CN77" s="1255">
        <v>0.1</v>
      </c>
      <c r="CO77" s="1255"/>
      <c r="CP77" s="1255"/>
      <c r="CQ77" s="1255"/>
      <c r="CR77" s="1255"/>
      <c r="CS77" s="1255"/>
      <c r="CT77" s="1255"/>
      <c r="CU77" s="1255"/>
      <c r="CV77" s="1255">
        <v>0</v>
      </c>
      <c r="CW77" s="1255"/>
      <c r="CX77" s="1255"/>
      <c r="CY77" s="1255"/>
      <c r="CZ77" s="1255"/>
      <c r="DA77" s="1255"/>
      <c r="DB77" s="1255"/>
      <c r="DC77" s="1255"/>
    </row>
    <row r="78" spans="2:107" ht="13.2"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566</v>
      </c>
      <c r="BC79" s="1258"/>
      <c r="BD79" s="1258"/>
      <c r="BE79" s="1258"/>
      <c r="BF79" s="1258"/>
      <c r="BG79" s="1258"/>
      <c r="BH79" s="1258"/>
      <c r="BI79" s="1258"/>
      <c r="BJ79" s="1258"/>
      <c r="BK79" s="1258"/>
      <c r="BL79" s="1258"/>
      <c r="BM79" s="1258"/>
      <c r="BN79" s="1258"/>
      <c r="BO79" s="1258"/>
      <c r="BP79" s="1255">
        <v>3.5</v>
      </c>
      <c r="BQ79" s="1255"/>
      <c r="BR79" s="1255"/>
      <c r="BS79" s="1255"/>
      <c r="BT79" s="1255"/>
      <c r="BU79" s="1255"/>
      <c r="BV79" s="1255"/>
      <c r="BW79" s="1255"/>
      <c r="BX79" s="1255">
        <v>3.4</v>
      </c>
      <c r="BY79" s="1255"/>
      <c r="BZ79" s="1255"/>
      <c r="CA79" s="1255"/>
      <c r="CB79" s="1255"/>
      <c r="CC79" s="1255"/>
      <c r="CD79" s="1255"/>
      <c r="CE79" s="1255"/>
      <c r="CF79" s="1255">
        <v>3.6</v>
      </c>
      <c r="CG79" s="1255"/>
      <c r="CH79" s="1255"/>
      <c r="CI79" s="1255"/>
      <c r="CJ79" s="1255"/>
      <c r="CK79" s="1255"/>
      <c r="CL79" s="1255"/>
      <c r="CM79" s="1255"/>
      <c r="CN79" s="1255">
        <v>3.6</v>
      </c>
      <c r="CO79" s="1255"/>
      <c r="CP79" s="1255"/>
      <c r="CQ79" s="1255"/>
      <c r="CR79" s="1255"/>
      <c r="CS79" s="1255"/>
      <c r="CT79" s="1255"/>
      <c r="CU79" s="1255"/>
      <c r="CV79" s="1255">
        <v>3.7</v>
      </c>
      <c r="CW79" s="1255"/>
      <c r="CX79" s="1255"/>
      <c r="CY79" s="1255"/>
      <c r="CZ79" s="1255"/>
      <c r="DA79" s="1255"/>
      <c r="DB79" s="1255"/>
      <c r="DC79" s="1255"/>
    </row>
    <row r="80" spans="2:107" ht="13.2"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F5iL5R1PbJS/2h25UtNzys4Cg+38trhHEawaTHPErOMQ/rumqyGRryREbPlKnGVzX2WZFnFj/RHBoWVKzDZFMg==" saltValue="5N0+1H8HWyNiKDEcP9mZo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DI5yMuLjw+ly1OZBgqLbUNxWYc7yi65DPFriDAqSSVq7aDtvcHiLmb2LGwMSmNzVcZeTHenh2YzmUETumxe+eA==" saltValue="KLh+Y7sgIhI4Lk5NInwPs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474</v>
      </c>
    </row>
  </sheetData>
  <sheetProtection algorithmName="SHA-512" hashValue="WfVWHqqr+VRacKXZbTFKSla8dDQvO2vTp101IPPqAugrCV3ajyh7QP3Lw1PCTbPCMWYoWA4jQbU2sUHj7gU5Eg==" saltValue="ykcWMvpzwDEndw4ZwzLee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523</v>
      </c>
      <c r="G2" s="151"/>
      <c r="H2" s="152"/>
    </row>
    <row r="3" spans="1:8" x14ac:dyDescent="0.2">
      <c r="A3" s="148" t="s">
        <v>516</v>
      </c>
      <c r="B3" s="153"/>
      <c r="C3" s="154"/>
      <c r="D3" s="155">
        <v>23990</v>
      </c>
      <c r="E3" s="156"/>
      <c r="F3" s="157">
        <v>37644</v>
      </c>
      <c r="G3" s="158"/>
      <c r="H3" s="159"/>
    </row>
    <row r="4" spans="1:8" x14ac:dyDescent="0.2">
      <c r="A4" s="160"/>
      <c r="B4" s="161"/>
      <c r="C4" s="162"/>
      <c r="D4" s="163">
        <v>14801</v>
      </c>
      <c r="E4" s="164"/>
      <c r="F4" s="165">
        <v>24939</v>
      </c>
      <c r="G4" s="166"/>
      <c r="H4" s="167"/>
    </row>
    <row r="5" spans="1:8" x14ac:dyDescent="0.2">
      <c r="A5" s="148" t="s">
        <v>518</v>
      </c>
      <c r="B5" s="153"/>
      <c r="C5" s="154"/>
      <c r="D5" s="155">
        <v>32182</v>
      </c>
      <c r="E5" s="156"/>
      <c r="F5" s="157">
        <v>39221</v>
      </c>
      <c r="G5" s="158"/>
      <c r="H5" s="159"/>
    </row>
    <row r="6" spans="1:8" x14ac:dyDescent="0.2">
      <c r="A6" s="160"/>
      <c r="B6" s="161"/>
      <c r="C6" s="162"/>
      <c r="D6" s="163">
        <v>19639</v>
      </c>
      <c r="E6" s="164"/>
      <c r="F6" s="165">
        <v>24821</v>
      </c>
      <c r="G6" s="166"/>
      <c r="H6" s="167"/>
    </row>
    <row r="7" spans="1:8" x14ac:dyDescent="0.2">
      <c r="A7" s="148" t="s">
        <v>519</v>
      </c>
      <c r="B7" s="153"/>
      <c r="C7" s="154"/>
      <c r="D7" s="155">
        <v>26367</v>
      </c>
      <c r="E7" s="156"/>
      <c r="F7" s="157">
        <v>38566</v>
      </c>
      <c r="G7" s="158"/>
      <c r="H7" s="159"/>
    </row>
    <row r="8" spans="1:8" x14ac:dyDescent="0.2">
      <c r="A8" s="160"/>
      <c r="B8" s="161"/>
      <c r="C8" s="162"/>
      <c r="D8" s="163">
        <v>14016</v>
      </c>
      <c r="E8" s="164"/>
      <c r="F8" s="165">
        <v>24059</v>
      </c>
      <c r="G8" s="166"/>
      <c r="H8" s="167"/>
    </row>
    <row r="9" spans="1:8" x14ac:dyDescent="0.2">
      <c r="A9" s="148" t="s">
        <v>520</v>
      </c>
      <c r="B9" s="153"/>
      <c r="C9" s="154"/>
      <c r="D9" s="155">
        <v>21188</v>
      </c>
      <c r="E9" s="156"/>
      <c r="F9" s="157">
        <v>35156</v>
      </c>
      <c r="G9" s="158"/>
      <c r="H9" s="159"/>
    </row>
    <row r="10" spans="1:8" x14ac:dyDescent="0.2">
      <c r="A10" s="160"/>
      <c r="B10" s="161"/>
      <c r="C10" s="162"/>
      <c r="D10" s="163">
        <v>15989</v>
      </c>
      <c r="E10" s="164"/>
      <c r="F10" s="165">
        <v>22430</v>
      </c>
      <c r="G10" s="166"/>
      <c r="H10" s="167"/>
    </row>
    <row r="11" spans="1:8" x14ac:dyDescent="0.2">
      <c r="A11" s="148" t="s">
        <v>521</v>
      </c>
      <c r="B11" s="153"/>
      <c r="C11" s="154"/>
      <c r="D11" s="155">
        <v>26641</v>
      </c>
      <c r="E11" s="156"/>
      <c r="F11" s="157">
        <v>37029</v>
      </c>
      <c r="G11" s="158"/>
      <c r="H11" s="159"/>
    </row>
    <row r="12" spans="1:8" x14ac:dyDescent="0.2">
      <c r="A12" s="160"/>
      <c r="B12" s="161"/>
      <c r="C12" s="168"/>
      <c r="D12" s="163">
        <v>19171</v>
      </c>
      <c r="E12" s="164"/>
      <c r="F12" s="165">
        <v>23232</v>
      </c>
      <c r="G12" s="166"/>
      <c r="H12" s="167"/>
    </row>
    <row r="13" spans="1:8" x14ac:dyDescent="0.2">
      <c r="A13" s="148"/>
      <c r="B13" s="153"/>
      <c r="C13" s="169"/>
      <c r="D13" s="170">
        <v>26074</v>
      </c>
      <c r="E13" s="171"/>
      <c r="F13" s="172">
        <v>37523</v>
      </c>
      <c r="G13" s="173"/>
      <c r="H13" s="159"/>
    </row>
    <row r="14" spans="1:8" x14ac:dyDescent="0.2">
      <c r="A14" s="160"/>
      <c r="B14" s="161"/>
      <c r="C14" s="162"/>
      <c r="D14" s="163">
        <v>16723</v>
      </c>
      <c r="E14" s="164"/>
      <c r="F14" s="165">
        <v>23896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3.31</v>
      </c>
      <c r="C19" s="174">
        <f>ROUND(VALUE(SUBSTITUTE(実質収支比率等に係る経年分析!G$48,"▲","-")),2)</f>
        <v>5.74</v>
      </c>
      <c r="D19" s="174">
        <f>ROUND(VALUE(SUBSTITUTE(実質収支比率等に係る経年分析!H$48,"▲","-")),2)</f>
        <v>10.69</v>
      </c>
      <c r="E19" s="174">
        <f>ROUND(VALUE(SUBSTITUTE(実質収支比率等に係る経年分析!I$48,"▲","-")),2)</f>
        <v>8.9700000000000006</v>
      </c>
      <c r="F19" s="174">
        <f>ROUND(VALUE(SUBSTITUTE(実質収支比率等に係る経年分析!J$48,"▲","-")),2)</f>
        <v>7.88</v>
      </c>
    </row>
    <row r="20" spans="1:11" x14ac:dyDescent="0.2">
      <c r="A20" s="174" t="s">
        <v>53</v>
      </c>
      <c r="B20" s="174">
        <f>ROUND(VALUE(SUBSTITUTE(実質収支比率等に係る経年分析!F$47,"▲","-")),2)</f>
        <v>10.87</v>
      </c>
      <c r="C20" s="174">
        <f>ROUND(VALUE(SUBSTITUTE(実質収支比率等に係る経年分析!G$47,"▲","-")),2)</f>
        <v>7.68</v>
      </c>
      <c r="D20" s="174">
        <f>ROUND(VALUE(SUBSTITUTE(実質収支比率等に係る経年分析!H$47,"▲","-")),2)</f>
        <v>10.79</v>
      </c>
      <c r="E20" s="174">
        <f>ROUND(VALUE(SUBSTITUTE(実質収支比率等に係る経年分析!I$47,"▲","-")),2)</f>
        <v>13.87</v>
      </c>
      <c r="F20" s="174">
        <f>ROUND(VALUE(SUBSTITUTE(実質収支比率等に係る経年分析!J$47,"▲","-")),2)</f>
        <v>12.83</v>
      </c>
    </row>
    <row r="21" spans="1:11" x14ac:dyDescent="0.2">
      <c r="A21" s="174" t="s">
        <v>54</v>
      </c>
      <c r="B21" s="174">
        <f>IF(ISNUMBER(VALUE(SUBSTITUTE(実質収支比率等に係る経年分析!F$49,"▲","-"))),ROUND(VALUE(SUBSTITUTE(実質収支比率等に係る経年分析!F$49,"▲","-")),2),NA())</f>
        <v>-2.69</v>
      </c>
      <c r="C21" s="174">
        <f>IF(ISNUMBER(VALUE(SUBSTITUTE(実質収支比率等に係る経年分析!G$49,"▲","-"))),ROUND(VALUE(SUBSTITUTE(実質収支比率等に係る経年分析!G$49,"▲","-")),2),NA())</f>
        <v>-1.22</v>
      </c>
      <c r="D21" s="174">
        <f>IF(ISNUMBER(VALUE(SUBSTITUTE(実質収支比率等に係る経年分析!H$49,"▲","-"))),ROUND(VALUE(SUBSTITUTE(実質収支比率等に係る経年分析!H$49,"▲","-")),2),NA())</f>
        <v>6.57</v>
      </c>
      <c r="E21" s="174">
        <f>IF(ISNUMBER(VALUE(SUBSTITUTE(実質収支比率等に係る経年分析!I$49,"▲","-"))),ROUND(VALUE(SUBSTITUTE(実質収支比率等に係る経年分析!I$49,"▲","-")),2),NA())</f>
        <v>-4.01</v>
      </c>
      <c r="F21" s="174">
        <f>IF(ISNUMBER(VALUE(SUBSTITUTE(実質収支比率等に係る経年分析!J$49,"▲","-"))),ROUND(VALUE(SUBSTITUTE(実質収支比率等に係る経年分析!J$49,"▲","-")),2),NA())</f>
        <v>-2.61</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0.16</v>
      </c>
    </row>
    <row r="32" spans="1:11" x14ac:dyDescent="0.2">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0.52</v>
      </c>
    </row>
    <row r="33" spans="1:16" x14ac:dyDescent="0.2">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0.55000000000000004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0.62</v>
      </c>
    </row>
    <row r="34" spans="1:16" x14ac:dyDescent="0.2">
      <c r="A34" s="175" t="str">
        <f>IF(連結実質赤字比率に係る赤字・黒字の構成分析!C$36="",NA(),連結実質赤字比率に係る赤字・黒字の構成分析!C$36)</f>
        <v>公共下水道事業会計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3.46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3.81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3.33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3.06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2.2999999999999998</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6.95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6.84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6.82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6.88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6.52</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3.31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5.74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10.68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8.9600000000000009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7.88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5186</v>
      </c>
      <c r="E42" s="176"/>
      <c r="F42" s="176"/>
      <c r="G42" s="176">
        <f>'実質公債費比率（分子）の構造'!L$52</f>
        <v>5120</v>
      </c>
      <c r="H42" s="176"/>
      <c r="I42" s="176"/>
      <c r="J42" s="176">
        <f>'実質公債費比率（分子）の構造'!M$52</f>
        <v>5032</v>
      </c>
      <c r="K42" s="176"/>
      <c r="L42" s="176"/>
      <c r="M42" s="176">
        <f>'実質公債費比率（分子）の構造'!N$52</f>
        <v>4980</v>
      </c>
      <c r="N42" s="176"/>
      <c r="O42" s="176"/>
      <c r="P42" s="176">
        <f>'実質公債費比率（分子）の構造'!O$52</f>
        <v>4910</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132</v>
      </c>
      <c r="C44" s="176"/>
      <c r="D44" s="176"/>
      <c r="E44" s="176">
        <f>'実質公債費比率（分子）の構造'!L$50</f>
        <v>130</v>
      </c>
      <c r="F44" s="176"/>
      <c r="G44" s="176"/>
      <c r="H44" s="176">
        <f>'実質公債費比率（分子）の構造'!M$50</f>
        <v>202</v>
      </c>
      <c r="I44" s="176"/>
      <c r="J44" s="176"/>
      <c r="K44" s="176">
        <f>'実質公債費比率（分子）の構造'!N$50</f>
        <v>212</v>
      </c>
      <c r="L44" s="176"/>
      <c r="M44" s="176"/>
      <c r="N44" s="176">
        <f>'実質公債費比率（分子）の構造'!O$50</f>
        <v>210</v>
      </c>
      <c r="O44" s="176"/>
      <c r="P44" s="176"/>
    </row>
    <row r="45" spans="1:16" x14ac:dyDescent="0.2">
      <c r="A45" s="176" t="s">
        <v>63</v>
      </c>
      <c r="B45" s="176">
        <f>'実質公債費比率（分子）の構造'!K$49</f>
        <v>320</v>
      </c>
      <c r="C45" s="176"/>
      <c r="D45" s="176"/>
      <c r="E45" s="176">
        <f>'実質公債費比率（分子）の構造'!L$49</f>
        <v>384</v>
      </c>
      <c r="F45" s="176"/>
      <c r="G45" s="176"/>
      <c r="H45" s="176">
        <f>'実質公債費比率（分子）の構造'!M$49</f>
        <v>411</v>
      </c>
      <c r="I45" s="176"/>
      <c r="J45" s="176"/>
      <c r="K45" s="176">
        <f>'実質公債費比率（分子）の構造'!N$49</f>
        <v>423</v>
      </c>
      <c r="L45" s="176"/>
      <c r="M45" s="176"/>
      <c r="N45" s="176">
        <f>'実質公債費比率（分子）の構造'!O$49</f>
        <v>424</v>
      </c>
      <c r="O45" s="176"/>
      <c r="P45" s="176"/>
    </row>
    <row r="46" spans="1:16" x14ac:dyDescent="0.2">
      <c r="A46" s="176" t="s">
        <v>64</v>
      </c>
      <c r="B46" s="176">
        <f>'実質公債費比率（分子）の構造'!K$48</f>
        <v>1681</v>
      </c>
      <c r="C46" s="176"/>
      <c r="D46" s="176"/>
      <c r="E46" s="176">
        <f>'実質公債費比率（分子）の構造'!L$48</f>
        <v>1655</v>
      </c>
      <c r="F46" s="176"/>
      <c r="G46" s="176"/>
      <c r="H46" s="176">
        <f>'実質公債費比率（分子）の構造'!M$48</f>
        <v>1525</v>
      </c>
      <c r="I46" s="176"/>
      <c r="J46" s="176"/>
      <c r="K46" s="176">
        <f>'実質公債費比率（分子）の構造'!N$48</f>
        <v>1343</v>
      </c>
      <c r="L46" s="176"/>
      <c r="M46" s="176"/>
      <c r="N46" s="176">
        <f>'実質公債費比率（分子）の構造'!O$48</f>
        <v>1273</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3220</v>
      </c>
      <c r="C49" s="176"/>
      <c r="D49" s="176"/>
      <c r="E49" s="176">
        <f>'実質公債費比率（分子）の構造'!L$45</f>
        <v>3338</v>
      </c>
      <c r="F49" s="176"/>
      <c r="G49" s="176"/>
      <c r="H49" s="176">
        <f>'実質公債費比率（分子）の構造'!M$45</f>
        <v>3444</v>
      </c>
      <c r="I49" s="176"/>
      <c r="J49" s="176"/>
      <c r="K49" s="176">
        <f>'実質公債費比率（分子）の構造'!N$45</f>
        <v>3451</v>
      </c>
      <c r="L49" s="176"/>
      <c r="M49" s="176"/>
      <c r="N49" s="176">
        <f>'実質公債費比率（分子）の構造'!O$45</f>
        <v>3428</v>
      </c>
      <c r="O49" s="176"/>
      <c r="P49" s="176"/>
    </row>
    <row r="50" spans="1:16" x14ac:dyDescent="0.2">
      <c r="A50" s="176" t="s">
        <v>67</v>
      </c>
      <c r="B50" s="176" t="e">
        <f>NA()</f>
        <v>#N/A</v>
      </c>
      <c r="C50" s="176">
        <f>IF(ISNUMBER('実質公債費比率（分子）の構造'!K$53),'実質公債費比率（分子）の構造'!K$53,NA())</f>
        <v>167</v>
      </c>
      <c r="D50" s="176" t="e">
        <f>NA()</f>
        <v>#N/A</v>
      </c>
      <c r="E50" s="176" t="e">
        <f>NA()</f>
        <v>#N/A</v>
      </c>
      <c r="F50" s="176">
        <f>IF(ISNUMBER('実質公債費比率（分子）の構造'!L$53),'実質公債費比率（分子）の構造'!L$53,NA())</f>
        <v>387</v>
      </c>
      <c r="G50" s="176" t="e">
        <f>NA()</f>
        <v>#N/A</v>
      </c>
      <c r="H50" s="176" t="e">
        <f>NA()</f>
        <v>#N/A</v>
      </c>
      <c r="I50" s="176">
        <f>IF(ISNUMBER('実質公債費比率（分子）の構造'!M$53),'実質公債費比率（分子）の構造'!M$53,NA())</f>
        <v>550</v>
      </c>
      <c r="J50" s="176" t="e">
        <f>NA()</f>
        <v>#N/A</v>
      </c>
      <c r="K50" s="176" t="e">
        <f>NA()</f>
        <v>#N/A</v>
      </c>
      <c r="L50" s="176">
        <f>IF(ISNUMBER('実質公債費比率（分子）の構造'!N$53),'実質公債費比率（分子）の構造'!N$53,NA())</f>
        <v>449</v>
      </c>
      <c r="M50" s="176" t="e">
        <f>NA()</f>
        <v>#N/A</v>
      </c>
      <c r="N50" s="176" t="e">
        <f>NA()</f>
        <v>#N/A</v>
      </c>
      <c r="O50" s="176">
        <f>IF(ISNUMBER('実質公債費比率（分子）の構造'!O$53),'実質公債費比率（分子）の構造'!O$53,NA())</f>
        <v>425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42003</v>
      </c>
      <c r="E56" s="175"/>
      <c r="F56" s="175"/>
      <c r="G56" s="175">
        <f>'将来負担比率（分子）の構造'!J$52</f>
        <v>41453</v>
      </c>
      <c r="H56" s="175"/>
      <c r="I56" s="175"/>
      <c r="J56" s="175">
        <f>'将来負担比率（分子）の構造'!K$52</f>
        <v>40608</v>
      </c>
      <c r="K56" s="175"/>
      <c r="L56" s="175"/>
      <c r="M56" s="175">
        <f>'将来負担比率（分子）の構造'!L$52</f>
        <v>38638</v>
      </c>
      <c r="N56" s="175"/>
      <c r="O56" s="175"/>
      <c r="P56" s="175">
        <f>'将来負担比率（分子）の構造'!M$52</f>
        <v>36213</v>
      </c>
    </row>
    <row r="57" spans="1:16" x14ac:dyDescent="0.2">
      <c r="A57" s="175" t="s">
        <v>42</v>
      </c>
      <c r="B57" s="175"/>
      <c r="C57" s="175"/>
      <c r="D57" s="175">
        <f>'将来負担比率（分子）の構造'!I$51</f>
        <v>15686</v>
      </c>
      <c r="E57" s="175"/>
      <c r="F57" s="175"/>
      <c r="G57" s="175">
        <f>'将来負担比率（分子）の構造'!J$51</f>
        <v>15142</v>
      </c>
      <c r="H57" s="175"/>
      <c r="I57" s="175"/>
      <c r="J57" s="175">
        <f>'将来負担比率（分子）の構造'!K$51</f>
        <v>14531</v>
      </c>
      <c r="K57" s="175"/>
      <c r="L57" s="175"/>
      <c r="M57" s="175">
        <f>'将来負担比率（分子）の構造'!L$51</f>
        <v>13808</v>
      </c>
      <c r="N57" s="175"/>
      <c r="O57" s="175"/>
      <c r="P57" s="175">
        <f>'将来負担比率（分子）の構造'!M$51</f>
        <v>13278</v>
      </c>
    </row>
    <row r="58" spans="1:16" x14ac:dyDescent="0.2">
      <c r="A58" s="175" t="s">
        <v>41</v>
      </c>
      <c r="B58" s="175"/>
      <c r="C58" s="175"/>
      <c r="D58" s="175">
        <f>'将来負担比率（分子）の構造'!I$50</f>
        <v>5457</v>
      </c>
      <c r="E58" s="175"/>
      <c r="F58" s="175"/>
      <c r="G58" s="175">
        <f>'将来負担比率（分子）の構造'!J$50</f>
        <v>4834</v>
      </c>
      <c r="H58" s="175"/>
      <c r="I58" s="175"/>
      <c r="J58" s="175">
        <f>'将来負担比率（分子）の構造'!K$50</f>
        <v>5891</v>
      </c>
      <c r="K58" s="175"/>
      <c r="L58" s="175"/>
      <c r="M58" s="175">
        <f>'将来負担比率（分子）の構造'!L$50</f>
        <v>6678</v>
      </c>
      <c r="N58" s="175"/>
      <c r="O58" s="175"/>
      <c r="P58" s="175">
        <f>'将来負担比率（分子）の構造'!M$50</f>
        <v>6351</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1271</v>
      </c>
      <c r="C61" s="175"/>
      <c r="D61" s="175"/>
      <c r="E61" s="175">
        <f>'将来負担比率（分子）の構造'!J$46</f>
        <v>1111</v>
      </c>
      <c r="F61" s="175"/>
      <c r="G61" s="175"/>
      <c r="H61" s="175">
        <f>'将来負担比率（分子）の構造'!K$46</f>
        <v>1022</v>
      </c>
      <c r="I61" s="175"/>
      <c r="J61" s="175"/>
      <c r="K61" s="175">
        <f>'将来負担比率（分子）の構造'!L$46</f>
        <v>966</v>
      </c>
      <c r="L61" s="175"/>
      <c r="M61" s="175"/>
      <c r="N61" s="175">
        <f>'将来負担比率（分子）の構造'!M$46</f>
        <v>936</v>
      </c>
      <c r="O61" s="175"/>
      <c r="P61" s="175"/>
    </row>
    <row r="62" spans="1:16" x14ac:dyDescent="0.2">
      <c r="A62" s="175" t="s">
        <v>35</v>
      </c>
      <c r="B62" s="175">
        <f>'将来負担比率（分子）の構造'!I$45</f>
        <v>6465</v>
      </c>
      <c r="C62" s="175"/>
      <c r="D62" s="175"/>
      <c r="E62" s="175">
        <f>'将来負担比率（分子）の構造'!J$45</f>
        <v>6383</v>
      </c>
      <c r="F62" s="175"/>
      <c r="G62" s="175"/>
      <c r="H62" s="175">
        <f>'将来負担比率（分子）の構造'!K$45</f>
        <v>6401</v>
      </c>
      <c r="I62" s="175"/>
      <c r="J62" s="175"/>
      <c r="K62" s="175">
        <f>'将来負担比率（分子）の構造'!L$45</f>
        <v>6408</v>
      </c>
      <c r="L62" s="175"/>
      <c r="M62" s="175"/>
      <c r="N62" s="175">
        <f>'将来負担比率（分子）の構造'!M$45</f>
        <v>6601</v>
      </c>
      <c r="O62" s="175"/>
      <c r="P62" s="175"/>
    </row>
    <row r="63" spans="1:16" x14ac:dyDescent="0.2">
      <c r="A63" s="175" t="s">
        <v>34</v>
      </c>
      <c r="B63" s="175">
        <f>'将来負担比率（分子）の構造'!I$44</f>
        <v>3454</v>
      </c>
      <c r="C63" s="175"/>
      <c r="D63" s="175"/>
      <c r="E63" s="175">
        <f>'将来負担比率（分子）の構造'!J$44</f>
        <v>3067</v>
      </c>
      <c r="F63" s="175"/>
      <c r="G63" s="175"/>
      <c r="H63" s="175">
        <f>'将来負担比率（分子）の構造'!K$44</f>
        <v>2664</v>
      </c>
      <c r="I63" s="175"/>
      <c r="J63" s="175"/>
      <c r="K63" s="175">
        <f>'将来負担比率（分子）の構造'!L$44</f>
        <v>2247</v>
      </c>
      <c r="L63" s="175"/>
      <c r="M63" s="175"/>
      <c r="N63" s="175">
        <f>'将来負担比率（分子）の構造'!M$44</f>
        <v>1833</v>
      </c>
      <c r="O63" s="175"/>
      <c r="P63" s="175"/>
    </row>
    <row r="64" spans="1:16" x14ac:dyDescent="0.2">
      <c r="A64" s="175" t="s">
        <v>33</v>
      </c>
      <c r="B64" s="175">
        <f>'将来負担比率（分子）の構造'!I$43</f>
        <v>20188</v>
      </c>
      <c r="C64" s="175"/>
      <c r="D64" s="175"/>
      <c r="E64" s="175">
        <f>'将来負担比率（分子）の構造'!J$43</f>
        <v>18919</v>
      </c>
      <c r="F64" s="175"/>
      <c r="G64" s="175"/>
      <c r="H64" s="175">
        <f>'将来負担比率（分子）の構造'!K$43</f>
        <v>17427</v>
      </c>
      <c r="I64" s="175"/>
      <c r="J64" s="175"/>
      <c r="K64" s="175">
        <f>'将来負担比率（分子）の構造'!L$43</f>
        <v>15866</v>
      </c>
      <c r="L64" s="175"/>
      <c r="M64" s="175"/>
      <c r="N64" s="175">
        <f>'将来負担比率（分子）の構造'!M$43</f>
        <v>14269</v>
      </c>
      <c r="O64" s="175"/>
      <c r="P64" s="175"/>
    </row>
    <row r="65" spans="1:16" x14ac:dyDescent="0.2">
      <c r="A65" s="175" t="s">
        <v>32</v>
      </c>
      <c r="B65" s="175">
        <f>'将来負担比率（分子）の構造'!I$42</f>
        <v>1715</v>
      </c>
      <c r="C65" s="175"/>
      <c r="D65" s="175"/>
      <c r="E65" s="175">
        <f>'将来負担比率（分子）の構造'!J$42</f>
        <v>1600</v>
      </c>
      <c r="F65" s="175"/>
      <c r="G65" s="175"/>
      <c r="H65" s="175">
        <f>'将来負担比率（分子）の構造'!K$42</f>
        <v>3165</v>
      </c>
      <c r="I65" s="175"/>
      <c r="J65" s="175"/>
      <c r="K65" s="175">
        <f>'将来負担比率（分子）の構造'!L$42</f>
        <v>3008</v>
      </c>
      <c r="L65" s="175"/>
      <c r="M65" s="175"/>
      <c r="N65" s="175">
        <f>'将来負担比率（分子）の構造'!M$42</f>
        <v>2829</v>
      </c>
      <c r="O65" s="175"/>
      <c r="P65" s="175"/>
    </row>
    <row r="66" spans="1:16" x14ac:dyDescent="0.2">
      <c r="A66" s="175" t="s">
        <v>31</v>
      </c>
      <c r="B66" s="175">
        <f>'将来負担比率（分子）の構造'!I$41</f>
        <v>34658</v>
      </c>
      <c r="C66" s="175"/>
      <c r="D66" s="175"/>
      <c r="E66" s="175">
        <f>'将来負担比率（分子）の構造'!J$41</f>
        <v>35088</v>
      </c>
      <c r="F66" s="175"/>
      <c r="G66" s="175"/>
      <c r="H66" s="175">
        <f>'将来負担比率（分子）の構造'!K$41</f>
        <v>35887</v>
      </c>
      <c r="I66" s="175"/>
      <c r="J66" s="175"/>
      <c r="K66" s="175">
        <f>'将来負担比率（分子）の構造'!L$41</f>
        <v>34040</v>
      </c>
      <c r="L66" s="175"/>
      <c r="M66" s="175"/>
      <c r="N66" s="175">
        <f>'将来負担比率（分子）の構造'!M$41</f>
        <v>31771</v>
      </c>
      <c r="O66" s="175"/>
      <c r="P66" s="175"/>
    </row>
    <row r="67" spans="1:16" x14ac:dyDescent="0.2">
      <c r="A67" s="175" t="s">
        <v>71</v>
      </c>
      <c r="B67" s="175" t="e">
        <f>NA()</f>
        <v>#N/A</v>
      </c>
      <c r="C67" s="175">
        <f>IF(ISNUMBER('将来負担比率（分子）の構造'!I$53), IF('将来負担比率（分子）の構造'!I$53 &lt; 0, 0, '将来負担比率（分子）の構造'!I$53), NA())</f>
        <v>4604</v>
      </c>
      <c r="D67" s="175" t="e">
        <f>NA()</f>
        <v>#N/A</v>
      </c>
      <c r="E67" s="175" t="e">
        <f>NA()</f>
        <v>#N/A</v>
      </c>
      <c r="F67" s="175">
        <f>IF(ISNUMBER('将来負担比率（分子）の構造'!J$53), IF('将来負担比率（分子）の構造'!J$53 &lt; 0, 0, '将来負担比率（分子）の構造'!J$53), NA())</f>
        <v>4739</v>
      </c>
      <c r="G67" s="175" t="e">
        <f>NA()</f>
        <v>#N/A</v>
      </c>
      <c r="H67" s="175" t="e">
        <f>NA()</f>
        <v>#N/A</v>
      </c>
      <c r="I67" s="175">
        <f>IF(ISNUMBER('将来負担比率（分子）の構造'!K$53), IF('将来負担比率（分子）の構造'!K$53 &lt; 0, 0, '将来負担比率（分子）の構造'!K$53), NA())</f>
        <v>5533</v>
      </c>
      <c r="J67" s="175" t="e">
        <f>NA()</f>
        <v>#N/A</v>
      </c>
      <c r="K67" s="175" t="e">
        <f>NA()</f>
        <v>#N/A</v>
      </c>
      <c r="L67" s="175">
        <f>IF(ISNUMBER('将来負担比率（分子）の構造'!L$53), IF('将来負担比率（分子）の構造'!L$53 &lt; 0, 0, '将来負担比率（分子）の構造'!L$53), NA())</f>
        <v>3410</v>
      </c>
      <c r="M67" s="175" t="e">
        <f>NA()</f>
        <v>#N/A</v>
      </c>
      <c r="N67" s="175" t="e">
        <f>NA()</f>
        <v>#N/A</v>
      </c>
      <c r="O67" s="175">
        <f>IF(ISNUMBER('将来負担比率（分子）の構造'!M$53), IF('将来負担比率（分子）の構造'!M$53 &lt; 0, 0, '将来負担比率（分子）の構造'!M$53), NA())</f>
        <v>2396</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3477</v>
      </c>
      <c r="C72" s="179">
        <f>基金残高に係る経年分析!G55</f>
        <v>4349</v>
      </c>
      <c r="D72" s="179">
        <f>基金残高に係る経年分析!H55</f>
        <v>4113</v>
      </c>
    </row>
    <row r="73" spans="1:16" x14ac:dyDescent="0.2">
      <c r="A73" s="178" t="s">
        <v>74</v>
      </c>
      <c r="B73" s="179" t="str">
        <f>基金残高に係る経年分析!F56</f>
        <v>-</v>
      </c>
      <c r="C73" s="179" t="str">
        <f>基金残高に係る経年分析!G56</f>
        <v>-</v>
      </c>
      <c r="D73" s="179" t="str">
        <f>基金残高に係る経年分析!H56</f>
        <v>-</v>
      </c>
    </row>
    <row r="74" spans="1:16" x14ac:dyDescent="0.2">
      <c r="A74" s="178" t="s">
        <v>75</v>
      </c>
      <c r="B74" s="179">
        <f>基金残高に係る経年分析!F57</f>
        <v>1324</v>
      </c>
      <c r="C74" s="179">
        <f>基金残高に係る経年分析!G57</f>
        <v>1414</v>
      </c>
      <c r="D74" s="179">
        <f>基金残高に係る経年分析!H57</f>
        <v>1501</v>
      </c>
    </row>
  </sheetData>
  <sheetProtection algorithmName="SHA-512" hashValue="4GYQlVsyoL5V2UTwMEeEyEA5F8y6B7pJVEx/Z/AT3k7eUQU06nDO9mudLnENRTyU/BqKPXWgfnEYBu4hGg2cAw==" saltValue="YrI8X8d0sBJ5fYb8m4sv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22791655</v>
      </c>
      <c r="S5" s="713"/>
      <c r="T5" s="713"/>
      <c r="U5" s="713"/>
      <c r="V5" s="713"/>
      <c r="W5" s="713"/>
      <c r="X5" s="713"/>
      <c r="Y5" s="738"/>
      <c r="Z5" s="751">
        <v>38.299999999999997</v>
      </c>
      <c r="AA5" s="751"/>
      <c r="AB5" s="751"/>
      <c r="AC5" s="751"/>
      <c r="AD5" s="752">
        <v>21203917</v>
      </c>
      <c r="AE5" s="752"/>
      <c r="AF5" s="752"/>
      <c r="AG5" s="752"/>
      <c r="AH5" s="752"/>
      <c r="AI5" s="752"/>
      <c r="AJ5" s="752"/>
      <c r="AK5" s="752"/>
      <c r="AL5" s="739">
        <v>66.099999999999994</v>
      </c>
      <c r="AM5" s="721"/>
      <c r="AN5" s="721"/>
      <c r="AO5" s="740"/>
      <c r="AP5" s="715" t="s">
        <v>216</v>
      </c>
      <c r="AQ5" s="716"/>
      <c r="AR5" s="716"/>
      <c r="AS5" s="716"/>
      <c r="AT5" s="716"/>
      <c r="AU5" s="716"/>
      <c r="AV5" s="716"/>
      <c r="AW5" s="716"/>
      <c r="AX5" s="716"/>
      <c r="AY5" s="716"/>
      <c r="AZ5" s="716"/>
      <c r="BA5" s="716"/>
      <c r="BB5" s="716"/>
      <c r="BC5" s="716"/>
      <c r="BD5" s="716"/>
      <c r="BE5" s="716"/>
      <c r="BF5" s="717"/>
      <c r="BG5" s="657">
        <v>21198942</v>
      </c>
      <c r="BH5" s="658"/>
      <c r="BI5" s="658"/>
      <c r="BJ5" s="658"/>
      <c r="BK5" s="658"/>
      <c r="BL5" s="658"/>
      <c r="BM5" s="658"/>
      <c r="BN5" s="659"/>
      <c r="BO5" s="695">
        <v>93</v>
      </c>
      <c r="BP5" s="695"/>
      <c r="BQ5" s="695"/>
      <c r="BR5" s="695"/>
      <c r="BS5" s="696">
        <v>71842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365496</v>
      </c>
      <c r="S6" s="658"/>
      <c r="T6" s="658"/>
      <c r="U6" s="658"/>
      <c r="V6" s="658"/>
      <c r="W6" s="658"/>
      <c r="X6" s="658"/>
      <c r="Y6" s="659"/>
      <c r="Z6" s="695">
        <v>0.6</v>
      </c>
      <c r="AA6" s="695"/>
      <c r="AB6" s="695"/>
      <c r="AC6" s="695"/>
      <c r="AD6" s="696">
        <v>365496</v>
      </c>
      <c r="AE6" s="696"/>
      <c r="AF6" s="696"/>
      <c r="AG6" s="696"/>
      <c r="AH6" s="696"/>
      <c r="AI6" s="696"/>
      <c r="AJ6" s="696"/>
      <c r="AK6" s="696"/>
      <c r="AL6" s="660">
        <v>1.1000000000000001</v>
      </c>
      <c r="AM6" s="661"/>
      <c r="AN6" s="661"/>
      <c r="AO6" s="697"/>
      <c r="AP6" s="654" t="s">
        <v>221</v>
      </c>
      <c r="AQ6" s="655"/>
      <c r="AR6" s="655"/>
      <c r="AS6" s="655"/>
      <c r="AT6" s="655"/>
      <c r="AU6" s="655"/>
      <c r="AV6" s="655"/>
      <c r="AW6" s="655"/>
      <c r="AX6" s="655"/>
      <c r="AY6" s="655"/>
      <c r="AZ6" s="655"/>
      <c r="BA6" s="655"/>
      <c r="BB6" s="655"/>
      <c r="BC6" s="655"/>
      <c r="BD6" s="655"/>
      <c r="BE6" s="655"/>
      <c r="BF6" s="656"/>
      <c r="BG6" s="657">
        <v>21198942</v>
      </c>
      <c r="BH6" s="658"/>
      <c r="BI6" s="658"/>
      <c r="BJ6" s="658"/>
      <c r="BK6" s="658"/>
      <c r="BL6" s="658"/>
      <c r="BM6" s="658"/>
      <c r="BN6" s="659"/>
      <c r="BO6" s="695">
        <v>93</v>
      </c>
      <c r="BP6" s="695"/>
      <c r="BQ6" s="695"/>
      <c r="BR6" s="695"/>
      <c r="BS6" s="696">
        <v>71842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315399</v>
      </c>
      <c r="CS6" s="658"/>
      <c r="CT6" s="658"/>
      <c r="CU6" s="658"/>
      <c r="CV6" s="658"/>
      <c r="CW6" s="658"/>
      <c r="CX6" s="658"/>
      <c r="CY6" s="659"/>
      <c r="CZ6" s="739">
        <v>0.6</v>
      </c>
      <c r="DA6" s="721"/>
      <c r="DB6" s="721"/>
      <c r="DC6" s="741"/>
      <c r="DD6" s="663" t="s">
        <v>122</v>
      </c>
      <c r="DE6" s="658"/>
      <c r="DF6" s="658"/>
      <c r="DG6" s="658"/>
      <c r="DH6" s="658"/>
      <c r="DI6" s="658"/>
      <c r="DJ6" s="658"/>
      <c r="DK6" s="658"/>
      <c r="DL6" s="658"/>
      <c r="DM6" s="658"/>
      <c r="DN6" s="658"/>
      <c r="DO6" s="658"/>
      <c r="DP6" s="659"/>
      <c r="DQ6" s="663">
        <v>314715</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7129</v>
      </c>
      <c r="S7" s="658"/>
      <c r="T7" s="658"/>
      <c r="U7" s="658"/>
      <c r="V7" s="658"/>
      <c r="W7" s="658"/>
      <c r="X7" s="658"/>
      <c r="Y7" s="659"/>
      <c r="Z7" s="695">
        <v>0</v>
      </c>
      <c r="AA7" s="695"/>
      <c r="AB7" s="695"/>
      <c r="AC7" s="695"/>
      <c r="AD7" s="696">
        <v>7129</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10174201</v>
      </c>
      <c r="BH7" s="658"/>
      <c r="BI7" s="658"/>
      <c r="BJ7" s="658"/>
      <c r="BK7" s="658"/>
      <c r="BL7" s="658"/>
      <c r="BM7" s="658"/>
      <c r="BN7" s="659"/>
      <c r="BO7" s="695">
        <v>44.6</v>
      </c>
      <c r="BP7" s="695"/>
      <c r="BQ7" s="695"/>
      <c r="BR7" s="695"/>
      <c r="BS7" s="696">
        <v>71842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4961924</v>
      </c>
      <c r="CS7" s="658"/>
      <c r="CT7" s="658"/>
      <c r="CU7" s="658"/>
      <c r="CV7" s="658"/>
      <c r="CW7" s="658"/>
      <c r="CX7" s="658"/>
      <c r="CY7" s="659"/>
      <c r="CZ7" s="695">
        <v>8.6999999999999993</v>
      </c>
      <c r="DA7" s="695"/>
      <c r="DB7" s="695"/>
      <c r="DC7" s="695"/>
      <c r="DD7" s="663">
        <v>245178</v>
      </c>
      <c r="DE7" s="658"/>
      <c r="DF7" s="658"/>
      <c r="DG7" s="658"/>
      <c r="DH7" s="658"/>
      <c r="DI7" s="658"/>
      <c r="DJ7" s="658"/>
      <c r="DK7" s="658"/>
      <c r="DL7" s="658"/>
      <c r="DM7" s="658"/>
      <c r="DN7" s="658"/>
      <c r="DO7" s="658"/>
      <c r="DP7" s="659"/>
      <c r="DQ7" s="663">
        <v>3920811</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175770</v>
      </c>
      <c r="S8" s="658"/>
      <c r="T8" s="658"/>
      <c r="U8" s="658"/>
      <c r="V8" s="658"/>
      <c r="W8" s="658"/>
      <c r="X8" s="658"/>
      <c r="Y8" s="659"/>
      <c r="Z8" s="695">
        <v>0.3</v>
      </c>
      <c r="AA8" s="695"/>
      <c r="AB8" s="695"/>
      <c r="AC8" s="695"/>
      <c r="AD8" s="696">
        <v>175770</v>
      </c>
      <c r="AE8" s="696"/>
      <c r="AF8" s="696"/>
      <c r="AG8" s="696"/>
      <c r="AH8" s="696"/>
      <c r="AI8" s="696"/>
      <c r="AJ8" s="696"/>
      <c r="AK8" s="696"/>
      <c r="AL8" s="660">
        <v>0.5</v>
      </c>
      <c r="AM8" s="661"/>
      <c r="AN8" s="661"/>
      <c r="AO8" s="697"/>
      <c r="AP8" s="654" t="s">
        <v>227</v>
      </c>
      <c r="AQ8" s="655"/>
      <c r="AR8" s="655"/>
      <c r="AS8" s="655"/>
      <c r="AT8" s="655"/>
      <c r="AU8" s="655"/>
      <c r="AV8" s="655"/>
      <c r="AW8" s="655"/>
      <c r="AX8" s="655"/>
      <c r="AY8" s="655"/>
      <c r="AZ8" s="655"/>
      <c r="BA8" s="655"/>
      <c r="BB8" s="655"/>
      <c r="BC8" s="655"/>
      <c r="BD8" s="655"/>
      <c r="BE8" s="655"/>
      <c r="BF8" s="656"/>
      <c r="BG8" s="657">
        <v>287879</v>
      </c>
      <c r="BH8" s="658"/>
      <c r="BI8" s="658"/>
      <c r="BJ8" s="658"/>
      <c r="BK8" s="658"/>
      <c r="BL8" s="658"/>
      <c r="BM8" s="658"/>
      <c r="BN8" s="659"/>
      <c r="BO8" s="695">
        <v>1.3</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27103570</v>
      </c>
      <c r="CS8" s="658"/>
      <c r="CT8" s="658"/>
      <c r="CU8" s="658"/>
      <c r="CV8" s="658"/>
      <c r="CW8" s="658"/>
      <c r="CX8" s="658"/>
      <c r="CY8" s="659"/>
      <c r="CZ8" s="695">
        <v>47.6</v>
      </c>
      <c r="DA8" s="695"/>
      <c r="DB8" s="695"/>
      <c r="DC8" s="695"/>
      <c r="DD8" s="663">
        <v>151949</v>
      </c>
      <c r="DE8" s="658"/>
      <c r="DF8" s="658"/>
      <c r="DG8" s="658"/>
      <c r="DH8" s="658"/>
      <c r="DI8" s="658"/>
      <c r="DJ8" s="658"/>
      <c r="DK8" s="658"/>
      <c r="DL8" s="658"/>
      <c r="DM8" s="658"/>
      <c r="DN8" s="658"/>
      <c r="DO8" s="658"/>
      <c r="DP8" s="659"/>
      <c r="DQ8" s="663">
        <v>13994244</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194514</v>
      </c>
      <c r="S9" s="658"/>
      <c r="T9" s="658"/>
      <c r="U9" s="658"/>
      <c r="V9" s="658"/>
      <c r="W9" s="658"/>
      <c r="X9" s="658"/>
      <c r="Y9" s="659"/>
      <c r="Z9" s="695">
        <v>0.3</v>
      </c>
      <c r="AA9" s="695"/>
      <c r="AB9" s="695"/>
      <c r="AC9" s="695"/>
      <c r="AD9" s="696">
        <v>194514</v>
      </c>
      <c r="AE9" s="696"/>
      <c r="AF9" s="696"/>
      <c r="AG9" s="696"/>
      <c r="AH9" s="696"/>
      <c r="AI9" s="696"/>
      <c r="AJ9" s="696"/>
      <c r="AK9" s="696"/>
      <c r="AL9" s="660">
        <v>0.6</v>
      </c>
      <c r="AM9" s="661"/>
      <c r="AN9" s="661"/>
      <c r="AO9" s="697"/>
      <c r="AP9" s="654" t="s">
        <v>230</v>
      </c>
      <c r="AQ9" s="655"/>
      <c r="AR9" s="655"/>
      <c r="AS9" s="655"/>
      <c r="AT9" s="655"/>
      <c r="AU9" s="655"/>
      <c r="AV9" s="655"/>
      <c r="AW9" s="655"/>
      <c r="AX9" s="655"/>
      <c r="AY9" s="655"/>
      <c r="AZ9" s="655"/>
      <c r="BA9" s="655"/>
      <c r="BB9" s="655"/>
      <c r="BC9" s="655"/>
      <c r="BD9" s="655"/>
      <c r="BE9" s="655"/>
      <c r="BF9" s="656"/>
      <c r="BG9" s="657">
        <v>8919506</v>
      </c>
      <c r="BH9" s="658"/>
      <c r="BI9" s="658"/>
      <c r="BJ9" s="658"/>
      <c r="BK9" s="658"/>
      <c r="BL9" s="658"/>
      <c r="BM9" s="658"/>
      <c r="BN9" s="659"/>
      <c r="BO9" s="695">
        <v>39.1</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4762961</v>
      </c>
      <c r="CS9" s="658"/>
      <c r="CT9" s="658"/>
      <c r="CU9" s="658"/>
      <c r="CV9" s="658"/>
      <c r="CW9" s="658"/>
      <c r="CX9" s="658"/>
      <c r="CY9" s="659"/>
      <c r="CZ9" s="695">
        <v>8.4</v>
      </c>
      <c r="DA9" s="695"/>
      <c r="DB9" s="695"/>
      <c r="DC9" s="695"/>
      <c r="DD9" s="663">
        <v>281547</v>
      </c>
      <c r="DE9" s="658"/>
      <c r="DF9" s="658"/>
      <c r="DG9" s="658"/>
      <c r="DH9" s="658"/>
      <c r="DI9" s="658"/>
      <c r="DJ9" s="658"/>
      <c r="DK9" s="658"/>
      <c r="DL9" s="658"/>
      <c r="DM9" s="658"/>
      <c r="DN9" s="658"/>
      <c r="DO9" s="658"/>
      <c r="DP9" s="659"/>
      <c r="DQ9" s="663">
        <v>4127424</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349126</v>
      </c>
      <c r="BH10" s="658"/>
      <c r="BI10" s="658"/>
      <c r="BJ10" s="658"/>
      <c r="BK10" s="658"/>
      <c r="BL10" s="658"/>
      <c r="BM10" s="658"/>
      <c r="BN10" s="659"/>
      <c r="BO10" s="695">
        <v>1.5</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109715</v>
      </c>
      <c r="CS10" s="658"/>
      <c r="CT10" s="658"/>
      <c r="CU10" s="658"/>
      <c r="CV10" s="658"/>
      <c r="CW10" s="658"/>
      <c r="CX10" s="658"/>
      <c r="CY10" s="659"/>
      <c r="CZ10" s="695">
        <v>0.2</v>
      </c>
      <c r="DA10" s="695"/>
      <c r="DB10" s="695"/>
      <c r="DC10" s="695"/>
      <c r="DD10" s="663" t="s">
        <v>122</v>
      </c>
      <c r="DE10" s="658"/>
      <c r="DF10" s="658"/>
      <c r="DG10" s="658"/>
      <c r="DH10" s="658"/>
      <c r="DI10" s="658"/>
      <c r="DJ10" s="658"/>
      <c r="DK10" s="658"/>
      <c r="DL10" s="658"/>
      <c r="DM10" s="658"/>
      <c r="DN10" s="658"/>
      <c r="DO10" s="658"/>
      <c r="DP10" s="659"/>
      <c r="DQ10" s="663">
        <v>19715</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3621561</v>
      </c>
      <c r="S11" s="658"/>
      <c r="T11" s="658"/>
      <c r="U11" s="658"/>
      <c r="V11" s="658"/>
      <c r="W11" s="658"/>
      <c r="X11" s="658"/>
      <c r="Y11" s="659"/>
      <c r="Z11" s="660">
        <v>6.1</v>
      </c>
      <c r="AA11" s="661"/>
      <c r="AB11" s="661"/>
      <c r="AC11" s="662"/>
      <c r="AD11" s="663">
        <v>3621561</v>
      </c>
      <c r="AE11" s="658"/>
      <c r="AF11" s="658"/>
      <c r="AG11" s="658"/>
      <c r="AH11" s="658"/>
      <c r="AI11" s="658"/>
      <c r="AJ11" s="658"/>
      <c r="AK11" s="659"/>
      <c r="AL11" s="660">
        <v>11.3</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617690</v>
      </c>
      <c r="BH11" s="658"/>
      <c r="BI11" s="658"/>
      <c r="BJ11" s="658"/>
      <c r="BK11" s="658"/>
      <c r="BL11" s="658"/>
      <c r="BM11" s="658"/>
      <c r="BN11" s="659"/>
      <c r="BO11" s="695">
        <v>2.7</v>
      </c>
      <c r="BP11" s="695"/>
      <c r="BQ11" s="695"/>
      <c r="BR11" s="695"/>
      <c r="BS11" s="696">
        <v>71842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638526</v>
      </c>
      <c r="CS11" s="658"/>
      <c r="CT11" s="658"/>
      <c r="CU11" s="658"/>
      <c r="CV11" s="658"/>
      <c r="CW11" s="658"/>
      <c r="CX11" s="658"/>
      <c r="CY11" s="659"/>
      <c r="CZ11" s="695">
        <v>1.1000000000000001</v>
      </c>
      <c r="DA11" s="695"/>
      <c r="DB11" s="695"/>
      <c r="DC11" s="695"/>
      <c r="DD11" s="663">
        <v>277496</v>
      </c>
      <c r="DE11" s="658"/>
      <c r="DF11" s="658"/>
      <c r="DG11" s="658"/>
      <c r="DH11" s="658"/>
      <c r="DI11" s="658"/>
      <c r="DJ11" s="658"/>
      <c r="DK11" s="658"/>
      <c r="DL11" s="658"/>
      <c r="DM11" s="658"/>
      <c r="DN11" s="658"/>
      <c r="DO11" s="658"/>
      <c r="DP11" s="659"/>
      <c r="DQ11" s="663">
        <v>369590</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v>93339</v>
      </c>
      <c r="S12" s="658"/>
      <c r="T12" s="658"/>
      <c r="U12" s="658"/>
      <c r="V12" s="658"/>
      <c r="W12" s="658"/>
      <c r="X12" s="658"/>
      <c r="Y12" s="659"/>
      <c r="Z12" s="695">
        <v>0.2</v>
      </c>
      <c r="AA12" s="695"/>
      <c r="AB12" s="695"/>
      <c r="AC12" s="695"/>
      <c r="AD12" s="696">
        <v>93339</v>
      </c>
      <c r="AE12" s="696"/>
      <c r="AF12" s="696"/>
      <c r="AG12" s="696"/>
      <c r="AH12" s="696"/>
      <c r="AI12" s="696"/>
      <c r="AJ12" s="696"/>
      <c r="AK12" s="696"/>
      <c r="AL12" s="660">
        <v>0.3</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9608264</v>
      </c>
      <c r="BH12" s="658"/>
      <c r="BI12" s="658"/>
      <c r="BJ12" s="658"/>
      <c r="BK12" s="658"/>
      <c r="BL12" s="658"/>
      <c r="BM12" s="658"/>
      <c r="BN12" s="659"/>
      <c r="BO12" s="695">
        <v>42.2</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1093252</v>
      </c>
      <c r="CS12" s="658"/>
      <c r="CT12" s="658"/>
      <c r="CU12" s="658"/>
      <c r="CV12" s="658"/>
      <c r="CW12" s="658"/>
      <c r="CX12" s="658"/>
      <c r="CY12" s="659"/>
      <c r="CZ12" s="695">
        <v>1.9</v>
      </c>
      <c r="DA12" s="695"/>
      <c r="DB12" s="695"/>
      <c r="DC12" s="695"/>
      <c r="DD12" s="663">
        <v>85163</v>
      </c>
      <c r="DE12" s="658"/>
      <c r="DF12" s="658"/>
      <c r="DG12" s="658"/>
      <c r="DH12" s="658"/>
      <c r="DI12" s="658"/>
      <c r="DJ12" s="658"/>
      <c r="DK12" s="658"/>
      <c r="DL12" s="658"/>
      <c r="DM12" s="658"/>
      <c r="DN12" s="658"/>
      <c r="DO12" s="658"/>
      <c r="DP12" s="659"/>
      <c r="DQ12" s="663">
        <v>476461</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9588596</v>
      </c>
      <c r="BH13" s="658"/>
      <c r="BI13" s="658"/>
      <c r="BJ13" s="658"/>
      <c r="BK13" s="658"/>
      <c r="BL13" s="658"/>
      <c r="BM13" s="658"/>
      <c r="BN13" s="659"/>
      <c r="BO13" s="695">
        <v>42.1</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5677563</v>
      </c>
      <c r="CS13" s="658"/>
      <c r="CT13" s="658"/>
      <c r="CU13" s="658"/>
      <c r="CV13" s="658"/>
      <c r="CW13" s="658"/>
      <c r="CX13" s="658"/>
      <c r="CY13" s="659"/>
      <c r="CZ13" s="695">
        <v>10</v>
      </c>
      <c r="DA13" s="695"/>
      <c r="DB13" s="695"/>
      <c r="DC13" s="695"/>
      <c r="DD13" s="663">
        <v>2128841</v>
      </c>
      <c r="DE13" s="658"/>
      <c r="DF13" s="658"/>
      <c r="DG13" s="658"/>
      <c r="DH13" s="658"/>
      <c r="DI13" s="658"/>
      <c r="DJ13" s="658"/>
      <c r="DK13" s="658"/>
      <c r="DL13" s="658"/>
      <c r="DM13" s="658"/>
      <c r="DN13" s="658"/>
      <c r="DO13" s="658"/>
      <c r="DP13" s="659"/>
      <c r="DQ13" s="663">
        <v>4103012</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2847</v>
      </c>
      <c r="S14" s="658"/>
      <c r="T14" s="658"/>
      <c r="U14" s="658"/>
      <c r="V14" s="658"/>
      <c r="W14" s="658"/>
      <c r="X14" s="658"/>
      <c r="Y14" s="659"/>
      <c r="Z14" s="695">
        <v>0</v>
      </c>
      <c r="AA14" s="695"/>
      <c r="AB14" s="695"/>
      <c r="AC14" s="695"/>
      <c r="AD14" s="696">
        <v>2847</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377837</v>
      </c>
      <c r="BH14" s="658"/>
      <c r="BI14" s="658"/>
      <c r="BJ14" s="658"/>
      <c r="BK14" s="658"/>
      <c r="BL14" s="658"/>
      <c r="BM14" s="658"/>
      <c r="BN14" s="659"/>
      <c r="BO14" s="695">
        <v>1.7</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2393579</v>
      </c>
      <c r="CS14" s="658"/>
      <c r="CT14" s="658"/>
      <c r="CU14" s="658"/>
      <c r="CV14" s="658"/>
      <c r="CW14" s="658"/>
      <c r="CX14" s="658"/>
      <c r="CY14" s="659"/>
      <c r="CZ14" s="695">
        <v>4.2</v>
      </c>
      <c r="DA14" s="695"/>
      <c r="DB14" s="695"/>
      <c r="DC14" s="695"/>
      <c r="DD14" s="663">
        <v>484723</v>
      </c>
      <c r="DE14" s="658"/>
      <c r="DF14" s="658"/>
      <c r="DG14" s="658"/>
      <c r="DH14" s="658"/>
      <c r="DI14" s="658"/>
      <c r="DJ14" s="658"/>
      <c r="DK14" s="658"/>
      <c r="DL14" s="658"/>
      <c r="DM14" s="658"/>
      <c r="DN14" s="658"/>
      <c r="DO14" s="658"/>
      <c r="DP14" s="659"/>
      <c r="DQ14" s="663">
        <v>1944312</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1038640</v>
      </c>
      <c r="BH15" s="658"/>
      <c r="BI15" s="658"/>
      <c r="BJ15" s="658"/>
      <c r="BK15" s="658"/>
      <c r="BL15" s="658"/>
      <c r="BM15" s="658"/>
      <c r="BN15" s="659"/>
      <c r="BO15" s="695">
        <v>4.5999999999999996</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5665066</v>
      </c>
      <c r="CS15" s="658"/>
      <c r="CT15" s="658"/>
      <c r="CU15" s="658"/>
      <c r="CV15" s="658"/>
      <c r="CW15" s="658"/>
      <c r="CX15" s="658"/>
      <c r="CY15" s="659"/>
      <c r="CZ15" s="695">
        <v>9.9</v>
      </c>
      <c r="DA15" s="695"/>
      <c r="DB15" s="695"/>
      <c r="DC15" s="695"/>
      <c r="DD15" s="663">
        <v>587833</v>
      </c>
      <c r="DE15" s="658"/>
      <c r="DF15" s="658"/>
      <c r="DG15" s="658"/>
      <c r="DH15" s="658"/>
      <c r="DI15" s="658"/>
      <c r="DJ15" s="658"/>
      <c r="DK15" s="658"/>
      <c r="DL15" s="658"/>
      <c r="DM15" s="658"/>
      <c r="DN15" s="658"/>
      <c r="DO15" s="658"/>
      <c r="DP15" s="659"/>
      <c r="DQ15" s="663">
        <v>4227224</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88353</v>
      </c>
      <c r="S16" s="658"/>
      <c r="T16" s="658"/>
      <c r="U16" s="658"/>
      <c r="V16" s="658"/>
      <c r="W16" s="658"/>
      <c r="X16" s="658"/>
      <c r="Y16" s="659"/>
      <c r="Z16" s="695">
        <v>0.1</v>
      </c>
      <c r="AA16" s="695"/>
      <c r="AB16" s="695"/>
      <c r="AC16" s="695"/>
      <c r="AD16" s="696">
        <v>88353</v>
      </c>
      <c r="AE16" s="696"/>
      <c r="AF16" s="696"/>
      <c r="AG16" s="696"/>
      <c r="AH16" s="696"/>
      <c r="AI16" s="696"/>
      <c r="AJ16" s="696"/>
      <c r="AK16" s="696"/>
      <c r="AL16" s="660">
        <v>0.3</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332352</v>
      </c>
      <c r="S17" s="658"/>
      <c r="T17" s="658"/>
      <c r="U17" s="658"/>
      <c r="V17" s="658"/>
      <c r="W17" s="658"/>
      <c r="X17" s="658"/>
      <c r="Y17" s="659"/>
      <c r="Z17" s="695">
        <v>0.6</v>
      </c>
      <c r="AA17" s="695"/>
      <c r="AB17" s="695"/>
      <c r="AC17" s="695"/>
      <c r="AD17" s="696">
        <v>332352</v>
      </c>
      <c r="AE17" s="696"/>
      <c r="AF17" s="696"/>
      <c r="AG17" s="696"/>
      <c r="AH17" s="696"/>
      <c r="AI17" s="696"/>
      <c r="AJ17" s="696"/>
      <c r="AK17" s="696"/>
      <c r="AL17" s="660">
        <v>1</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4274616</v>
      </c>
      <c r="CS17" s="658"/>
      <c r="CT17" s="658"/>
      <c r="CU17" s="658"/>
      <c r="CV17" s="658"/>
      <c r="CW17" s="658"/>
      <c r="CX17" s="658"/>
      <c r="CY17" s="659"/>
      <c r="CZ17" s="695">
        <v>7.5</v>
      </c>
      <c r="DA17" s="695"/>
      <c r="DB17" s="695"/>
      <c r="DC17" s="695"/>
      <c r="DD17" s="663" t="s">
        <v>122</v>
      </c>
      <c r="DE17" s="658"/>
      <c r="DF17" s="658"/>
      <c r="DG17" s="658"/>
      <c r="DH17" s="658"/>
      <c r="DI17" s="658"/>
      <c r="DJ17" s="658"/>
      <c r="DK17" s="658"/>
      <c r="DL17" s="658"/>
      <c r="DM17" s="658"/>
      <c r="DN17" s="658"/>
      <c r="DO17" s="658"/>
      <c r="DP17" s="659"/>
      <c r="DQ17" s="663">
        <v>4243667</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161882</v>
      </c>
      <c r="S18" s="658"/>
      <c r="T18" s="658"/>
      <c r="U18" s="658"/>
      <c r="V18" s="658"/>
      <c r="W18" s="658"/>
      <c r="X18" s="658"/>
      <c r="Y18" s="659"/>
      <c r="Z18" s="695">
        <v>0.3</v>
      </c>
      <c r="AA18" s="695"/>
      <c r="AB18" s="695"/>
      <c r="AC18" s="695"/>
      <c r="AD18" s="696">
        <v>161882</v>
      </c>
      <c r="AE18" s="696"/>
      <c r="AF18" s="696"/>
      <c r="AG18" s="696"/>
      <c r="AH18" s="696"/>
      <c r="AI18" s="696"/>
      <c r="AJ18" s="696"/>
      <c r="AK18" s="696"/>
      <c r="AL18" s="660">
        <v>0.5</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152945</v>
      </c>
      <c r="S19" s="658"/>
      <c r="T19" s="658"/>
      <c r="U19" s="658"/>
      <c r="V19" s="658"/>
      <c r="W19" s="658"/>
      <c r="X19" s="658"/>
      <c r="Y19" s="659"/>
      <c r="Z19" s="695">
        <v>0.3</v>
      </c>
      <c r="AA19" s="695"/>
      <c r="AB19" s="695"/>
      <c r="AC19" s="695"/>
      <c r="AD19" s="696">
        <v>152945</v>
      </c>
      <c r="AE19" s="696"/>
      <c r="AF19" s="696"/>
      <c r="AG19" s="696"/>
      <c r="AH19" s="696"/>
      <c r="AI19" s="696"/>
      <c r="AJ19" s="696"/>
      <c r="AK19" s="696"/>
      <c r="AL19" s="660">
        <v>0.5</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1592713</v>
      </c>
      <c r="BH19" s="658"/>
      <c r="BI19" s="658"/>
      <c r="BJ19" s="658"/>
      <c r="BK19" s="658"/>
      <c r="BL19" s="658"/>
      <c r="BM19" s="658"/>
      <c r="BN19" s="659"/>
      <c r="BO19" s="695">
        <v>7</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8937</v>
      </c>
      <c r="S20" s="658"/>
      <c r="T20" s="658"/>
      <c r="U20" s="658"/>
      <c r="V20" s="658"/>
      <c r="W20" s="658"/>
      <c r="X20" s="658"/>
      <c r="Y20" s="659"/>
      <c r="Z20" s="695">
        <v>0</v>
      </c>
      <c r="AA20" s="695"/>
      <c r="AB20" s="695"/>
      <c r="AC20" s="695"/>
      <c r="AD20" s="696">
        <v>8937</v>
      </c>
      <c r="AE20" s="696"/>
      <c r="AF20" s="696"/>
      <c r="AG20" s="696"/>
      <c r="AH20" s="696"/>
      <c r="AI20" s="696"/>
      <c r="AJ20" s="696"/>
      <c r="AK20" s="696"/>
      <c r="AL20" s="660">
        <v>0</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1592713</v>
      </c>
      <c r="BH20" s="658"/>
      <c r="BI20" s="658"/>
      <c r="BJ20" s="658"/>
      <c r="BK20" s="658"/>
      <c r="BL20" s="658"/>
      <c r="BM20" s="658"/>
      <c r="BN20" s="659"/>
      <c r="BO20" s="695">
        <v>7</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56996171</v>
      </c>
      <c r="CS20" s="658"/>
      <c r="CT20" s="658"/>
      <c r="CU20" s="658"/>
      <c r="CV20" s="658"/>
      <c r="CW20" s="658"/>
      <c r="CX20" s="658"/>
      <c r="CY20" s="659"/>
      <c r="CZ20" s="695">
        <v>100</v>
      </c>
      <c r="DA20" s="695"/>
      <c r="DB20" s="695"/>
      <c r="DC20" s="695"/>
      <c r="DD20" s="663">
        <v>4242730</v>
      </c>
      <c r="DE20" s="658"/>
      <c r="DF20" s="658"/>
      <c r="DG20" s="658"/>
      <c r="DH20" s="658"/>
      <c r="DI20" s="658"/>
      <c r="DJ20" s="658"/>
      <c r="DK20" s="658"/>
      <c r="DL20" s="658"/>
      <c r="DM20" s="658"/>
      <c r="DN20" s="658"/>
      <c r="DO20" s="658"/>
      <c r="DP20" s="659"/>
      <c r="DQ20" s="663">
        <v>37741175</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5805847</v>
      </c>
      <c r="S21" s="658"/>
      <c r="T21" s="658"/>
      <c r="U21" s="658"/>
      <c r="V21" s="658"/>
      <c r="W21" s="658"/>
      <c r="X21" s="658"/>
      <c r="Y21" s="659"/>
      <c r="Z21" s="695">
        <v>9.6999999999999993</v>
      </c>
      <c r="AA21" s="695"/>
      <c r="AB21" s="695"/>
      <c r="AC21" s="695"/>
      <c r="AD21" s="696">
        <v>5664426</v>
      </c>
      <c r="AE21" s="696"/>
      <c r="AF21" s="696"/>
      <c r="AG21" s="696"/>
      <c r="AH21" s="696"/>
      <c r="AI21" s="696"/>
      <c r="AJ21" s="696"/>
      <c r="AK21" s="696"/>
      <c r="AL21" s="660">
        <v>17.7</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4975</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5664426</v>
      </c>
      <c r="S22" s="658"/>
      <c r="T22" s="658"/>
      <c r="U22" s="658"/>
      <c r="V22" s="658"/>
      <c r="W22" s="658"/>
      <c r="X22" s="658"/>
      <c r="Y22" s="659"/>
      <c r="Z22" s="695">
        <v>9.5</v>
      </c>
      <c r="AA22" s="695"/>
      <c r="AB22" s="695"/>
      <c r="AC22" s="695"/>
      <c r="AD22" s="696">
        <v>5664426</v>
      </c>
      <c r="AE22" s="696"/>
      <c r="AF22" s="696"/>
      <c r="AG22" s="696"/>
      <c r="AH22" s="696"/>
      <c r="AI22" s="696"/>
      <c r="AJ22" s="696"/>
      <c r="AK22" s="696"/>
      <c r="AL22" s="660">
        <v>17.7</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141421</v>
      </c>
      <c r="S23" s="658"/>
      <c r="T23" s="658"/>
      <c r="U23" s="658"/>
      <c r="V23" s="658"/>
      <c r="W23" s="658"/>
      <c r="X23" s="658"/>
      <c r="Y23" s="659"/>
      <c r="Z23" s="695">
        <v>0.2</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1587738</v>
      </c>
      <c r="BH23" s="658"/>
      <c r="BI23" s="658"/>
      <c r="BJ23" s="658"/>
      <c r="BK23" s="658"/>
      <c r="BL23" s="658"/>
      <c r="BM23" s="658"/>
      <c r="BN23" s="659"/>
      <c r="BO23" s="695">
        <v>7</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32013237</v>
      </c>
      <c r="CS24" s="713"/>
      <c r="CT24" s="713"/>
      <c r="CU24" s="713"/>
      <c r="CV24" s="713"/>
      <c r="CW24" s="713"/>
      <c r="CX24" s="713"/>
      <c r="CY24" s="738"/>
      <c r="CZ24" s="739">
        <v>56.2</v>
      </c>
      <c r="DA24" s="721"/>
      <c r="DB24" s="721"/>
      <c r="DC24" s="741"/>
      <c r="DD24" s="737">
        <v>19760798</v>
      </c>
      <c r="DE24" s="713"/>
      <c r="DF24" s="713"/>
      <c r="DG24" s="713"/>
      <c r="DH24" s="713"/>
      <c r="DI24" s="713"/>
      <c r="DJ24" s="713"/>
      <c r="DK24" s="738"/>
      <c r="DL24" s="737">
        <v>17127185</v>
      </c>
      <c r="DM24" s="713"/>
      <c r="DN24" s="713"/>
      <c r="DO24" s="713"/>
      <c r="DP24" s="713"/>
      <c r="DQ24" s="713"/>
      <c r="DR24" s="713"/>
      <c r="DS24" s="713"/>
      <c r="DT24" s="713"/>
      <c r="DU24" s="713"/>
      <c r="DV24" s="738"/>
      <c r="DW24" s="739">
        <v>52.8</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33640745</v>
      </c>
      <c r="S25" s="658"/>
      <c r="T25" s="658"/>
      <c r="U25" s="658"/>
      <c r="V25" s="658"/>
      <c r="W25" s="658"/>
      <c r="X25" s="658"/>
      <c r="Y25" s="659"/>
      <c r="Z25" s="695">
        <v>56.5</v>
      </c>
      <c r="AA25" s="695"/>
      <c r="AB25" s="695"/>
      <c r="AC25" s="695"/>
      <c r="AD25" s="696">
        <v>31911586</v>
      </c>
      <c r="AE25" s="696"/>
      <c r="AF25" s="696"/>
      <c r="AG25" s="696"/>
      <c r="AH25" s="696"/>
      <c r="AI25" s="696"/>
      <c r="AJ25" s="696"/>
      <c r="AK25" s="696"/>
      <c r="AL25" s="660">
        <v>99.5</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9757547</v>
      </c>
      <c r="CS25" s="670"/>
      <c r="CT25" s="670"/>
      <c r="CU25" s="670"/>
      <c r="CV25" s="670"/>
      <c r="CW25" s="670"/>
      <c r="CX25" s="670"/>
      <c r="CY25" s="671"/>
      <c r="CZ25" s="660">
        <v>17.100000000000001</v>
      </c>
      <c r="DA25" s="672"/>
      <c r="DB25" s="672"/>
      <c r="DC25" s="673"/>
      <c r="DD25" s="663">
        <v>8967497</v>
      </c>
      <c r="DE25" s="670"/>
      <c r="DF25" s="670"/>
      <c r="DG25" s="670"/>
      <c r="DH25" s="670"/>
      <c r="DI25" s="670"/>
      <c r="DJ25" s="670"/>
      <c r="DK25" s="671"/>
      <c r="DL25" s="663">
        <v>8882408</v>
      </c>
      <c r="DM25" s="670"/>
      <c r="DN25" s="670"/>
      <c r="DO25" s="670"/>
      <c r="DP25" s="670"/>
      <c r="DQ25" s="670"/>
      <c r="DR25" s="670"/>
      <c r="DS25" s="670"/>
      <c r="DT25" s="670"/>
      <c r="DU25" s="670"/>
      <c r="DV25" s="671"/>
      <c r="DW25" s="660">
        <v>27.4</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17461</v>
      </c>
      <c r="S26" s="658"/>
      <c r="T26" s="658"/>
      <c r="U26" s="658"/>
      <c r="V26" s="658"/>
      <c r="W26" s="658"/>
      <c r="X26" s="658"/>
      <c r="Y26" s="659"/>
      <c r="Z26" s="695">
        <v>0</v>
      </c>
      <c r="AA26" s="695"/>
      <c r="AB26" s="695"/>
      <c r="AC26" s="695"/>
      <c r="AD26" s="696">
        <v>17461</v>
      </c>
      <c r="AE26" s="696"/>
      <c r="AF26" s="696"/>
      <c r="AG26" s="696"/>
      <c r="AH26" s="696"/>
      <c r="AI26" s="696"/>
      <c r="AJ26" s="696"/>
      <c r="AK26" s="696"/>
      <c r="AL26" s="660">
        <v>0.1</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6342114</v>
      </c>
      <c r="CS26" s="658"/>
      <c r="CT26" s="658"/>
      <c r="CU26" s="658"/>
      <c r="CV26" s="658"/>
      <c r="CW26" s="658"/>
      <c r="CX26" s="658"/>
      <c r="CY26" s="659"/>
      <c r="CZ26" s="660">
        <v>11.1</v>
      </c>
      <c r="DA26" s="672"/>
      <c r="DB26" s="672"/>
      <c r="DC26" s="673"/>
      <c r="DD26" s="663">
        <v>5992530</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289237</v>
      </c>
      <c r="S27" s="658"/>
      <c r="T27" s="658"/>
      <c r="U27" s="658"/>
      <c r="V27" s="658"/>
      <c r="W27" s="658"/>
      <c r="X27" s="658"/>
      <c r="Y27" s="659"/>
      <c r="Z27" s="695">
        <v>0.5</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22791655</v>
      </c>
      <c r="BH27" s="658"/>
      <c r="BI27" s="658"/>
      <c r="BJ27" s="658"/>
      <c r="BK27" s="658"/>
      <c r="BL27" s="658"/>
      <c r="BM27" s="658"/>
      <c r="BN27" s="659"/>
      <c r="BO27" s="695">
        <v>100</v>
      </c>
      <c r="BP27" s="695"/>
      <c r="BQ27" s="695"/>
      <c r="BR27" s="695"/>
      <c r="BS27" s="696">
        <v>71842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17981074</v>
      </c>
      <c r="CS27" s="670"/>
      <c r="CT27" s="670"/>
      <c r="CU27" s="670"/>
      <c r="CV27" s="670"/>
      <c r="CW27" s="670"/>
      <c r="CX27" s="670"/>
      <c r="CY27" s="671"/>
      <c r="CZ27" s="660">
        <v>31.5</v>
      </c>
      <c r="DA27" s="672"/>
      <c r="DB27" s="672"/>
      <c r="DC27" s="673"/>
      <c r="DD27" s="663">
        <v>6549634</v>
      </c>
      <c r="DE27" s="670"/>
      <c r="DF27" s="670"/>
      <c r="DG27" s="670"/>
      <c r="DH27" s="670"/>
      <c r="DI27" s="670"/>
      <c r="DJ27" s="670"/>
      <c r="DK27" s="671"/>
      <c r="DL27" s="663">
        <v>4847715</v>
      </c>
      <c r="DM27" s="670"/>
      <c r="DN27" s="670"/>
      <c r="DO27" s="670"/>
      <c r="DP27" s="670"/>
      <c r="DQ27" s="670"/>
      <c r="DR27" s="670"/>
      <c r="DS27" s="670"/>
      <c r="DT27" s="670"/>
      <c r="DU27" s="670"/>
      <c r="DV27" s="671"/>
      <c r="DW27" s="660">
        <v>14.9</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408588</v>
      </c>
      <c r="S28" s="658"/>
      <c r="T28" s="658"/>
      <c r="U28" s="658"/>
      <c r="V28" s="658"/>
      <c r="W28" s="658"/>
      <c r="X28" s="658"/>
      <c r="Y28" s="659"/>
      <c r="Z28" s="695">
        <v>0.7</v>
      </c>
      <c r="AA28" s="695"/>
      <c r="AB28" s="695"/>
      <c r="AC28" s="695"/>
      <c r="AD28" s="696">
        <v>85623</v>
      </c>
      <c r="AE28" s="696"/>
      <c r="AF28" s="696"/>
      <c r="AG28" s="696"/>
      <c r="AH28" s="696"/>
      <c r="AI28" s="696"/>
      <c r="AJ28" s="696"/>
      <c r="AK28" s="696"/>
      <c r="AL28" s="660">
        <v>0.3</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4274616</v>
      </c>
      <c r="CS28" s="658"/>
      <c r="CT28" s="658"/>
      <c r="CU28" s="658"/>
      <c r="CV28" s="658"/>
      <c r="CW28" s="658"/>
      <c r="CX28" s="658"/>
      <c r="CY28" s="659"/>
      <c r="CZ28" s="660">
        <v>7.5</v>
      </c>
      <c r="DA28" s="672"/>
      <c r="DB28" s="672"/>
      <c r="DC28" s="673"/>
      <c r="DD28" s="663">
        <v>4243667</v>
      </c>
      <c r="DE28" s="658"/>
      <c r="DF28" s="658"/>
      <c r="DG28" s="658"/>
      <c r="DH28" s="658"/>
      <c r="DI28" s="658"/>
      <c r="DJ28" s="658"/>
      <c r="DK28" s="659"/>
      <c r="DL28" s="663">
        <v>3397062</v>
      </c>
      <c r="DM28" s="658"/>
      <c r="DN28" s="658"/>
      <c r="DO28" s="658"/>
      <c r="DP28" s="658"/>
      <c r="DQ28" s="658"/>
      <c r="DR28" s="658"/>
      <c r="DS28" s="658"/>
      <c r="DT28" s="658"/>
      <c r="DU28" s="658"/>
      <c r="DV28" s="659"/>
      <c r="DW28" s="660">
        <v>10.5</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150414</v>
      </c>
      <c r="S29" s="658"/>
      <c r="T29" s="658"/>
      <c r="U29" s="658"/>
      <c r="V29" s="658"/>
      <c r="W29" s="658"/>
      <c r="X29" s="658"/>
      <c r="Y29" s="659"/>
      <c r="Z29" s="695">
        <v>0.3</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4274616</v>
      </c>
      <c r="CS29" s="670"/>
      <c r="CT29" s="670"/>
      <c r="CU29" s="670"/>
      <c r="CV29" s="670"/>
      <c r="CW29" s="670"/>
      <c r="CX29" s="670"/>
      <c r="CY29" s="671"/>
      <c r="CZ29" s="660">
        <v>7.5</v>
      </c>
      <c r="DA29" s="672"/>
      <c r="DB29" s="672"/>
      <c r="DC29" s="673"/>
      <c r="DD29" s="663">
        <v>4243667</v>
      </c>
      <c r="DE29" s="670"/>
      <c r="DF29" s="670"/>
      <c r="DG29" s="670"/>
      <c r="DH29" s="670"/>
      <c r="DI29" s="670"/>
      <c r="DJ29" s="670"/>
      <c r="DK29" s="671"/>
      <c r="DL29" s="663">
        <v>3397062</v>
      </c>
      <c r="DM29" s="670"/>
      <c r="DN29" s="670"/>
      <c r="DO29" s="670"/>
      <c r="DP29" s="670"/>
      <c r="DQ29" s="670"/>
      <c r="DR29" s="670"/>
      <c r="DS29" s="670"/>
      <c r="DT29" s="670"/>
      <c r="DU29" s="670"/>
      <c r="DV29" s="671"/>
      <c r="DW29" s="660">
        <v>10.5</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12730488</v>
      </c>
      <c r="S30" s="658"/>
      <c r="T30" s="658"/>
      <c r="U30" s="658"/>
      <c r="V30" s="658"/>
      <c r="W30" s="658"/>
      <c r="X30" s="658"/>
      <c r="Y30" s="659"/>
      <c r="Z30" s="695">
        <v>21.4</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4207961</v>
      </c>
      <c r="CS30" s="658"/>
      <c r="CT30" s="658"/>
      <c r="CU30" s="658"/>
      <c r="CV30" s="658"/>
      <c r="CW30" s="658"/>
      <c r="CX30" s="658"/>
      <c r="CY30" s="659"/>
      <c r="CZ30" s="660">
        <v>7.4</v>
      </c>
      <c r="DA30" s="672"/>
      <c r="DB30" s="672"/>
      <c r="DC30" s="673"/>
      <c r="DD30" s="663">
        <v>4177552</v>
      </c>
      <c r="DE30" s="658"/>
      <c r="DF30" s="658"/>
      <c r="DG30" s="658"/>
      <c r="DH30" s="658"/>
      <c r="DI30" s="658"/>
      <c r="DJ30" s="658"/>
      <c r="DK30" s="659"/>
      <c r="DL30" s="663">
        <v>3330947</v>
      </c>
      <c r="DM30" s="658"/>
      <c r="DN30" s="658"/>
      <c r="DO30" s="658"/>
      <c r="DP30" s="658"/>
      <c r="DQ30" s="658"/>
      <c r="DR30" s="658"/>
      <c r="DS30" s="658"/>
      <c r="DT30" s="658"/>
      <c r="DU30" s="658"/>
      <c r="DV30" s="659"/>
      <c r="DW30" s="660">
        <v>10.3</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v>
      </c>
      <c r="BH31" s="720"/>
      <c r="BI31" s="720"/>
      <c r="BJ31" s="720"/>
      <c r="BK31" s="720"/>
      <c r="BL31" s="720"/>
      <c r="BM31" s="721">
        <v>96.6</v>
      </c>
      <c r="BN31" s="720"/>
      <c r="BO31" s="720"/>
      <c r="BP31" s="720"/>
      <c r="BQ31" s="722"/>
      <c r="BR31" s="719">
        <v>98.9</v>
      </c>
      <c r="BS31" s="720"/>
      <c r="BT31" s="720"/>
      <c r="BU31" s="720"/>
      <c r="BV31" s="720"/>
      <c r="BW31" s="720"/>
      <c r="BX31" s="721">
        <v>96.4</v>
      </c>
      <c r="BY31" s="720"/>
      <c r="BZ31" s="720"/>
      <c r="CA31" s="720"/>
      <c r="CB31" s="722"/>
      <c r="CD31" s="678"/>
      <c r="CE31" s="679"/>
      <c r="CF31" s="654" t="s">
        <v>300</v>
      </c>
      <c r="CG31" s="655"/>
      <c r="CH31" s="655"/>
      <c r="CI31" s="655"/>
      <c r="CJ31" s="655"/>
      <c r="CK31" s="655"/>
      <c r="CL31" s="655"/>
      <c r="CM31" s="655"/>
      <c r="CN31" s="655"/>
      <c r="CO31" s="655"/>
      <c r="CP31" s="655"/>
      <c r="CQ31" s="656"/>
      <c r="CR31" s="657">
        <v>66655</v>
      </c>
      <c r="CS31" s="670"/>
      <c r="CT31" s="670"/>
      <c r="CU31" s="670"/>
      <c r="CV31" s="670"/>
      <c r="CW31" s="670"/>
      <c r="CX31" s="670"/>
      <c r="CY31" s="671"/>
      <c r="CZ31" s="660">
        <v>0.1</v>
      </c>
      <c r="DA31" s="672"/>
      <c r="DB31" s="672"/>
      <c r="DC31" s="673"/>
      <c r="DD31" s="663">
        <v>66115</v>
      </c>
      <c r="DE31" s="670"/>
      <c r="DF31" s="670"/>
      <c r="DG31" s="670"/>
      <c r="DH31" s="670"/>
      <c r="DI31" s="670"/>
      <c r="DJ31" s="670"/>
      <c r="DK31" s="671"/>
      <c r="DL31" s="663">
        <v>66115</v>
      </c>
      <c r="DM31" s="670"/>
      <c r="DN31" s="670"/>
      <c r="DO31" s="670"/>
      <c r="DP31" s="670"/>
      <c r="DQ31" s="670"/>
      <c r="DR31" s="670"/>
      <c r="DS31" s="670"/>
      <c r="DT31" s="670"/>
      <c r="DU31" s="670"/>
      <c r="DV31" s="671"/>
      <c r="DW31" s="660">
        <v>0.2</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4421470</v>
      </c>
      <c r="S32" s="658"/>
      <c r="T32" s="658"/>
      <c r="U32" s="658"/>
      <c r="V32" s="658"/>
      <c r="W32" s="658"/>
      <c r="X32" s="658"/>
      <c r="Y32" s="659"/>
      <c r="Z32" s="695">
        <v>7.4</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98.7</v>
      </c>
      <c r="BH32" s="670"/>
      <c r="BI32" s="670"/>
      <c r="BJ32" s="670"/>
      <c r="BK32" s="670"/>
      <c r="BL32" s="670"/>
      <c r="BM32" s="661">
        <v>95.9</v>
      </c>
      <c r="BN32" s="670"/>
      <c r="BO32" s="670"/>
      <c r="BP32" s="670"/>
      <c r="BQ32" s="693"/>
      <c r="BR32" s="723">
        <v>98.5</v>
      </c>
      <c r="BS32" s="670"/>
      <c r="BT32" s="670"/>
      <c r="BU32" s="670"/>
      <c r="BV32" s="670"/>
      <c r="BW32" s="670"/>
      <c r="BX32" s="661">
        <v>95.7</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130562</v>
      </c>
      <c r="S33" s="658"/>
      <c r="T33" s="658"/>
      <c r="U33" s="658"/>
      <c r="V33" s="658"/>
      <c r="W33" s="658"/>
      <c r="X33" s="658"/>
      <c r="Y33" s="659"/>
      <c r="Z33" s="695">
        <v>0.2</v>
      </c>
      <c r="AA33" s="695"/>
      <c r="AB33" s="695"/>
      <c r="AC33" s="695"/>
      <c r="AD33" s="696">
        <v>42599</v>
      </c>
      <c r="AE33" s="696"/>
      <c r="AF33" s="696"/>
      <c r="AG33" s="696"/>
      <c r="AH33" s="696"/>
      <c r="AI33" s="696"/>
      <c r="AJ33" s="696"/>
      <c r="AK33" s="696"/>
      <c r="AL33" s="660">
        <v>0.1</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99.3</v>
      </c>
      <c r="BH33" s="642"/>
      <c r="BI33" s="642"/>
      <c r="BJ33" s="642"/>
      <c r="BK33" s="642"/>
      <c r="BL33" s="642"/>
      <c r="BM33" s="688">
        <v>97.6</v>
      </c>
      <c r="BN33" s="642"/>
      <c r="BO33" s="642"/>
      <c r="BP33" s="642"/>
      <c r="BQ33" s="705"/>
      <c r="BR33" s="718">
        <v>99.4</v>
      </c>
      <c r="BS33" s="642"/>
      <c r="BT33" s="642"/>
      <c r="BU33" s="642"/>
      <c r="BV33" s="642"/>
      <c r="BW33" s="642"/>
      <c r="BX33" s="688">
        <v>97.3</v>
      </c>
      <c r="BY33" s="642"/>
      <c r="BZ33" s="642"/>
      <c r="CA33" s="642"/>
      <c r="CB33" s="705"/>
      <c r="CD33" s="654" t="s">
        <v>307</v>
      </c>
      <c r="CE33" s="655"/>
      <c r="CF33" s="655"/>
      <c r="CG33" s="655"/>
      <c r="CH33" s="655"/>
      <c r="CI33" s="655"/>
      <c r="CJ33" s="655"/>
      <c r="CK33" s="655"/>
      <c r="CL33" s="655"/>
      <c r="CM33" s="655"/>
      <c r="CN33" s="655"/>
      <c r="CO33" s="655"/>
      <c r="CP33" s="655"/>
      <c r="CQ33" s="656"/>
      <c r="CR33" s="657">
        <v>20740204</v>
      </c>
      <c r="CS33" s="670"/>
      <c r="CT33" s="670"/>
      <c r="CU33" s="670"/>
      <c r="CV33" s="670"/>
      <c r="CW33" s="670"/>
      <c r="CX33" s="670"/>
      <c r="CY33" s="671"/>
      <c r="CZ33" s="660">
        <v>36.4</v>
      </c>
      <c r="DA33" s="672"/>
      <c r="DB33" s="672"/>
      <c r="DC33" s="673"/>
      <c r="DD33" s="663">
        <v>16484575</v>
      </c>
      <c r="DE33" s="670"/>
      <c r="DF33" s="670"/>
      <c r="DG33" s="670"/>
      <c r="DH33" s="670"/>
      <c r="DI33" s="670"/>
      <c r="DJ33" s="670"/>
      <c r="DK33" s="671"/>
      <c r="DL33" s="663">
        <v>13694010</v>
      </c>
      <c r="DM33" s="670"/>
      <c r="DN33" s="670"/>
      <c r="DO33" s="670"/>
      <c r="DP33" s="670"/>
      <c r="DQ33" s="670"/>
      <c r="DR33" s="670"/>
      <c r="DS33" s="670"/>
      <c r="DT33" s="670"/>
      <c r="DU33" s="670"/>
      <c r="DV33" s="671"/>
      <c r="DW33" s="660">
        <v>42.2</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309196</v>
      </c>
      <c r="S34" s="658"/>
      <c r="T34" s="658"/>
      <c r="U34" s="658"/>
      <c r="V34" s="658"/>
      <c r="W34" s="658"/>
      <c r="X34" s="658"/>
      <c r="Y34" s="659"/>
      <c r="Z34" s="695">
        <v>0.5</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8730202</v>
      </c>
      <c r="CS34" s="658"/>
      <c r="CT34" s="658"/>
      <c r="CU34" s="658"/>
      <c r="CV34" s="658"/>
      <c r="CW34" s="658"/>
      <c r="CX34" s="658"/>
      <c r="CY34" s="659"/>
      <c r="CZ34" s="660">
        <v>15.3</v>
      </c>
      <c r="DA34" s="672"/>
      <c r="DB34" s="672"/>
      <c r="DC34" s="673"/>
      <c r="DD34" s="663">
        <v>6545987</v>
      </c>
      <c r="DE34" s="658"/>
      <c r="DF34" s="658"/>
      <c r="DG34" s="658"/>
      <c r="DH34" s="658"/>
      <c r="DI34" s="658"/>
      <c r="DJ34" s="658"/>
      <c r="DK34" s="659"/>
      <c r="DL34" s="663">
        <v>5784083</v>
      </c>
      <c r="DM34" s="658"/>
      <c r="DN34" s="658"/>
      <c r="DO34" s="658"/>
      <c r="DP34" s="658"/>
      <c r="DQ34" s="658"/>
      <c r="DR34" s="658"/>
      <c r="DS34" s="658"/>
      <c r="DT34" s="658"/>
      <c r="DU34" s="658"/>
      <c r="DV34" s="659"/>
      <c r="DW34" s="660">
        <v>17.8</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2075743</v>
      </c>
      <c r="S35" s="658"/>
      <c r="T35" s="658"/>
      <c r="U35" s="658"/>
      <c r="V35" s="658"/>
      <c r="W35" s="658"/>
      <c r="X35" s="658"/>
      <c r="Y35" s="659"/>
      <c r="Z35" s="695">
        <v>3.5</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326372</v>
      </c>
      <c r="CS35" s="670"/>
      <c r="CT35" s="670"/>
      <c r="CU35" s="670"/>
      <c r="CV35" s="670"/>
      <c r="CW35" s="670"/>
      <c r="CX35" s="670"/>
      <c r="CY35" s="671"/>
      <c r="CZ35" s="660">
        <v>0.6</v>
      </c>
      <c r="DA35" s="672"/>
      <c r="DB35" s="672"/>
      <c r="DC35" s="673"/>
      <c r="DD35" s="663">
        <v>280508</v>
      </c>
      <c r="DE35" s="670"/>
      <c r="DF35" s="670"/>
      <c r="DG35" s="670"/>
      <c r="DH35" s="670"/>
      <c r="DI35" s="670"/>
      <c r="DJ35" s="670"/>
      <c r="DK35" s="671"/>
      <c r="DL35" s="663">
        <v>275642</v>
      </c>
      <c r="DM35" s="670"/>
      <c r="DN35" s="670"/>
      <c r="DO35" s="670"/>
      <c r="DP35" s="670"/>
      <c r="DQ35" s="670"/>
      <c r="DR35" s="670"/>
      <c r="DS35" s="670"/>
      <c r="DT35" s="670"/>
      <c r="DU35" s="670"/>
      <c r="DV35" s="671"/>
      <c r="DW35" s="660">
        <v>0.8</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1819523</v>
      </c>
      <c r="S36" s="658"/>
      <c r="T36" s="658"/>
      <c r="U36" s="658"/>
      <c r="V36" s="658"/>
      <c r="W36" s="658"/>
      <c r="X36" s="658"/>
      <c r="Y36" s="659"/>
      <c r="Z36" s="695">
        <v>3.1</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7722192</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52516</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4676431</v>
      </c>
      <c r="CS36" s="658"/>
      <c r="CT36" s="658"/>
      <c r="CU36" s="658"/>
      <c r="CV36" s="658"/>
      <c r="CW36" s="658"/>
      <c r="CX36" s="658"/>
      <c r="CY36" s="659"/>
      <c r="CZ36" s="660">
        <v>8.1999999999999993</v>
      </c>
      <c r="DA36" s="672"/>
      <c r="DB36" s="672"/>
      <c r="DC36" s="673"/>
      <c r="DD36" s="663">
        <v>4313256</v>
      </c>
      <c r="DE36" s="658"/>
      <c r="DF36" s="658"/>
      <c r="DG36" s="658"/>
      <c r="DH36" s="658"/>
      <c r="DI36" s="658"/>
      <c r="DJ36" s="658"/>
      <c r="DK36" s="659"/>
      <c r="DL36" s="663">
        <v>3403769</v>
      </c>
      <c r="DM36" s="658"/>
      <c r="DN36" s="658"/>
      <c r="DO36" s="658"/>
      <c r="DP36" s="658"/>
      <c r="DQ36" s="658"/>
      <c r="DR36" s="658"/>
      <c r="DS36" s="658"/>
      <c r="DT36" s="658"/>
      <c r="DU36" s="658"/>
      <c r="DV36" s="659"/>
      <c r="DW36" s="660">
        <v>10.5</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1635877</v>
      </c>
      <c r="S37" s="658"/>
      <c r="T37" s="658"/>
      <c r="U37" s="658"/>
      <c r="V37" s="658"/>
      <c r="W37" s="658"/>
      <c r="X37" s="658"/>
      <c r="Y37" s="659"/>
      <c r="Z37" s="695">
        <v>2.7</v>
      </c>
      <c r="AA37" s="695"/>
      <c r="AB37" s="695"/>
      <c r="AC37" s="695"/>
      <c r="AD37" s="696">
        <v>7760</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1655776</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-780207</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1106530</v>
      </c>
      <c r="CS37" s="670"/>
      <c r="CT37" s="670"/>
      <c r="CU37" s="670"/>
      <c r="CV37" s="670"/>
      <c r="CW37" s="670"/>
      <c r="CX37" s="670"/>
      <c r="CY37" s="671"/>
      <c r="CZ37" s="660">
        <v>1.9</v>
      </c>
      <c r="DA37" s="672"/>
      <c r="DB37" s="672"/>
      <c r="DC37" s="673"/>
      <c r="DD37" s="663">
        <v>1106530</v>
      </c>
      <c r="DE37" s="670"/>
      <c r="DF37" s="670"/>
      <c r="DG37" s="670"/>
      <c r="DH37" s="670"/>
      <c r="DI37" s="670"/>
      <c r="DJ37" s="670"/>
      <c r="DK37" s="671"/>
      <c r="DL37" s="663">
        <v>909555</v>
      </c>
      <c r="DM37" s="670"/>
      <c r="DN37" s="670"/>
      <c r="DO37" s="670"/>
      <c r="DP37" s="670"/>
      <c r="DQ37" s="670"/>
      <c r="DR37" s="670"/>
      <c r="DS37" s="670"/>
      <c r="DT37" s="670"/>
      <c r="DU37" s="670"/>
      <c r="DV37" s="671"/>
      <c r="DW37" s="660">
        <v>2.8</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1938900</v>
      </c>
      <c r="S38" s="658"/>
      <c r="T38" s="658"/>
      <c r="U38" s="658"/>
      <c r="V38" s="658"/>
      <c r="W38" s="658"/>
      <c r="X38" s="658"/>
      <c r="Y38" s="659"/>
      <c r="Z38" s="695">
        <v>3.3</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12698</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22352</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6053718</v>
      </c>
      <c r="CS38" s="658"/>
      <c r="CT38" s="658"/>
      <c r="CU38" s="658"/>
      <c r="CV38" s="658"/>
      <c r="CW38" s="658"/>
      <c r="CX38" s="658"/>
      <c r="CY38" s="659"/>
      <c r="CZ38" s="660">
        <v>10.6</v>
      </c>
      <c r="DA38" s="672"/>
      <c r="DB38" s="672"/>
      <c r="DC38" s="673"/>
      <c r="DD38" s="663">
        <v>5087906</v>
      </c>
      <c r="DE38" s="658"/>
      <c r="DF38" s="658"/>
      <c r="DG38" s="658"/>
      <c r="DH38" s="658"/>
      <c r="DI38" s="658"/>
      <c r="DJ38" s="658"/>
      <c r="DK38" s="659"/>
      <c r="DL38" s="663">
        <v>4230516</v>
      </c>
      <c r="DM38" s="658"/>
      <c r="DN38" s="658"/>
      <c r="DO38" s="658"/>
      <c r="DP38" s="658"/>
      <c r="DQ38" s="658"/>
      <c r="DR38" s="658"/>
      <c r="DS38" s="658"/>
      <c r="DT38" s="658"/>
      <c r="DU38" s="658"/>
      <c r="DV38" s="659"/>
      <c r="DW38" s="660">
        <v>13</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32643</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553848</v>
      </c>
      <c r="CS39" s="670"/>
      <c r="CT39" s="670"/>
      <c r="CU39" s="670"/>
      <c r="CV39" s="670"/>
      <c r="CW39" s="670"/>
      <c r="CX39" s="670"/>
      <c r="CY39" s="671"/>
      <c r="CZ39" s="660">
        <v>1</v>
      </c>
      <c r="DA39" s="672"/>
      <c r="DB39" s="672"/>
      <c r="DC39" s="673"/>
      <c r="DD39" s="663">
        <v>256918</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369900</v>
      </c>
      <c r="S40" s="658"/>
      <c r="T40" s="658"/>
      <c r="U40" s="658"/>
      <c r="V40" s="658"/>
      <c r="W40" s="658"/>
      <c r="X40" s="658"/>
      <c r="Y40" s="659"/>
      <c r="Z40" s="695">
        <v>0.6</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96</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399633</v>
      </c>
      <c r="CS40" s="658"/>
      <c r="CT40" s="658"/>
      <c r="CU40" s="658"/>
      <c r="CV40" s="658"/>
      <c r="CW40" s="658"/>
      <c r="CX40" s="658"/>
      <c r="CY40" s="659"/>
      <c r="CZ40" s="660">
        <v>0.7</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59568204</v>
      </c>
      <c r="S41" s="682"/>
      <c r="T41" s="682"/>
      <c r="U41" s="682"/>
      <c r="V41" s="682"/>
      <c r="W41" s="682"/>
      <c r="X41" s="682"/>
      <c r="Y41" s="685"/>
      <c r="Z41" s="686">
        <v>100</v>
      </c>
      <c r="AA41" s="686"/>
      <c r="AB41" s="686"/>
      <c r="AC41" s="686"/>
      <c r="AD41" s="687">
        <v>32065029</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1926360</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4127358</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353</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4242730</v>
      </c>
      <c r="CS42" s="670"/>
      <c r="CT42" s="670"/>
      <c r="CU42" s="670"/>
      <c r="CV42" s="670"/>
      <c r="CW42" s="670"/>
      <c r="CX42" s="670"/>
      <c r="CY42" s="671"/>
      <c r="CZ42" s="660">
        <v>7.4</v>
      </c>
      <c r="DA42" s="672"/>
      <c r="DB42" s="672"/>
      <c r="DC42" s="673"/>
      <c r="DD42" s="663">
        <v>1495802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103655</v>
      </c>
      <c r="CS43" s="670"/>
      <c r="CT43" s="670"/>
      <c r="CU43" s="670"/>
      <c r="CV43" s="670"/>
      <c r="CW43" s="670"/>
      <c r="CX43" s="670"/>
      <c r="CY43" s="671"/>
      <c r="CZ43" s="660">
        <v>0.2</v>
      </c>
      <c r="DA43" s="672"/>
      <c r="DB43" s="672"/>
      <c r="DC43" s="673"/>
      <c r="DD43" s="663">
        <v>103655</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4242730</v>
      </c>
      <c r="CS44" s="658"/>
      <c r="CT44" s="658"/>
      <c r="CU44" s="658"/>
      <c r="CV44" s="658"/>
      <c r="CW44" s="658"/>
      <c r="CX44" s="658"/>
      <c r="CY44" s="659"/>
      <c r="CZ44" s="660">
        <v>7.4</v>
      </c>
      <c r="DA44" s="661"/>
      <c r="DB44" s="661"/>
      <c r="DC44" s="662"/>
      <c r="DD44" s="663">
        <v>1495802</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1175759</v>
      </c>
      <c r="CS45" s="670"/>
      <c r="CT45" s="670"/>
      <c r="CU45" s="670"/>
      <c r="CV45" s="670"/>
      <c r="CW45" s="670"/>
      <c r="CX45" s="670"/>
      <c r="CY45" s="671"/>
      <c r="CZ45" s="660">
        <v>2.1</v>
      </c>
      <c r="DA45" s="672"/>
      <c r="DB45" s="672"/>
      <c r="DC45" s="673"/>
      <c r="DD45" s="663">
        <v>158035</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3053062</v>
      </c>
      <c r="CS46" s="658"/>
      <c r="CT46" s="658"/>
      <c r="CU46" s="658"/>
      <c r="CV46" s="658"/>
      <c r="CW46" s="658"/>
      <c r="CX46" s="658"/>
      <c r="CY46" s="659"/>
      <c r="CZ46" s="660">
        <v>5.4</v>
      </c>
      <c r="DA46" s="661"/>
      <c r="DB46" s="661"/>
      <c r="DC46" s="662"/>
      <c r="DD46" s="663">
        <v>1323858</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56996171</v>
      </c>
      <c r="CS49" s="642"/>
      <c r="CT49" s="642"/>
      <c r="CU49" s="642"/>
      <c r="CV49" s="642"/>
      <c r="CW49" s="642"/>
      <c r="CX49" s="642"/>
      <c r="CY49" s="643"/>
      <c r="CZ49" s="644">
        <v>100</v>
      </c>
      <c r="DA49" s="645"/>
      <c r="DB49" s="645"/>
      <c r="DC49" s="646"/>
      <c r="DD49" s="647">
        <v>37741175</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ZXjb5UWyRxSorg6W4Zas/wKsRCxIuzJD3IdAgFdsJQeWHh7kW75i8v+PkdK7zFjmH/6p7JbJ2w/r+vmpMVvkkA==" saltValue="7TCnf+3ga/h4Ll2wLfpXD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886718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59667</v>
      </c>
      <c r="R7" s="1139"/>
      <c r="S7" s="1139"/>
      <c r="T7" s="1139"/>
      <c r="U7" s="1139"/>
      <c r="V7" s="1139">
        <v>57095</v>
      </c>
      <c r="W7" s="1139"/>
      <c r="X7" s="1139"/>
      <c r="Y7" s="1139"/>
      <c r="Z7" s="1139"/>
      <c r="AA7" s="1139">
        <v>2572</v>
      </c>
      <c r="AB7" s="1139"/>
      <c r="AC7" s="1139"/>
      <c r="AD7" s="1139"/>
      <c r="AE7" s="1140"/>
      <c r="AF7" s="1141">
        <v>2526</v>
      </c>
      <c r="AG7" s="1142"/>
      <c r="AH7" s="1142"/>
      <c r="AI7" s="1142"/>
      <c r="AJ7" s="1143"/>
      <c r="AK7" s="1144">
        <v>2076</v>
      </c>
      <c r="AL7" s="1145"/>
      <c r="AM7" s="1145"/>
      <c r="AN7" s="1145"/>
      <c r="AO7" s="1145"/>
      <c r="AP7" s="1145">
        <v>31771</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t="s">
        <v>551</v>
      </c>
      <c r="BS7" s="1135" t="s">
        <v>552</v>
      </c>
      <c r="BT7" s="1136"/>
      <c r="BU7" s="1136"/>
      <c r="BV7" s="1136"/>
      <c r="BW7" s="1136"/>
      <c r="BX7" s="1136"/>
      <c r="BY7" s="1136"/>
      <c r="BZ7" s="1136"/>
      <c r="CA7" s="1136"/>
      <c r="CB7" s="1136"/>
      <c r="CC7" s="1136"/>
      <c r="CD7" s="1136"/>
      <c r="CE7" s="1136"/>
      <c r="CF7" s="1136"/>
      <c r="CG7" s="1148"/>
      <c r="CH7" s="1132">
        <v>30</v>
      </c>
      <c r="CI7" s="1133"/>
      <c r="CJ7" s="1133"/>
      <c r="CK7" s="1133"/>
      <c r="CL7" s="1134"/>
      <c r="CM7" s="1132">
        <v>122</v>
      </c>
      <c r="CN7" s="1133"/>
      <c r="CO7" s="1133"/>
      <c r="CP7" s="1133"/>
      <c r="CQ7" s="1134"/>
      <c r="CR7" s="1132">
        <v>5</v>
      </c>
      <c r="CS7" s="1133"/>
      <c r="CT7" s="1133"/>
      <c r="CU7" s="1133"/>
      <c r="CV7" s="1134"/>
      <c r="CW7" s="1132">
        <v>2</v>
      </c>
      <c r="CX7" s="1133"/>
      <c r="CY7" s="1133"/>
      <c r="CZ7" s="1133"/>
      <c r="DA7" s="1134"/>
      <c r="DB7" s="1132" t="s">
        <v>486</v>
      </c>
      <c r="DC7" s="1133"/>
      <c r="DD7" s="1133"/>
      <c r="DE7" s="1133"/>
      <c r="DF7" s="1134"/>
      <c r="DG7" s="1132">
        <v>1979</v>
      </c>
      <c r="DH7" s="1133"/>
      <c r="DI7" s="1133"/>
      <c r="DJ7" s="1133"/>
      <c r="DK7" s="1134"/>
      <c r="DL7" s="1132" t="s">
        <v>486</v>
      </c>
      <c r="DM7" s="1133"/>
      <c r="DN7" s="1133"/>
      <c r="DO7" s="1133"/>
      <c r="DP7" s="1134"/>
      <c r="DQ7" s="1132">
        <v>936</v>
      </c>
      <c r="DR7" s="1133"/>
      <c r="DS7" s="1133"/>
      <c r="DT7" s="1133"/>
      <c r="DU7" s="1134"/>
      <c r="DV7" s="1135"/>
      <c r="DW7" s="1136"/>
      <c r="DX7" s="1136"/>
      <c r="DY7" s="1136"/>
      <c r="DZ7" s="1137"/>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553</v>
      </c>
      <c r="BT8" s="1029"/>
      <c r="BU8" s="1029"/>
      <c r="BV8" s="1029"/>
      <c r="BW8" s="1029"/>
      <c r="BX8" s="1029"/>
      <c r="BY8" s="1029"/>
      <c r="BZ8" s="1029"/>
      <c r="CA8" s="1029"/>
      <c r="CB8" s="1029"/>
      <c r="CC8" s="1029"/>
      <c r="CD8" s="1029"/>
      <c r="CE8" s="1029"/>
      <c r="CF8" s="1029"/>
      <c r="CG8" s="1050"/>
      <c r="CH8" s="1025">
        <v>-1</v>
      </c>
      <c r="CI8" s="1026"/>
      <c r="CJ8" s="1026"/>
      <c r="CK8" s="1026"/>
      <c r="CL8" s="1027"/>
      <c r="CM8" s="1025">
        <v>76</v>
      </c>
      <c r="CN8" s="1026"/>
      <c r="CO8" s="1026"/>
      <c r="CP8" s="1026"/>
      <c r="CQ8" s="1027"/>
      <c r="CR8" s="1025">
        <v>50</v>
      </c>
      <c r="CS8" s="1026"/>
      <c r="CT8" s="1026"/>
      <c r="CU8" s="1026"/>
      <c r="CV8" s="1027"/>
      <c r="CW8" s="1025">
        <v>42</v>
      </c>
      <c r="CX8" s="1026"/>
      <c r="CY8" s="1026"/>
      <c r="CZ8" s="1026"/>
      <c r="DA8" s="1027"/>
      <c r="DB8" s="1025" t="s">
        <v>486</v>
      </c>
      <c r="DC8" s="1026"/>
      <c r="DD8" s="1026"/>
      <c r="DE8" s="1026"/>
      <c r="DF8" s="1027"/>
      <c r="DG8" s="1025" t="s">
        <v>486</v>
      </c>
      <c r="DH8" s="1026"/>
      <c r="DI8" s="1026"/>
      <c r="DJ8" s="1026"/>
      <c r="DK8" s="1027"/>
      <c r="DL8" s="1025" t="s">
        <v>486</v>
      </c>
      <c r="DM8" s="1026"/>
      <c r="DN8" s="1026"/>
      <c r="DO8" s="1026"/>
      <c r="DP8" s="1027"/>
      <c r="DQ8" s="1025" t="s">
        <v>486</v>
      </c>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376</v>
      </c>
      <c r="B23" s="973" t="s">
        <v>377</v>
      </c>
      <c r="C23" s="974"/>
      <c r="D23" s="974"/>
      <c r="E23" s="974"/>
      <c r="F23" s="974"/>
      <c r="G23" s="974"/>
      <c r="H23" s="974"/>
      <c r="I23" s="974"/>
      <c r="J23" s="974"/>
      <c r="K23" s="974"/>
      <c r="L23" s="974"/>
      <c r="M23" s="974"/>
      <c r="N23" s="974"/>
      <c r="O23" s="974"/>
      <c r="P23" s="984"/>
      <c r="Q23" s="1103">
        <v>59667</v>
      </c>
      <c r="R23" s="1097"/>
      <c r="S23" s="1097"/>
      <c r="T23" s="1097"/>
      <c r="U23" s="1097"/>
      <c r="V23" s="1097">
        <v>57095</v>
      </c>
      <c r="W23" s="1097"/>
      <c r="X23" s="1097"/>
      <c r="Y23" s="1097"/>
      <c r="Z23" s="1097"/>
      <c r="AA23" s="1097">
        <v>2572</v>
      </c>
      <c r="AB23" s="1097"/>
      <c r="AC23" s="1097"/>
      <c r="AD23" s="1097"/>
      <c r="AE23" s="1104"/>
      <c r="AF23" s="1105">
        <v>2526</v>
      </c>
      <c r="AG23" s="1097"/>
      <c r="AH23" s="1097"/>
      <c r="AI23" s="1097"/>
      <c r="AJ23" s="1106"/>
      <c r="AK23" s="1107"/>
      <c r="AL23" s="1108"/>
      <c r="AM23" s="1108"/>
      <c r="AN23" s="1108"/>
      <c r="AO23" s="1108"/>
      <c r="AP23" s="1097">
        <v>31771</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388</v>
      </c>
      <c r="C28" s="1084"/>
      <c r="D28" s="1084"/>
      <c r="E28" s="1084"/>
      <c r="F28" s="1084"/>
      <c r="G28" s="1084"/>
      <c r="H28" s="1084"/>
      <c r="I28" s="1084"/>
      <c r="J28" s="1084"/>
      <c r="K28" s="1084"/>
      <c r="L28" s="1084"/>
      <c r="M28" s="1084"/>
      <c r="N28" s="1084"/>
      <c r="O28" s="1084"/>
      <c r="P28" s="1085"/>
      <c r="Q28" s="1086">
        <v>17240</v>
      </c>
      <c r="R28" s="1087"/>
      <c r="S28" s="1087"/>
      <c r="T28" s="1087"/>
      <c r="U28" s="1087"/>
      <c r="V28" s="1087">
        <v>17188</v>
      </c>
      <c r="W28" s="1087"/>
      <c r="X28" s="1087"/>
      <c r="Y28" s="1087"/>
      <c r="Z28" s="1087"/>
      <c r="AA28" s="1087">
        <v>53</v>
      </c>
      <c r="AB28" s="1087"/>
      <c r="AC28" s="1087"/>
      <c r="AD28" s="1087"/>
      <c r="AE28" s="1088"/>
      <c r="AF28" s="1089">
        <v>53</v>
      </c>
      <c r="AG28" s="1087"/>
      <c r="AH28" s="1087"/>
      <c r="AI28" s="1087"/>
      <c r="AJ28" s="1090"/>
      <c r="AK28" s="1078">
        <v>1926</v>
      </c>
      <c r="AL28" s="1079"/>
      <c r="AM28" s="1079"/>
      <c r="AN28" s="1079"/>
      <c r="AO28" s="1079"/>
      <c r="AP28" s="1079" t="s">
        <v>486</v>
      </c>
      <c r="AQ28" s="1079"/>
      <c r="AR28" s="1079"/>
      <c r="AS28" s="1079"/>
      <c r="AT28" s="1079"/>
      <c r="AU28" s="1079" t="s">
        <v>486</v>
      </c>
      <c r="AV28" s="1079"/>
      <c r="AW28" s="1079"/>
      <c r="AX28" s="1079"/>
      <c r="AY28" s="1079"/>
      <c r="AZ28" s="1080" t="s">
        <v>486</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389</v>
      </c>
      <c r="C29" s="1067"/>
      <c r="D29" s="1067"/>
      <c r="E29" s="1067"/>
      <c r="F29" s="1067"/>
      <c r="G29" s="1067"/>
      <c r="H29" s="1067"/>
      <c r="I29" s="1067"/>
      <c r="J29" s="1067"/>
      <c r="K29" s="1067"/>
      <c r="L29" s="1067"/>
      <c r="M29" s="1067"/>
      <c r="N29" s="1067"/>
      <c r="O29" s="1067"/>
      <c r="P29" s="1068"/>
      <c r="Q29" s="1074">
        <v>13741</v>
      </c>
      <c r="R29" s="1075"/>
      <c r="S29" s="1075"/>
      <c r="T29" s="1075"/>
      <c r="U29" s="1075"/>
      <c r="V29" s="1075">
        <v>13541</v>
      </c>
      <c r="W29" s="1075"/>
      <c r="X29" s="1075"/>
      <c r="Y29" s="1075"/>
      <c r="Z29" s="1075"/>
      <c r="AA29" s="1075">
        <v>200</v>
      </c>
      <c r="AB29" s="1075"/>
      <c r="AC29" s="1075"/>
      <c r="AD29" s="1075"/>
      <c r="AE29" s="1076"/>
      <c r="AF29" s="1071">
        <v>200</v>
      </c>
      <c r="AG29" s="1072"/>
      <c r="AH29" s="1072"/>
      <c r="AI29" s="1072"/>
      <c r="AJ29" s="1073"/>
      <c r="AK29" s="1016">
        <v>2015</v>
      </c>
      <c r="AL29" s="1007"/>
      <c r="AM29" s="1007"/>
      <c r="AN29" s="1007"/>
      <c r="AO29" s="1007"/>
      <c r="AP29" s="1007" t="s">
        <v>486</v>
      </c>
      <c r="AQ29" s="1007"/>
      <c r="AR29" s="1007"/>
      <c r="AS29" s="1007"/>
      <c r="AT29" s="1007"/>
      <c r="AU29" s="1007" t="s">
        <v>486</v>
      </c>
      <c r="AV29" s="1007"/>
      <c r="AW29" s="1007"/>
      <c r="AX29" s="1007"/>
      <c r="AY29" s="1007"/>
      <c r="AZ29" s="1077" t="s">
        <v>486</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390</v>
      </c>
      <c r="C30" s="1067"/>
      <c r="D30" s="1067"/>
      <c r="E30" s="1067"/>
      <c r="F30" s="1067"/>
      <c r="G30" s="1067"/>
      <c r="H30" s="1067"/>
      <c r="I30" s="1067"/>
      <c r="J30" s="1067"/>
      <c r="K30" s="1067"/>
      <c r="L30" s="1067"/>
      <c r="M30" s="1067"/>
      <c r="N30" s="1067"/>
      <c r="O30" s="1067"/>
      <c r="P30" s="1068"/>
      <c r="Q30" s="1074">
        <v>2890</v>
      </c>
      <c r="R30" s="1075"/>
      <c r="S30" s="1075"/>
      <c r="T30" s="1075"/>
      <c r="U30" s="1075"/>
      <c r="V30" s="1075">
        <v>2723</v>
      </c>
      <c r="W30" s="1075"/>
      <c r="X30" s="1075"/>
      <c r="Y30" s="1075"/>
      <c r="Z30" s="1075"/>
      <c r="AA30" s="1075">
        <v>167</v>
      </c>
      <c r="AB30" s="1075"/>
      <c r="AC30" s="1075"/>
      <c r="AD30" s="1075"/>
      <c r="AE30" s="1076"/>
      <c r="AF30" s="1071">
        <v>167</v>
      </c>
      <c r="AG30" s="1072"/>
      <c r="AH30" s="1072"/>
      <c r="AI30" s="1072"/>
      <c r="AJ30" s="1073"/>
      <c r="AK30" s="1016">
        <v>471</v>
      </c>
      <c r="AL30" s="1007"/>
      <c r="AM30" s="1007"/>
      <c r="AN30" s="1007"/>
      <c r="AO30" s="1007"/>
      <c r="AP30" s="1007" t="s">
        <v>486</v>
      </c>
      <c r="AQ30" s="1007"/>
      <c r="AR30" s="1007"/>
      <c r="AS30" s="1007"/>
      <c r="AT30" s="1007"/>
      <c r="AU30" s="1007" t="s">
        <v>486</v>
      </c>
      <c r="AV30" s="1007"/>
      <c r="AW30" s="1007"/>
      <c r="AX30" s="1007"/>
      <c r="AY30" s="1007"/>
      <c r="AZ30" s="1077" t="s">
        <v>486</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391</v>
      </c>
      <c r="C31" s="1067"/>
      <c r="D31" s="1067"/>
      <c r="E31" s="1067"/>
      <c r="F31" s="1067"/>
      <c r="G31" s="1067"/>
      <c r="H31" s="1067"/>
      <c r="I31" s="1067"/>
      <c r="J31" s="1067"/>
      <c r="K31" s="1067"/>
      <c r="L31" s="1067"/>
      <c r="M31" s="1067"/>
      <c r="N31" s="1067"/>
      <c r="O31" s="1067"/>
      <c r="P31" s="1068"/>
      <c r="Q31" s="1074">
        <v>2629</v>
      </c>
      <c r="R31" s="1075"/>
      <c r="S31" s="1075"/>
      <c r="T31" s="1075"/>
      <c r="U31" s="1075"/>
      <c r="V31" s="1075">
        <v>2455</v>
      </c>
      <c r="W31" s="1075"/>
      <c r="X31" s="1075"/>
      <c r="Y31" s="1075"/>
      <c r="Z31" s="1075"/>
      <c r="AA31" s="1075">
        <v>174</v>
      </c>
      <c r="AB31" s="1075"/>
      <c r="AC31" s="1075"/>
      <c r="AD31" s="1075"/>
      <c r="AE31" s="1076"/>
      <c r="AF31" s="1071">
        <v>2093</v>
      </c>
      <c r="AG31" s="1072"/>
      <c r="AH31" s="1072"/>
      <c r="AI31" s="1072"/>
      <c r="AJ31" s="1073"/>
      <c r="AK31" s="1016">
        <v>13</v>
      </c>
      <c r="AL31" s="1007"/>
      <c r="AM31" s="1007"/>
      <c r="AN31" s="1007"/>
      <c r="AO31" s="1007"/>
      <c r="AP31" s="1007">
        <v>6528</v>
      </c>
      <c r="AQ31" s="1007"/>
      <c r="AR31" s="1007"/>
      <c r="AS31" s="1007"/>
      <c r="AT31" s="1007"/>
      <c r="AU31" s="1007">
        <v>307</v>
      </c>
      <c r="AV31" s="1007"/>
      <c r="AW31" s="1007"/>
      <c r="AX31" s="1007"/>
      <c r="AY31" s="1007"/>
      <c r="AZ31" s="1077" t="s">
        <v>486</v>
      </c>
      <c r="BA31" s="1077"/>
      <c r="BB31" s="1077"/>
      <c r="BC31" s="1077"/>
      <c r="BD31" s="1077"/>
      <c r="BE31" s="1008" t="s">
        <v>392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393</v>
      </c>
      <c r="C32" s="1067"/>
      <c r="D32" s="1067"/>
      <c r="E32" s="1067"/>
      <c r="F32" s="1067"/>
      <c r="G32" s="1067"/>
      <c r="H32" s="1067"/>
      <c r="I32" s="1067"/>
      <c r="J32" s="1067"/>
      <c r="K32" s="1067"/>
      <c r="L32" s="1067"/>
      <c r="M32" s="1067"/>
      <c r="N32" s="1067"/>
      <c r="O32" s="1067"/>
      <c r="P32" s="1068"/>
      <c r="Q32" s="1074">
        <v>4978</v>
      </c>
      <c r="R32" s="1075"/>
      <c r="S32" s="1075"/>
      <c r="T32" s="1075"/>
      <c r="U32" s="1075"/>
      <c r="V32" s="1075">
        <v>4582</v>
      </c>
      <c r="W32" s="1075"/>
      <c r="X32" s="1075"/>
      <c r="Y32" s="1075"/>
      <c r="Z32" s="1075"/>
      <c r="AA32" s="1075">
        <v>396</v>
      </c>
      <c r="AB32" s="1075"/>
      <c r="AC32" s="1075"/>
      <c r="AD32" s="1075"/>
      <c r="AE32" s="1076"/>
      <c r="AF32" s="1071">
        <v>739</v>
      </c>
      <c r="AG32" s="1072"/>
      <c r="AH32" s="1072"/>
      <c r="AI32" s="1072"/>
      <c r="AJ32" s="1073"/>
      <c r="AK32" s="1016">
        <v>1656</v>
      </c>
      <c r="AL32" s="1007"/>
      <c r="AM32" s="1007"/>
      <c r="AN32" s="1007"/>
      <c r="AO32" s="1007"/>
      <c r="AP32" s="1007">
        <v>25572</v>
      </c>
      <c r="AQ32" s="1007"/>
      <c r="AR32" s="1007"/>
      <c r="AS32" s="1007"/>
      <c r="AT32" s="1007"/>
      <c r="AU32" s="1007">
        <v>13962</v>
      </c>
      <c r="AV32" s="1007"/>
      <c r="AW32" s="1007"/>
      <c r="AX32" s="1007"/>
      <c r="AY32" s="1007"/>
      <c r="AZ32" s="1077" t="s">
        <v>486</v>
      </c>
      <c r="BA32" s="1077"/>
      <c r="BB32" s="1077"/>
      <c r="BC32" s="1077"/>
      <c r="BD32" s="1077"/>
      <c r="BE32" s="1008" t="s">
        <v>392</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394</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376</v>
      </c>
      <c r="B63" s="973" t="s">
        <v>395</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3251</v>
      </c>
      <c r="AG63" s="995"/>
      <c r="AH63" s="995"/>
      <c r="AI63" s="995"/>
      <c r="AJ63" s="1058"/>
      <c r="AK63" s="1059"/>
      <c r="AL63" s="999"/>
      <c r="AM63" s="999"/>
      <c r="AN63" s="999"/>
      <c r="AO63" s="999"/>
      <c r="AP63" s="995">
        <v>32099</v>
      </c>
      <c r="AQ63" s="995"/>
      <c r="AR63" s="995"/>
      <c r="AS63" s="995"/>
      <c r="AT63" s="995"/>
      <c r="AU63" s="995">
        <v>14269</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397</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398</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554</v>
      </c>
      <c r="C68" s="1022"/>
      <c r="D68" s="1022"/>
      <c r="E68" s="1022"/>
      <c r="F68" s="1022"/>
      <c r="G68" s="1022"/>
      <c r="H68" s="1022"/>
      <c r="I68" s="1022"/>
      <c r="J68" s="1022"/>
      <c r="K68" s="1022"/>
      <c r="L68" s="1022"/>
      <c r="M68" s="1022"/>
      <c r="N68" s="1022"/>
      <c r="O68" s="1022"/>
      <c r="P68" s="1023"/>
      <c r="Q68" s="1024">
        <v>3079</v>
      </c>
      <c r="R68" s="1018"/>
      <c r="S68" s="1018"/>
      <c r="T68" s="1018"/>
      <c r="U68" s="1018"/>
      <c r="V68" s="1018">
        <v>2940</v>
      </c>
      <c r="W68" s="1018"/>
      <c r="X68" s="1018"/>
      <c r="Y68" s="1018"/>
      <c r="Z68" s="1018"/>
      <c r="AA68" s="1018">
        <v>139</v>
      </c>
      <c r="AB68" s="1018"/>
      <c r="AC68" s="1018"/>
      <c r="AD68" s="1018"/>
      <c r="AE68" s="1018"/>
      <c r="AF68" s="1018">
        <v>131</v>
      </c>
      <c r="AG68" s="1018"/>
      <c r="AH68" s="1018"/>
      <c r="AI68" s="1018"/>
      <c r="AJ68" s="1018"/>
      <c r="AK68" s="1018">
        <v>327</v>
      </c>
      <c r="AL68" s="1018"/>
      <c r="AM68" s="1018"/>
      <c r="AN68" s="1018"/>
      <c r="AO68" s="1018"/>
      <c r="AP68" s="1018">
        <v>2982</v>
      </c>
      <c r="AQ68" s="1018"/>
      <c r="AR68" s="1018"/>
      <c r="AS68" s="1018"/>
      <c r="AT68" s="1018"/>
      <c r="AU68" s="1018">
        <v>1833</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555</v>
      </c>
      <c r="C69" s="1011"/>
      <c r="D69" s="1011"/>
      <c r="E69" s="1011"/>
      <c r="F69" s="1011"/>
      <c r="G69" s="1011"/>
      <c r="H69" s="1011"/>
      <c r="I69" s="1011"/>
      <c r="J69" s="1011"/>
      <c r="K69" s="1011"/>
      <c r="L69" s="1011"/>
      <c r="M69" s="1011"/>
      <c r="N69" s="1011"/>
      <c r="O69" s="1011"/>
      <c r="P69" s="1012"/>
      <c r="Q69" s="1013">
        <v>4407</v>
      </c>
      <c r="R69" s="1007"/>
      <c r="S69" s="1007"/>
      <c r="T69" s="1007"/>
      <c r="U69" s="1007"/>
      <c r="V69" s="1007">
        <v>4087</v>
      </c>
      <c r="W69" s="1007"/>
      <c r="X69" s="1007"/>
      <c r="Y69" s="1007"/>
      <c r="Z69" s="1007"/>
      <c r="AA69" s="1007">
        <v>320</v>
      </c>
      <c r="AB69" s="1007"/>
      <c r="AC69" s="1007"/>
      <c r="AD69" s="1007"/>
      <c r="AE69" s="1007"/>
      <c r="AF69" s="1007">
        <v>320</v>
      </c>
      <c r="AG69" s="1007"/>
      <c r="AH69" s="1007"/>
      <c r="AI69" s="1007"/>
      <c r="AJ69" s="1007"/>
      <c r="AK69" s="1007">
        <v>507</v>
      </c>
      <c r="AL69" s="1007"/>
      <c r="AM69" s="1007"/>
      <c r="AN69" s="1007"/>
      <c r="AO69" s="1007"/>
      <c r="AP69" s="1017" t="s">
        <v>486</v>
      </c>
      <c r="AQ69" s="1015"/>
      <c r="AR69" s="1015"/>
      <c r="AS69" s="1015"/>
      <c r="AT69" s="1016"/>
      <c r="AU69" s="1017" t="s">
        <v>486</v>
      </c>
      <c r="AV69" s="1015"/>
      <c r="AW69" s="1015"/>
      <c r="AX69" s="1015"/>
      <c r="AY69" s="1016"/>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556</v>
      </c>
      <c r="C70" s="1011"/>
      <c r="D70" s="1011"/>
      <c r="E70" s="1011"/>
      <c r="F70" s="1011"/>
      <c r="G70" s="1011"/>
      <c r="H70" s="1011"/>
      <c r="I70" s="1011"/>
      <c r="J70" s="1011"/>
      <c r="K70" s="1011"/>
      <c r="L70" s="1011"/>
      <c r="M70" s="1011"/>
      <c r="N70" s="1011"/>
      <c r="O70" s="1011"/>
      <c r="P70" s="1012"/>
      <c r="Q70" s="1013">
        <v>1092963</v>
      </c>
      <c r="R70" s="1007"/>
      <c r="S70" s="1007"/>
      <c r="T70" s="1007"/>
      <c r="U70" s="1007"/>
      <c r="V70" s="1007">
        <v>1080088</v>
      </c>
      <c r="W70" s="1007"/>
      <c r="X70" s="1007"/>
      <c r="Y70" s="1007"/>
      <c r="Z70" s="1007"/>
      <c r="AA70" s="1007">
        <v>12875</v>
      </c>
      <c r="AB70" s="1007"/>
      <c r="AC70" s="1007"/>
      <c r="AD70" s="1007"/>
      <c r="AE70" s="1007"/>
      <c r="AF70" s="1007">
        <v>12875</v>
      </c>
      <c r="AG70" s="1007"/>
      <c r="AH70" s="1007"/>
      <c r="AI70" s="1007"/>
      <c r="AJ70" s="1007"/>
      <c r="AK70" s="1007">
        <v>8791</v>
      </c>
      <c r="AL70" s="1007"/>
      <c r="AM70" s="1007"/>
      <c r="AN70" s="1007"/>
      <c r="AO70" s="1007"/>
      <c r="AP70" s="1007" t="s">
        <v>486</v>
      </c>
      <c r="AQ70" s="1007"/>
      <c r="AR70" s="1007"/>
      <c r="AS70" s="1007"/>
      <c r="AT70" s="1007"/>
      <c r="AU70" s="1007" t="s">
        <v>486</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557</v>
      </c>
      <c r="C71" s="1011"/>
      <c r="D71" s="1011"/>
      <c r="E71" s="1011"/>
      <c r="F71" s="1011"/>
      <c r="G71" s="1011"/>
      <c r="H71" s="1011"/>
      <c r="I71" s="1011"/>
      <c r="J71" s="1011"/>
      <c r="K71" s="1011"/>
      <c r="L71" s="1011"/>
      <c r="M71" s="1011"/>
      <c r="N71" s="1011"/>
      <c r="O71" s="1011"/>
      <c r="P71" s="1012"/>
      <c r="Q71" s="1013">
        <v>5</v>
      </c>
      <c r="R71" s="1007"/>
      <c r="S71" s="1007"/>
      <c r="T71" s="1007"/>
      <c r="U71" s="1007"/>
      <c r="V71" s="1007">
        <v>4</v>
      </c>
      <c r="W71" s="1007"/>
      <c r="X71" s="1007"/>
      <c r="Y71" s="1007"/>
      <c r="Z71" s="1007"/>
      <c r="AA71" s="1007">
        <v>1</v>
      </c>
      <c r="AB71" s="1007"/>
      <c r="AC71" s="1007"/>
      <c r="AD71" s="1007"/>
      <c r="AE71" s="1007"/>
      <c r="AF71" s="1007">
        <v>1</v>
      </c>
      <c r="AG71" s="1007"/>
      <c r="AH71" s="1007"/>
      <c r="AI71" s="1007"/>
      <c r="AJ71" s="1007"/>
      <c r="AK71" s="1017" t="s">
        <v>486</v>
      </c>
      <c r="AL71" s="1015"/>
      <c r="AM71" s="1015"/>
      <c r="AN71" s="1015"/>
      <c r="AO71" s="1016"/>
      <c r="AP71" s="1017" t="s">
        <v>486</v>
      </c>
      <c r="AQ71" s="1015"/>
      <c r="AR71" s="1015"/>
      <c r="AS71" s="1015"/>
      <c r="AT71" s="1016"/>
      <c r="AU71" s="1007" t="s">
        <v>486</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376</v>
      </c>
      <c r="B88" s="973" t="s">
        <v>399</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13327</v>
      </c>
      <c r="AG88" s="995"/>
      <c r="AH88" s="995"/>
      <c r="AI88" s="995"/>
      <c r="AJ88" s="995"/>
      <c r="AK88" s="999"/>
      <c r="AL88" s="999"/>
      <c r="AM88" s="999"/>
      <c r="AN88" s="999"/>
      <c r="AO88" s="999"/>
      <c r="AP88" s="995">
        <v>2982</v>
      </c>
      <c r="AQ88" s="995"/>
      <c r="AR88" s="995"/>
      <c r="AS88" s="995"/>
      <c r="AT88" s="995"/>
      <c r="AU88" s="995">
        <v>1833</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400</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55</v>
      </c>
      <c r="CS102" s="989"/>
      <c r="CT102" s="989"/>
      <c r="CU102" s="989"/>
      <c r="CV102" s="990"/>
      <c r="CW102" s="988">
        <v>44</v>
      </c>
      <c r="CX102" s="989"/>
      <c r="CY102" s="989"/>
      <c r="CZ102" s="989"/>
      <c r="DA102" s="990"/>
      <c r="DB102" s="988" t="s">
        <v>486</v>
      </c>
      <c r="DC102" s="989"/>
      <c r="DD102" s="989"/>
      <c r="DE102" s="989"/>
      <c r="DF102" s="990"/>
      <c r="DG102" s="988">
        <v>1979</v>
      </c>
      <c r="DH102" s="989"/>
      <c r="DI102" s="989"/>
      <c r="DJ102" s="989"/>
      <c r="DK102" s="990"/>
      <c r="DL102" s="988" t="s">
        <v>486</v>
      </c>
      <c r="DM102" s="989"/>
      <c r="DN102" s="989"/>
      <c r="DO102" s="989"/>
      <c r="DP102" s="990"/>
      <c r="DQ102" s="988">
        <v>936</v>
      </c>
      <c r="DR102" s="989"/>
      <c r="DS102" s="989"/>
      <c r="DT102" s="989"/>
      <c r="DU102" s="990"/>
      <c r="DV102" s="973" t="s">
        <v>486</v>
      </c>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401</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402</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405</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406</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407</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408</v>
      </c>
      <c r="AB109" s="932"/>
      <c r="AC109" s="932"/>
      <c r="AD109" s="932"/>
      <c r="AE109" s="933"/>
      <c r="AF109" s="934" t="s">
        <v>409</v>
      </c>
      <c r="AG109" s="932"/>
      <c r="AH109" s="932"/>
      <c r="AI109" s="932"/>
      <c r="AJ109" s="933"/>
      <c r="AK109" s="934" t="s">
        <v>294</v>
      </c>
      <c r="AL109" s="932"/>
      <c r="AM109" s="932"/>
      <c r="AN109" s="932"/>
      <c r="AO109" s="933"/>
      <c r="AP109" s="934" t="s">
        <v>410</v>
      </c>
      <c r="AQ109" s="932"/>
      <c r="AR109" s="932"/>
      <c r="AS109" s="932"/>
      <c r="AT109" s="965"/>
      <c r="AU109" s="931" t="s">
        <v>407</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408</v>
      </c>
      <c r="BR109" s="932"/>
      <c r="BS109" s="932"/>
      <c r="BT109" s="932"/>
      <c r="BU109" s="933"/>
      <c r="BV109" s="934" t="s">
        <v>409</v>
      </c>
      <c r="BW109" s="932"/>
      <c r="BX109" s="932"/>
      <c r="BY109" s="932"/>
      <c r="BZ109" s="933"/>
      <c r="CA109" s="934" t="s">
        <v>294</v>
      </c>
      <c r="CB109" s="932"/>
      <c r="CC109" s="932"/>
      <c r="CD109" s="932"/>
      <c r="CE109" s="933"/>
      <c r="CF109" s="972" t="s">
        <v>410</v>
      </c>
      <c r="CG109" s="972"/>
      <c r="CH109" s="972"/>
      <c r="CI109" s="972"/>
      <c r="CJ109" s="972"/>
      <c r="CK109" s="934" t="s">
        <v>411</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408</v>
      </c>
      <c r="DH109" s="932"/>
      <c r="DI109" s="932"/>
      <c r="DJ109" s="932"/>
      <c r="DK109" s="933"/>
      <c r="DL109" s="934" t="s">
        <v>409</v>
      </c>
      <c r="DM109" s="932"/>
      <c r="DN109" s="932"/>
      <c r="DO109" s="932"/>
      <c r="DP109" s="933"/>
      <c r="DQ109" s="934" t="s">
        <v>294</v>
      </c>
      <c r="DR109" s="932"/>
      <c r="DS109" s="932"/>
      <c r="DT109" s="932"/>
      <c r="DU109" s="933"/>
      <c r="DV109" s="934" t="s">
        <v>410</v>
      </c>
      <c r="DW109" s="932"/>
      <c r="DX109" s="932"/>
      <c r="DY109" s="932"/>
      <c r="DZ109" s="965"/>
    </row>
    <row r="110" spans="1:131" s="230" customFormat="1" ht="26.25" customHeight="1" x14ac:dyDescent="0.2">
      <c r="A110" s="843" t="s">
        <v>412</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3443990</v>
      </c>
      <c r="AB110" s="925"/>
      <c r="AC110" s="925"/>
      <c r="AD110" s="925"/>
      <c r="AE110" s="926"/>
      <c r="AF110" s="927">
        <v>3451249</v>
      </c>
      <c r="AG110" s="925"/>
      <c r="AH110" s="925"/>
      <c r="AI110" s="925"/>
      <c r="AJ110" s="926"/>
      <c r="AK110" s="927">
        <v>3428011</v>
      </c>
      <c r="AL110" s="925"/>
      <c r="AM110" s="925"/>
      <c r="AN110" s="925"/>
      <c r="AO110" s="926"/>
      <c r="AP110" s="928">
        <v>12</v>
      </c>
      <c r="AQ110" s="929"/>
      <c r="AR110" s="929"/>
      <c r="AS110" s="929"/>
      <c r="AT110" s="930"/>
      <c r="AU110" s="966" t="s">
        <v>69</v>
      </c>
      <c r="AV110" s="967"/>
      <c r="AW110" s="967"/>
      <c r="AX110" s="967"/>
      <c r="AY110" s="967"/>
      <c r="AZ110" s="896" t="s">
        <v>413</v>
      </c>
      <c r="BA110" s="844"/>
      <c r="BB110" s="844"/>
      <c r="BC110" s="844"/>
      <c r="BD110" s="844"/>
      <c r="BE110" s="844"/>
      <c r="BF110" s="844"/>
      <c r="BG110" s="844"/>
      <c r="BH110" s="844"/>
      <c r="BI110" s="844"/>
      <c r="BJ110" s="844"/>
      <c r="BK110" s="844"/>
      <c r="BL110" s="844"/>
      <c r="BM110" s="844"/>
      <c r="BN110" s="844"/>
      <c r="BO110" s="844"/>
      <c r="BP110" s="845"/>
      <c r="BQ110" s="897">
        <v>35886515</v>
      </c>
      <c r="BR110" s="878"/>
      <c r="BS110" s="878"/>
      <c r="BT110" s="878"/>
      <c r="BU110" s="878"/>
      <c r="BV110" s="878">
        <v>34039606</v>
      </c>
      <c r="BW110" s="878"/>
      <c r="BX110" s="878"/>
      <c r="BY110" s="878"/>
      <c r="BZ110" s="878"/>
      <c r="CA110" s="878">
        <v>31770545</v>
      </c>
      <c r="CB110" s="878"/>
      <c r="CC110" s="878"/>
      <c r="CD110" s="878"/>
      <c r="CE110" s="878"/>
      <c r="CF110" s="902">
        <v>111.5</v>
      </c>
      <c r="CG110" s="903"/>
      <c r="CH110" s="903"/>
      <c r="CI110" s="903"/>
      <c r="CJ110" s="903"/>
      <c r="CK110" s="962" t="s">
        <v>414</v>
      </c>
      <c r="CL110" s="855"/>
      <c r="CM110" s="896" t="s">
        <v>415</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416</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417</v>
      </c>
      <c r="BA111" s="788"/>
      <c r="BB111" s="788"/>
      <c r="BC111" s="788"/>
      <c r="BD111" s="788"/>
      <c r="BE111" s="788"/>
      <c r="BF111" s="788"/>
      <c r="BG111" s="788"/>
      <c r="BH111" s="788"/>
      <c r="BI111" s="788"/>
      <c r="BJ111" s="788"/>
      <c r="BK111" s="788"/>
      <c r="BL111" s="788"/>
      <c r="BM111" s="788"/>
      <c r="BN111" s="788"/>
      <c r="BO111" s="788"/>
      <c r="BP111" s="789"/>
      <c r="BQ111" s="852">
        <v>3164699</v>
      </c>
      <c r="BR111" s="853"/>
      <c r="BS111" s="853"/>
      <c r="BT111" s="853"/>
      <c r="BU111" s="853"/>
      <c r="BV111" s="853">
        <v>3008472</v>
      </c>
      <c r="BW111" s="853"/>
      <c r="BX111" s="853"/>
      <c r="BY111" s="853"/>
      <c r="BZ111" s="853"/>
      <c r="CA111" s="853">
        <v>2828594</v>
      </c>
      <c r="CB111" s="853"/>
      <c r="CC111" s="853"/>
      <c r="CD111" s="853"/>
      <c r="CE111" s="853"/>
      <c r="CF111" s="911">
        <v>9.9</v>
      </c>
      <c r="CG111" s="912"/>
      <c r="CH111" s="912"/>
      <c r="CI111" s="912"/>
      <c r="CJ111" s="912"/>
      <c r="CK111" s="963"/>
      <c r="CL111" s="857"/>
      <c r="CM111" s="851" t="s">
        <v>418</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419</v>
      </c>
      <c r="B112" s="949"/>
      <c r="C112" s="788" t="s">
        <v>420</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421</v>
      </c>
      <c r="BA112" s="788"/>
      <c r="BB112" s="788"/>
      <c r="BC112" s="788"/>
      <c r="BD112" s="788"/>
      <c r="BE112" s="788"/>
      <c r="BF112" s="788"/>
      <c r="BG112" s="788"/>
      <c r="BH112" s="788"/>
      <c r="BI112" s="788"/>
      <c r="BJ112" s="788"/>
      <c r="BK112" s="788"/>
      <c r="BL112" s="788"/>
      <c r="BM112" s="788"/>
      <c r="BN112" s="788"/>
      <c r="BO112" s="788"/>
      <c r="BP112" s="789"/>
      <c r="BQ112" s="852">
        <v>17426534</v>
      </c>
      <c r="BR112" s="853"/>
      <c r="BS112" s="853"/>
      <c r="BT112" s="853"/>
      <c r="BU112" s="853"/>
      <c r="BV112" s="853">
        <v>15865647</v>
      </c>
      <c r="BW112" s="853"/>
      <c r="BX112" s="853"/>
      <c r="BY112" s="853"/>
      <c r="BZ112" s="853"/>
      <c r="CA112" s="853">
        <v>14268861</v>
      </c>
      <c r="CB112" s="853"/>
      <c r="CC112" s="853"/>
      <c r="CD112" s="853"/>
      <c r="CE112" s="853"/>
      <c r="CF112" s="911">
        <v>50.1</v>
      </c>
      <c r="CG112" s="912"/>
      <c r="CH112" s="912"/>
      <c r="CI112" s="912"/>
      <c r="CJ112" s="912"/>
      <c r="CK112" s="963"/>
      <c r="CL112" s="857"/>
      <c r="CM112" s="851" t="s">
        <v>422</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423</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1525419</v>
      </c>
      <c r="AB113" s="955"/>
      <c r="AC113" s="955"/>
      <c r="AD113" s="955"/>
      <c r="AE113" s="956"/>
      <c r="AF113" s="957">
        <v>1343404</v>
      </c>
      <c r="AG113" s="955"/>
      <c r="AH113" s="955"/>
      <c r="AI113" s="955"/>
      <c r="AJ113" s="956"/>
      <c r="AK113" s="957">
        <v>1272536</v>
      </c>
      <c r="AL113" s="955"/>
      <c r="AM113" s="955"/>
      <c r="AN113" s="955"/>
      <c r="AO113" s="956"/>
      <c r="AP113" s="958">
        <v>4.5</v>
      </c>
      <c r="AQ113" s="959"/>
      <c r="AR113" s="959"/>
      <c r="AS113" s="959"/>
      <c r="AT113" s="960"/>
      <c r="AU113" s="968"/>
      <c r="AV113" s="969"/>
      <c r="AW113" s="969"/>
      <c r="AX113" s="969"/>
      <c r="AY113" s="969"/>
      <c r="AZ113" s="851" t="s">
        <v>424</v>
      </c>
      <c r="BA113" s="788"/>
      <c r="BB113" s="788"/>
      <c r="BC113" s="788"/>
      <c r="BD113" s="788"/>
      <c r="BE113" s="788"/>
      <c r="BF113" s="788"/>
      <c r="BG113" s="788"/>
      <c r="BH113" s="788"/>
      <c r="BI113" s="788"/>
      <c r="BJ113" s="788"/>
      <c r="BK113" s="788"/>
      <c r="BL113" s="788"/>
      <c r="BM113" s="788"/>
      <c r="BN113" s="788"/>
      <c r="BO113" s="788"/>
      <c r="BP113" s="789"/>
      <c r="BQ113" s="852">
        <v>2663658</v>
      </c>
      <c r="BR113" s="853"/>
      <c r="BS113" s="853"/>
      <c r="BT113" s="853"/>
      <c r="BU113" s="853"/>
      <c r="BV113" s="853">
        <v>2246522</v>
      </c>
      <c r="BW113" s="853"/>
      <c r="BX113" s="853"/>
      <c r="BY113" s="853"/>
      <c r="BZ113" s="853"/>
      <c r="CA113" s="853">
        <v>1832883</v>
      </c>
      <c r="CB113" s="853"/>
      <c r="CC113" s="853"/>
      <c r="CD113" s="853"/>
      <c r="CE113" s="853"/>
      <c r="CF113" s="911">
        <v>6.4</v>
      </c>
      <c r="CG113" s="912"/>
      <c r="CH113" s="912"/>
      <c r="CI113" s="912"/>
      <c r="CJ113" s="912"/>
      <c r="CK113" s="963"/>
      <c r="CL113" s="857"/>
      <c r="CM113" s="851" t="s">
        <v>425</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426</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410562</v>
      </c>
      <c r="AB114" s="816"/>
      <c r="AC114" s="816"/>
      <c r="AD114" s="816"/>
      <c r="AE114" s="817"/>
      <c r="AF114" s="818">
        <v>423489</v>
      </c>
      <c r="AG114" s="816"/>
      <c r="AH114" s="816"/>
      <c r="AI114" s="816"/>
      <c r="AJ114" s="817"/>
      <c r="AK114" s="818">
        <v>424147</v>
      </c>
      <c r="AL114" s="816"/>
      <c r="AM114" s="816"/>
      <c r="AN114" s="816"/>
      <c r="AO114" s="817"/>
      <c r="AP114" s="860">
        <v>1.5</v>
      </c>
      <c r="AQ114" s="861"/>
      <c r="AR114" s="861"/>
      <c r="AS114" s="861"/>
      <c r="AT114" s="862"/>
      <c r="AU114" s="968"/>
      <c r="AV114" s="969"/>
      <c r="AW114" s="969"/>
      <c r="AX114" s="969"/>
      <c r="AY114" s="969"/>
      <c r="AZ114" s="851" t="s">
        <v>427</v>
      </c>
      <c r="BA114" s="788"/>
      <c r="BB114" s="788"/>
      <c r="BC114" s="788"/>
      <c r="BD114" s="788"/>
      <c r="BE114" s="788"/>
      <c r="BF114" s="788"/>
      <c r="BG114" s="788"/>
      <c r="BH114" s="788"/>
      <c r="BI114" s="788"/>
      <c r="BJ114" s="788"/>
      <c r="BK114" s="788"/>
      <c r="BL114" s="788"/>
      <c r="BM114" s="788"/>
      <c r="BN114" s="788"/>
      <c r="BO114" s="788"/>
      <c r="BP114" s="789"/>
      <c r="BQ114" s="852">
        <v>6401148</v>
      </c>
      <c r="BR114" s="853"/>
      <c r="BS114" s="853"/>
      <c r="BT114" s="853"/>
      <c r="BU114" s="853"/>
      <c r="BV114" s="853">
        <v>6408008</v>
      </c>
      <c r="BW114" s="853"/>
      <c r="BX114" s="853"/>
      <c r="BY114" s="853"/>
      <c r="BZ114" s="853"/>
      <c r="CA114" s="853">
        <v>6601362</v>
      </c>
      <c r="CB114" s="853"/>
      <c r="CC114" s="853"/>
      <c r="CD114" s="853"/>
      <c r="CE114" s="853"/>
      <c r="CF114" s="911">
        <v>23.2</v>
      </c>
      <c r="CG114" s="912"/>
      <c r="CH114" s="912"/>
      <c r="CI114" s="912"/>
      <c r="CJ114" s="912"/>
      <c r="CK114" s="963"/>
      <c r="CL114" s="857"/>
      <c r="CM114" s="851" t="s">
        <v>428</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429</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202306</v>
      </c>
      <c r="AB115" s="955"/>
      <c r="AC115" s="955"/>
      <c r="AD115" s="955"/>
      <c r="AE115" s="956"/>
      <c r="AF115" s="957">
        <v>211661</v>
      </c>
      <c r="AG115" s="955"/>
      <c r="AH115" s="955"/>
      <c r="AI115" s="955"/>
      <c r="AJ115" s="956"/>
      <c r="AK115" s="957">
        <v>209911</v>
      </c>
      <c r="AL115" s="955"/>
      <c r="AM115" s="955"/>
      <c r="AN115" s="955"/>
      <c r="AO115" s="956"/>
      <c r="AP115" s="958">
        <v>0.7</v>
      </c>
      <c r="AQ115" s="959"/>
      <c r="AR115" s="959"/>
      <c r="AS115" s="959"/>
      <c r="AT115" s="960"/>
      <c r="AU115" s="968"/>
      <c r="AV115" s="969"/>
      <c r="AW115" s="969"/>
      <c r="AX115" s="969"/>
      <c r="AY115" s="969"/>
      <c r="AZ115" s="851" t="s">
        <v>430</v>
      </c>
      <c r="BA115" s="788"/>
      <c r="BB115" s="788"/>
      <c r="BC115" s="788"/>
      <c r="BD115" s="788"/>
      <c r="BE115" s="788"/>
      <c r="BF115" s="788"/>
      <c r="BG115" s="788"/>
      <c r="BH115" s="788"/>
      <c r="BI115" s="788"/>
      <c r="BJ115" s="788"/>
      <c r="BK115" s="788"/>
      <c r="BL115" s="788"/>
      <c r="BM115" s="788"/>
      <c r="BN115" s="788"/>
      <c r="BO115" s="788"/>
      <c r="BP115" s="789"/>
      <c r="BQ115" s="852">
        <v>1021869</v>
      </c>
      <c r="BR115" s="853"/>
      <c r="BS115" s="853"/>
      <c r="BT115" s="853"/>
      <c r="BU115" s="853"/>
      <c r="BV115" s="853">
        <v>965835</v>
      </c>
      <c r="BW115" s="853"/>
      <c r="BX115" s="853"/>
      <c r="BY115" s="853"/>
      <c r="BZ115" s="853"/>
      <c r="CA115" s="853">
        <v>936349</v>
      </c>
      <c r="CB115" s="853"/>
      <c r="CC115" s="853"/>
      <c r="CD115" s="853"/>
      <c r="CE115" s="853"/>
      <c r="CF115" s="911">
        <v>3.3</v>
      </c>
      <c r="CG115" s="912"/>
      <c r="CH115" s="912"/>
      <c r="CI115" s="912"/>
      <c r="CJ115" s="912"/>
      <c r="CK115" s="963"/>
      <c r="CL115" s="857"/>
      <c r="CM115" s="851" t="s">
        <v>431</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v>961415</v>
      </c>
      <c r="DH115" s="816"/>
      <c r="DI115" s="816"/>
      <c r="DJ115" s="816"/>
      <c r="DK115" s="817"/>
      <c r="DL115" s="818">
        <v>1007952</v>
      </c>
      <c r="DM115" s="816"/>
      <c r="DN115" s="816"/>
      <c r="DO115" s="816"/>
      <c r="DP115" s="817"/>
      <c r="DQ115" s="818">
        <v>1030838</v>
      </c>
      <c r="DR115" s="816"/>
      <c r="DS115" s="816"/>
      <c r="DT115" s="816"/>
      <c r="DU115" s="817"/>
      <c r="DV115" s="860">
        <v>3.6</v>
      </c>
      <c r="DW115" s="861"/>
      <c r="DX115" s="861"/>
      <c r="DY115" s="861"/>
      <c r="DZ115" s="862"/>
    </row>
    <row r="116" spans="1:130" s="230" customFormat="1" ht="26.25" customHeight="1" x14ac:dyDescent="0.2">
      <c r="A116" s="952"/>
      <c r="B116" s="953"/>
      <c r="C116" s="875" t="s">
        <v>432</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433</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434</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435</v>
      </c>
      <c r="Z117" s="933"/>
      <c r="AA117" s="938">
        <v>5582277</v>
      </c>
      <c r="AB117" s="939"/>
      <c r="AC117" s="939"/>
      <c r="AD117" s="939"/>
      <c r="AE117" s="940"/>
      <c r="AF117" s="941">
        <v>5429803</v>
      </c>
      <c r="AG117" s="939"/>
      <c r="AH117" s="939"/>
      <c r="AI117" s="939"/>
      <c r="AJ117" s="940"/>
      <c r="AK117" s="941">
        <v>5334605</v>
      </c>
      <c r="AL117" s="939"/>
      <c r="AM117" s="939"/>
      <c r="AN117" s="939"/>
      <c r="AO117" s="940"/>
      <c r="AP117" s="942"/>
      <c r="AQ117" s="943"/>
      <c r="AR117" s="943"/>
      <c r="AS117" s="943"/>
      <c r="AT117" s="944"/>
      <c r="AU117" s="968"/>
      <c r="AV117" s="969"/>
      <c r="AW117" s="969"/>
      <c r="AX117" s="969"/>
      <c r="AY117" s="969"/>
      <c r="AZ117" s="899" t="s">
        <v>436</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437</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411</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408</v>
      </c>
      <c r="AB118" s="932"/>
      <c r="AC118" s="932"/>
      <c r="AD118" s="932"/>
      <c r="AE118" s="933"/>
      <c r="AF118" s="934" t="s">
        <v>409</v>
      </c>
      <c r="AG118" s="932"/>
      <c r="AH118" s="932"/>
      <c r="AI118" s="932"/>
      <c r="AJ118" s="933"/>
      <c r="AK118" s="934" t="s">
        <v>294</v>
      </c>
      <c r="AL118" s="932"/>
      <c r="AM118" s="932"/>
      <c r="AN118" s="932"/>
      <c r="AO118" s="933"/>
      <c r="AP118" s="935" t="s">
        <v>410</v>
      </c>
      <c r="AQ118" s="936"/>
      <c r="AR118" s="936"/>
      <c r="AS118" s="936"/>
      <c r="AT118" s="937"/>
      <c r="AU118" s="968"/>
      <c r="AV118" s="969"/>
      <c r="AW118" s="969"/>
      <c r="AX118" s="969"/>
      <c r="AY118" s="969"/>
      <c r="AZ118" s="874" t="s">
        <v>438</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439</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414</v>
      </c>
      <c r="B119" s="855"/>
      <c r="C119" s="896" t="s">
        <v>415</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440</v>
      </c>
      <c r="BP119" s="914"/>
      <c r="BQ119" s="915">
        <v>66564423</v>
      </c>
      <c r="BR119" s="881"/>
      <c r="BS119" s="881"/>
      <c r="BT119" s="881"/>
      <c r="BU119" s="881"/>
      <c r="BV119" s="881">
        <v>62534090</v>
      </c>
      <c r="BW119" s="881"/>
      <c r="BX119" s="881"/>
      <c r="BY119" s="881"/>
      <c r="BZ119" s="881"/>
      <c r="CA119" s="881">
        <v>58238594</v>
      </c>
      <c r="CB119" s="881"/>
      <c r="CC119" s="881"/>
      <c r="CD119" s="881"/>
      <c r="CE119" s="881"/>
      <c r="CF119" s="784"/>
      <c r="CG119" s="785"/>
      <c r="CH119" s="785"/>
      <c r="CI119" s="785"/>
      <c r="CJ119" s="870"/>
      <c r="CK119" s="964"/>
      <c r="CL119" s="859"/>
      <c r="CM119" s="874" t="s">
        <v>441</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2203284</v>
      </c>
      <c r="DH119" s="800"/>
      <c r="DI119" s="800"/>
      <c r="DJ119" s="800"/>
      <c r="DK119" s="801"/>
      <c r="DL119" s="802">
        <v>2000520</v>
      </c>
      <c r="DM119" s="800"/>
      <c r="DN119" s="800"/>
      <c r="DO119" s="800"/>
      <c r="DP119" s="801"/>
      <c r="DQ119" s="802">
        <v>1797756</v>
      </c>
      <c r="DR119" s="800"/>
      <c r="DS119" s="800"/>
      <c r="DT119" s="800"/>
      <c r="DU119" s="801"/>
      <c r="DV119" s="884">
        <v>6.3</v>
      </c>
      <c r="DW119" s="885"/>
      <c r="DX119" s="885"/>
      <c r="DY119" s="885"/>
      <c r="DZ119" s="886"/>
    </row>
    <row r="120" spans="1:130" s="230" customFormat="1" ht="26.25" customHeight="1" x14ac:dyDescent="0.2">
      <c r="A120" s="856"/>
      <c r="B120" s="857"/>
      <c r="C120" s="851" t="s">
        <v>418</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442</v>
      </c>
      <c r="AV120" s="917"/>
      <c r="AW120" s="917"/>
      <c r="AX120" s="917"/>
      <c r="AY120" s="918"/>
      <c r="AZ120" s="896" t="s">
        <v>443</v>
      </c>
      <c r="BA120" s="844"/>
      <c r="BB120" s="844"/>
      <c r="BC120" s="844"/>
      <c r="BD120" s="844"/>
      <c r="BE120" s="844"/>
      <c r="BF120" s="844"/>
      <c r="BG120" s="844"/>
      <c r="BH120" s="844"/>
      <c r="BI120" s="844"/>
      <c r="BJ120" s="844"/>
      <c r="BK120" s="844"/>
      <c r="BL120" s="844"/>
      <c r="BM120" s="844"/>
      <c r="BN120" s="844"/>
      <c r="BO120" s="844"/>
      <c r="BP120" s="845"/>
      <c r="BQ120" s="897">
        <v>5891419</v>
      </c>
      <c r="BR120" s="878"/>
      <c r="BS120" s="878"/>
      <c r="BT120" s="878"/>
      <c r="BU120" s="878"/>
      <c r="BV120" s="878">
        <v>6677538</v>
      </c>
      <c r="BW120" s="878"/>
      <c r="BX120" s="878"/>
      <c r="BY120" s="878"/>
      <c r="BZ120" s="878"/>
      <c r="CA120" s="878">
        <v>6351188</v>
      </c>
      <c r="CB120" s="878"/>
      <c r="CC120" s="878"/>
      <c r="CD120" s="878"/>
      <c r="CE120" s="878"/>
      <c r="CF120" s="902">
        <v>22.3</v>
      </c>
      <c r="CG120" s="903"/>
      <c r="CH120" s="903"/>
      <c r="CI120" s="903"/>
      <c r="CJ120" s="903"/>
      <c r="CK120" s="904" t="s">
        <v>444</v>
      </c>
      <c r="CL120" s="888"/>
      <c r="CM120" s="888"/>
      <c r="CN120" s="888"/>
      <c r="CO120" s="889"/>
      <c r="CP120" s="908" t="s">
        <v>393</v>
      </c>
      <c r="CQ120" s="909"/>
      <c r="CR120" s="909"/>
      <c r="CS120" s="909"/>
      <c r="CT120" s="909"/>
      <c r="CU120" s="909"/>
      <c r="CV120" s="909"/>
      <c r="CW120" s="909"/>
      <c r="CX120" s="909"/>
      <c r="CY120" s="909"/>
      <c r="CZ120" s="909"/>
      <c r="DA120" s="909"/>
      <c r="DB120" s="909"/>
      <c r="DC120" s="909"/>
      <c r="DD120" s="909"/>
      <c r="DE120" s="909"/>
      <c r="DF120" s="910"/>
      <c r="DG120" s="897">
        <v>17171118</v>
      </c>
      <c r="DH120" s="878"/>
      <c r="DI120" s="878"/>
      <c r="DJ120" s="878"/>
      <c r="DK120" s="878"/>
      <c r="DL120" s="878">
        <v>15577551</v>
      </c>
      <c r="DM120" s="878"/>
      <c r="DN120" s="878"/>
      <c r="DO120" s="878"/>
      <c r="DP120" s="878"/>
      <c r="DQ120" s="878">
        <v>13962052</v>
      </c>
      <c r="DR120" s="878"/>
      <c r="DS120" s="878"/>
      <c r="DT120" s="878"/>
      <c r="DU120" s="878"/>
      <c r="DV120" s="879">
        <v>49</v>
      </c>
      <c r="DW120" s="879"/>
      <c r="DX120" s="879"/>
      <c r="DY120" s="879"/>
      <c r="DZ120" s="880"/>
    </row>
    <row r="121" spans="1:130" s="230" customFormat="1" ht="26.25" customHeight="1" x14ac:dyDescent="0.2">
      <c r="A121" s="856"/>
      <c r="B121" s="857"/>
      <c r="C121" s="899" t="s">
        <v>445</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446</v>
      </c>
      <c r="BA121" s="788"/>
      <c r="BB121" s="788"/>
      <c r="BC121" s="788"/>
      <c r="BD121" s="788"/>
      <c r="BE121" s="788"/>
      <c r="BF121" s="788"/>
      <c r="BG121" s="788"/>
      <c r="BH121" s="788"/>
      <c r="BI121" s="788"/>
      <c r="BJ121" s="788"/>
      <c r="BK121" s="788"/>
      <c r="BL121" s="788"/>
      <c r="BM121" s="788"/>
      <c r="BN121" s="788"/>
      <c r="BO121" s="788"/>
      <c r="BP121" s="789"/>
      <c r="BQ121" s="852">
        <v>14531376</v>
      </c>
      <c r="BR121" s="853"/>
      <c r="BS121" s="853"/>
      <c r="BT121" s="853"/>
      <c r="BU121" s="853"/>
      <c r="BV121" s="853">
        <v>13808491</v>
      </c>
      <c r="BW121" s="853"/>
      <c r="BX121" s="853"/>
      <c r="BY121" s="853"/>
      <c r="BZ121" s="853"/>
      <c r="CA121" s="853">
        <v>13278335</v>
      </c>
      <c r="CB121" s="853"/>
      <c r="CC121" s="853"/>
      <c r="CD121" s="853"/>
      <c r="CE121" s="853"/>
      <c r="CF121" s="911">
        <v>46.6</v>
      </c>
      <c r="CG121" s="912"/>
      <c r="CH121" s="912"/>
      <c r="CI121" s="912"/>
      <c r="CJ121" s="912"/>
      <c r="CK121" s="905"/>
      <c r="CL121" s="891"/>
      <c r="CM121" s="891"/>
      <c r="CN121" s="891"/>
      <c r="CO121" s="892"/>
      <c r="CP121" s="871" t="s">
        <v>391</v>
      </c>
      <c r="CQ121" s="872"/>
      <c r="CR121" s="872"/>
      <c r="CS121" s="872"/>
      <c r="CT121" s="872"/>
      <c r="CU121" s="872"/>
      <c r="CV121" s="872"/>
      <c r="CW121" s="872"/>
      <c r="CX121" s="872"/>
      <c r="CY121" s="872"/>
      <c r="CZ121" s="872"/>
      <c r="DA121" s="872"/>
      <c r="DB121" s="872"/>
      <c r="DC121" s="872"/>
      <c r="DD121" s="872"/>
      <c r="DE121" s="872"/>
      <c r="DF121" s="873"/>
      <c r="DG121" s="852">
        <v>255416</v>
      </c>
      <c r="DH121" s="853"/>
      <c r="DI121" s="853"/>
      <c r="DJ121" s="853"/>
      <c r="DK121" s="853"/>
      <c r="DL121" s="853">
        <v>288096</v>
      </c>
      <c r="DM121" s="853"/>
      <c r="DN121" s="853"/>
      <c r="DO121" s="853"/>
      <c r="DP121" s="853"/>
      <c r="DQ121" s="853">
        <v>306809</v>
      </c>
      <c r="DR121" s="853"/>
      <c r="DS121" s="853"/>
      <c r="DT121" s="853"/>
      <c r="DU121" s="853"/>
      <c r="DV121" s="830">
        <v>1.1000000000000001</v>
      </c>
      <c r="DW121" s="830"/>
      <c r="DX121" s="830"/>
      <c r="DY121" s="830"/>
      <c r="DZ121" s="831"/>
    </row>
    <row r="122" spans="1:130" s="230" customFormat="1" ht="26.25" customHeight="1" x14ac:dyDescent="0.2">
      <c r="A122" s="856"/>
      <c r="B122" s="857"/>
      <c r="C122" s="851" t="s">
        <v>428</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447</v>
      </c>
      <c r="BA122" s="875"/>
      <c r="BB122" s="875"/>
      <c r="BC122" s="875"/>
      <c r="BD122" s="875"/>
      <c r="BE122" s="875"/>
      <c r="BF122" s="875"/>
      <c r="BG122" s="875"/>
      <c r="BH122" s="875"/>
      <c r="BI122" s="875"/>
      <c r="BJ122" s="875"/>
      <c r="BK122" s="875"/>
      <c r="BL122" s="875"/>
      <c r="BM122" s="875"/>
      <c r="BN122" s="875"/>
      <c r="BO122" s="875"/>
      <c r="BP122" s="876"/>
      <c r="BQ122" s="915">
        <v>40608312</v>
      </c>
      <c r="BR122" s="881"/>
      <c r="BS122" s="881"/>
      <c r="BT122" s="881"/>
      <c r="BU122" s="881"/>
      <c r="BV122" s="881">
        <v>38637609</v>
      </c>
      <c r="BW122" s="881"/>
      <c r="BX122" s="881"/>
      <c r="BY122" s="881"/>
      <c r="BZ122" s="881"/>
      <c r="CA122" s="881">
        <v>36212698</v>
      </c>
      <c r="CB122" s="881"/>
      <c r="CC122" s="881"/>
      <c r="CD122" s="881"/>
      <c r="CE122" s="881"/>
      <c r="CF122" s="882">
        <v>127.1</v>
      </c>
      <c r="CG122" s="883"/>
      <c r="CH122" s="883"/>
      <c r="CI122" s="883"/>
      <c r="CJ122" s="883"/>
      <c r="CK122" s="905"/>
      <c r="CL122" s="891"/>
      <c r="CM122" s="891"/>
      <c r="CN122" s="891"/>
      <c r="CO122" s="892"/>
      <c r="CP122" s="871" t="s">
        <v>389</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2">
      <c r="A123" s="856"/>
      <c r="B123" s="857"/>
      <c r="C123" s="851" t="s">
        <v>434</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448</v>
      </c>
      <c r="BP123" s="914"/>
      <c r="BQ123" s="868">
        <v>61031107</v>
      </c>
      <c r="BR123" s="869"/>
      <c r="BS123" s="869"/>
      <c r="BT123" s="869"/>
      <c r="BU123" s="869"/>
      <c r="BV123" s="869">
        <v>59123638</v>
      </c>
      <c r="BW123" s="869"/>
      <c r="BX123" s="869"/>
      <c r="BY123" s="869"/>
      <c r="BZ123" s="869"/>
      <c r="CA123" s="869">
        <v>55842221</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437</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449</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19.3</v>
      </c>
      <c r="BR124" s="867"/>
      <c r="BS124" s="867"/>
      <c r="BT124" s="867"/>
      <c r="BU124" s="867"/>
      <c r="BV124" s="867">
        <v>12.2</v>
      </c>
      <c r="BW124" s="867"/>
      <c r="BX124" s="867"/>
      <c r="BY124" s="867"/>
      <c r="BZ124" s="867"/>
      <c r="CA124" s="867">
        <v>8.4</v>
      </c>
      <c r="CB124" s="867"/>
      <c r="CC124" s="867"/>
      <c r="CD124" s="867"/>
      <c r="CE124" s="867"/>
      <c r="CF124" s="762"/>
      <c r="CG124" s="763"/>
      <c r="CH124" s="763"/>
      <c r="CI124" s="763"/>
      <c r="CJ124" s="898"/>
      <c r="CK124" s="906"/>
      <c r="CL124" s="906"/>
      <c r="CM124" s="906"/>
      <c r="CN124" s="906"/>
      <c r="CO124" s="907"/>
      <c r="CP124" s="871" t="s">
        <v>450</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439</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451</v>
      </c>
      <c r="CL125" s="888"/>
      <c r="CM125" s="888"/>
      <c r="CN125" s="888"/>
      <c r="CO125" s="889"/>
      <c r="CP125" s="896" t="s">
        <v>452</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441</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202306</v>
      </c>
      <c r="AB126" s="816"/>
      <c r="AC126" s="816"/>
      <c r="AD126" s="816"/>
      <c r="AE126" s="817"/>
      <c r="AF126" s="818">
        <v>211661</v>
      </c>
      <c r="AG126" s="816"/>
      <c r="AH126" s="816"/>
      <c r="AI126" s="816"/>
      <c r="AJ126" s="817"/>
      <c r="AK126" s="818">
        <v>209911</v>
      </c>
      <c r="AL126" s="816"/>
      <c r="AM126" s="816"/>
      <c r="AN126" s="816"/>
      <c r="AO126" s="817"/>
      <c r="AP126" s="860">
        <v>0.7</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453</v>
      </c>
      <c r="CQ126" s="788"/>
      <c r="CR126" s="788"/>
      <c r="CS126" s="788"/>
      <c r="CT126" s="788"/>
      <c r="CU126" s="788"/>
      <c r="CV126" s="788"/>
      <c r="CW126" s="788"/>
      <c r="CX126" s="788"/>
      <c r="CY126" s="788"/>
      <c r="CZ126" s="788"/>
      <c r="DA126" s="788"/>
      <c r="DB126" s="788"/>
      <c r="DC126" s="788"/>
      <c r="DD126" s="788"/>
      <c r="DE126" s="788"/>
      <c r="DF126" s="789"/>
      <c r="DG126" s="852">
        <v>994121</v>
      </c>
      <c r="DH126" s="853"/>
      <c r="DI126" s="853"/>
      <c r="DJ126" s="853"/>
      <c r="DK126" s="853"/>
      <c r="DL126" s="853">
        <v>965835</v>
      </c>
      <c r="DM126" s="853"/>
      <c r="DN126" s="853"/>
      <c r="DO126" s="853"/>
      <c r="DP126" s="853"/>
      <c r="DQ126" s="853">
        <v>936349</v>
      </c>
      <c r="DR126" s="853"/>
      <c r="DS126" s="853"/>
      <c r="DT126" s="853"/>
      <c r="DU126" s="853"/>
      <c r="DV126" s="830">
        <v>3.3</v>
      </c>
      <c r="DW126" s="830"/>
      <c r="DX126" s="830"/>
      <c r="DY126" s="830"/>
      <c r="DZ126" s="831"/>
    </row>
    <row r="127" spans="1:130" s="230" customFormat="1" ht="26.25" customHeight="1" x14ac:dyDescent="0.2">
      <c r="A127" s="858"/>
      <c r="B127" s="859"/>
      <c r="C127" s="874" t="s">
        <v>454</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455</v>
      </c>
      <c r="AY127" s="848"/>
      <c r="AZ127" s="848"/>
      <c r="BA127" s="848"/>
      <c r="BB127" s="848"/>
      <c r="BC127" s="848"/>
      <c r="BD127" s="848"/>
      <c r="BE127" s="849"/>
      <c r="BF127" s="847" t="s">
        <v>456</v>
      </c>
      <c r="BG127" s="848"/>
      <c r="BH127" s="848"/>
      <c r="BI127" s="848"/>
      <c r="BJ127" s="848"/>
      <c r="BK127" s="848"/>
      <c r="BL127" s="849"/>
      <c r="BM127" s="847" t="s">
        <v>457</v>
      </c>
      <c r="BN127" s="848"/>
      <c r="BO127" s="848"/>
      <c r="BP127" s="848"/>
      <c r="BQ127" s="848"/>
      <c r="BR127" s="848"/>
      <c r="BS127" s="849"/>
      <c r="BT127" s="847" t="s">
        <v>458</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459</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460</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461</v>
      </c>
      <c r="X128" s="834"/>
      <c r="Y128" s="834"/>
      <c r="Z128" s="835"/>
      <c r="AA128" s="836">
        <v>1426011</v>
      </c>
      <c r="AB128" s="837"/>
      <c r="AC128" s="837"/>
      <c r="AD128" s="837"/>
      <c r="AE128" s="838"/>
      <c r="AF128" s="839">
        <v>1388243</v>
      </c>
      <c r="AG128" s="837"/>
      <c r="AH128" s="837"/>
      <c r="AI128" s="837"/>
      <c r="AJ128" s="838"/>
      <c r="AK128" s="839">
        <v>1356385</v>
      </c>
      <c r="AL128" s="837"/>
      <c r="AM128" s="837"/>
      <c r="AN128" s="837"/>
      <c r="AO128" s="838"/>
      <c r="AP128" s="840"/>
      <c r="AQ128" s="841"/>
      <c r="AR128" s="841"/>
      <c r="AS128" s="841"/>
      <c r="AT128" s="842"/>
      <c r="AU128" s="232"/>
      <c r="AV128" s="232"/>
      <c r="AW128" s="232"/>
      <c r="AX128" s="843" t="s">
        <v>462</v>
      </c>
      <c r="AY128" s="844"/>
      <c r="AZ128" s="844"/>
      <c r="BA128" s="844"/>
      <c r="BB128" s="844"/>
      <c r="BC128" s="844"/>
      <c r="BD128" s="844"/>
      <c r="BE128" s="845"/>
      <c r="BF128" s="822" t="s">
        <v>122</v>
      </c>
      <c r="BG128" s="823"/>
      <c r="BH128" s="823"/>
      <c r="BI128" s="823"/>
      <c r="BJ128" s="823"/>
      <c r="BK128" s="823"/>
      <c r="BL128" s="846"/>
      <c r="BM128" s="822">
        <v>11.72</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463</v>
      </c>
      <c r="CQ128" s="766"/>
      <c r="CR128" s="766"/>
      <c r="CS128" s="766"/>
      <c r="CT128" s="766"/>
      <c r="CU128" s="766"/>
      <c r="CV128" s="766"/>
      <c r="CW128" s="766"/>
      <c r="CX128" s="766"/>
      <c r="CY128" s="766"/>
      <c r="CZ128" s="766"/>
      <c r="DA128" s="766"/>
      <c r="DB128" s="766"/>
      <c r="DC128" s="766"/>
      <c r="DD128" s="766"/>
      <c r="DE128" s="766"/>
      <c r="DF128" s="767"/>
      <c r="DG128" s="826">
        <v>27748</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103</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464</v>
      </c>
      <c r="X129" s="813"/>
      <c r="Y129" s="813"/>
      <c r="Z129" s="814"/>
      <c r="AA129" s="815">
        <v>32214793</v>
      </c>
      <c r="AB129" s="816"/>
      <c r="AC129" s="816"/>
      <c r="AD129" s="816"/>
      <c r="AE129" s="817"/>
      <c r="AF129" s="818">
        <v>31354401</v>
      </c>
      <c r="AG129" s="816"/>
      <c r="AH129" s="816"/>
      <c r="AI129" s="816"/>
      <c r="AJ129" s="817"/>
      <c r="AK129" s="818">
        <v>32056862</v>
      </c>
      <c r="AL129" s="816"/>
      <c r="AM129" s="816"/>
      <c r="AN129" s="816"/>
      <c r="AO129" s="817"/>
      <c r="AP129" s="819"/>
      <c r="AQ129" s="820"/>
      <c r="AR129" s="820"/>
      <c r="AS129" s="820"/>
      <c r="AT129" s="821"/>
      <c r="AU129" s="233"/>
      <c r="AV129" s="233"/>
      <c r="AW129" s="233"/>
      <c r="AX129" s="787" t="s">
        <v>465</v>
      </c>
      <c r="AY129" s="788"/>
      <c r="AZ129" s="788"/>
      <c r="BA129" s="788"/>
      <c r="BB129" s="788"/>
      <c r="BC129" s="788"/>
      <c r="BD129" s="788"/>
      <c r="BE129" s="789"/>
      <c r="BF129" s="806" t="s">
        <v>122</v>
      </c>
      <c r="BG129" s="807"/>
      <c r="BH129" s="807"/>
      <c r="BI129" s="807"/>
      <c r="BJ129" s="807"/>
      <c r="BK129" s="807"/>
      <c r="BL129" s="808"/>
      <c r="BM129" s="806">
        <v>16.72</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466</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467</v>
      </c>
      <c r="X130" s="813"/>
      <c r="Y130" s="813"/>
      <c r="Z130" s="814"/>
      <c r="AA130" s="815">
        <v>3606139</v>
      </c>
      <c r="AB130" s="816"/>
      <c r="AC130" s="816"/>
      <c r="AD130" s="816"/>
      <c r="AE130" s="817"/>
      <c r="AF130" s="818">
        <v>3591535</v>
      </c>
      <c r="AG130" s="816"/>
      <c r="AH130" s="816"/>
      <c r="AI130" s="816"/>
      <c r="AJ130" s="817"/>
      <c r="AK130" s="818">
        <v>3554179</v>
      </c>
      <c r="AL130" s="816"/>
      <c r="AM130" s="816"/>
      <c r="AN130" s="816"/>
      <c r="AO130" s="817"/>
      <c r="AP130" s="819"/>
      <c r="AQ130" s="820"/>
      <c r="AR130" s="820"/>
      <c r="AS130" s="820"/>
      <c r="AT130" s="821"/>
      <c r="AU130" s="233"/>
      <c r="AV130" s="233"/>
      <c r="AW130" s="233"/>
      <c r="AX130" s="787" t="s">
        <v>468</v>
      </c>
      <c r="AY130" s="788"/>
      <c r="AZ130" s="788"/>
      <c r="BA130" s="788"/>
      <c r="BB130" s="788"/>
      <c r="BC130" s="788"/>
      <c r="BD130" s="788"/>
      <c r="BE130" s="789"/>
      <c r="BF130" s="790">
        <v>1.6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469</v>
      </c>
      <c r="X131" s="797"/>
      <c r="Y131" s="797"/>
      <c r="Z131" s="798"/>
      <c r="AA131" s="799">
        <v>28608654</v>
      </c>
      <c r="AB131" s="800"/>
      <c r="AC131" s="800"/>
      <c r="AD131" s="800"/>
      <c r="AE131" s="801"/>
      <c r="AF131" s="802">
        <v>27762866</v>
      </c>
      <c r="AG131" s="800"/>
      <c r="AH131" s="800"/>
      <c r="AI131" s="800"/>
      <c r="AJ131" s="801"/>
      <c r="AK131" s="802">
        <v>28502683</v>
      </c>
      <c r="AL131" s="800"/>
      <c r="AM131" s="800"/>
      <c r="AN131" s="800"/>
      <c r="AO131" s="801"/>
      <c r="AP131" s="803"/>
      <c r="AQ131" s="804"/>
      <c r="AR131" s="804"/>
      <c r="AS131" s="804"/>
      <c r="AT131" s="805"/>
      <c r="AU131" s="233"/>
      <c r="AV131" s="233"/>
      <c r="AW131" s="233"/>
      <c r="AX131" s="765" t="s">
        <v>470</v>
      </c>
      <c r="AY131" s="766"/>
      <c r="AZ131" s="766"/>
      <c r="BA131" s="766"/>
      <c r="BB131" s="766"/>
      <c r="BC131" s="766"/>
      <c r="BD131" s="766"/>
      <c r="BE131" s="767"/>
      <c r="BF131" s="768">
        <v>8.4</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471</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472</v>
      </c>
      <c r="W132" s="778"/>
      <c r="X132" s="778"/>
      <c r="Y132" s="778"/>
      <c r="Z132" s="779"/>
      <c r="AA132" s="780">
        <v>1.9229391220000001</v>
      </c>
      <c r="AB132" s="781"/>
      <c r="AC132" s="781"/>
      <c r="AD132" s="781"/>
      <c r="AE132" s="782"/>
      <c r="AF132" s="783">
        <v>1.62096017</v>
      </c>
      <c r="AG132" s="781"/>
      <c r="AH132" s="781"/>
      <c r="AI132" s="781"/>
      <c r="AJ132" s="782"/>
      <c r="AK132" s="783">
        <v>1.487723103</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473</v>
      </c>
      <c r="W133" s="757"/>
      <c r="X133" s="757"/>
      <c r="Y133" s="757"/>
      <c r="Z133" s="758"/>
      <c r="AA133" s="759">
        <v>1.3</v>
      </c>
      <c r="AB133" s="760"/>
      <c r="AC133" s="760"/>
      <c r="AD133" s="760"/>
      <c r="AE133" s="761"/>
      <c r="AF133" s="759">
        <v>1.6</v>
      </c>
      <c r="AG133" s="760"/>
      <c r="AH133" s="760"/>
      <c r="AI133" s="760"/>
      <c r="AJ133" s="761"/>
      <c r="AK133" s="759">
        <v>1.6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55S9KhT5a7hjm01rXhRK+SVe55o0G7/AePH0cg2TNINzuvsXtfw3qPG0rJR1WpDOSB4v/5oVk4M21vHJwuzu+g==" saltValue="oeY/vpFeHaay1/8vwC62V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86718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474</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A5VD7eNiUTPhnig8af6bIdTl2uoc/mFmYpSycLpy1dvH4O3lFM+OQrxOavq5IDYtN5mGajnyPBMikjxDnx6FOg==" saltValue="M63qCmLXs8vFFsvWKKGxVg==" spinCount="100000" sheet="1" objects="1" scenarios="1"/>
  <dataConsolidate/>
  <phoneticPr fontId="2"/>
  <printOptions horizontalCentered="1" verticalCentered="1"/>
  <pageMargins left="0" right="0" top="0" bottom="0" header="0" footer="0"/>
  <pageSetup paperSize="9" scale="4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p2BPOtITHXOfJFnuAUZPY77L1ZauvUdjEZLkNIzyUyPAQtPJSljBNjv4sJlkqP6gEEecIMeKbD8PSIRsQzAXcQ==" saltValue="CuqzL0XLs3h9jjNxid4F1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477</v>
      </c>
      <c r="AP7" s="272"/>
      <c r="AQ7" s="273" t="s">
        <v>478</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479</v>
      </c>
      <c r="AQ8" s="279" t="s">
        <v>480</v>
      </c>
      <c r="AR8" s="280" t="s">
        <v>481</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482</v>
      </c>
      <c r="AL9" s="1167"/>
      <c r="AM9" s="1167"/>
      <c r="AN9" s="1168"/>
      <c r="AO9" s="281">
        <v>9757547</v>
      </c>
      <c r="AP9" s="281">
        <v>61269</v>
      </c>
      <c r="AQ9" s="282">
        <v>61513</v>
      </c>
      <c r="AR9" s="283">
        <v>-0.4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483</v>
      </c>
      <c r="AL10" s="1167"/>
      <c r="AM10" s="1167"/>
      <c r="AN10" s="1168"/>
      <c r="AO10" s="284">
        <v>81217</v>
      </c>
      <c r="AP10" s="284">
        <v>510</v>
      </c>
      <c r="AQ10" s="285">
        <v>1262</v>
      </c>
      <c r="AR10" s="286">
        <v>-59.6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484</v>
      </c>
      <c r="AL11" s="1167"/>
      <c r="AM11" s="1167"/>
      <c r="AN11" s="1168"/>
      <c r="AO11" s="284">
        <v>36855</v>
      </c>
      <c r="AP11" s="284">
        <v>231</v>
      </c>
      <c r="AQ11" s="285">
        <v>1079</v>
      </c>
      <c r="AR11" s="286">
        <v>-78.599999999999994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485</v>
      </c>
      <c r="AL12" s="1167"/>
      <c r="AM12" s="1167"/>
      <c r="AN12" s="1168"/>
      <c r="AO12" s="284" t="s">
        <v>486</v>
      </c>
      <c r="AP12" s="284" t="s">
        <v>486</v>
      </c>
      <c r="AQ12" s="285">
        <v>46</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487</v>
      </c>
      <c r="AL13" s="1167"/>
      <c r="AM13" s="1167"/>
      <c r="AN13" s="1168"/>
      <c r="AO13" s="284">
        <v>318144</v>
      </c>
      <c r="AP13" s="284">
        <v>1998</v>
      </c>
      <c r="AQ13" s="285">
        <v>2016</v>
      </c>
      <c r="AR13" s="286">
        <v>-0.9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488</v>
      </c>
      <c r="AL14" s="1167"/>
      <c r="AM14" s="1167"/>
      <c r="AN14" s="1168"/>
      <c r="AO14" s="284">
        <v>103655</v>
      </c>
      <c r="AP14" s="284">
        <v>651</v>
      </c>
      <c r="AQ14" s="285">
        <v>1290</v>
      </c>
      <c r="AR14" s="286">
        <v>-49.5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489</v>
      </c>
      <c r="AL15" s="1170"/>
      <c r="AM15" s="1170"/>
      <c r="AN15" s="1171"/>
      <c r="AO15" s="284">
        <v>-281077</v>
      </c>
      <c r="AP15" s="284">
        <v>-1765</v>
      </c>
      <c r="AQ15" s="285">
        <v>-2388</v>
      </c>
      <c r="AR15" s="286">
        <v>-26.1</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10016341</v>
      </c>
      <c r="AP16" s="284">
        <v>62894</v>
      </c>
      <c r="AQ16" s="285">
        <v>64818</v>
      </c>
      <c r="AR16" s="286">
        <v>-3</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494</v>
      </c>
      <c r="AL21" s="1173"/>
      <c r="AM21" s="1173"/>
      <c r="AN21" s="1174"/>
      <c r="AO21" s="297">
        <v>6.26</v>
      </c>
      <c r="AP21" s="298">
        <v>6.09</v>
      </c>
      <c r="AQ21" s="299">
        <v>0.17</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495</v>
      </c>
      <c r="AL22" s="1173"/>
      <c r="AM22" s="1173"/>
      <c r="AN22" s="1174"/>
      <c r="AO22" s="302">
        <v>101.1</v>
      </c>
      <c r="AP22" s="303">
        <v>99.7</v>
      </c>
      <c r="AQ22" s="304">
        <v>1.4</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496</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477</v>
      </c>
      <c r="AP30" s="272"/>
      <c r="AQ30" s="273" t="s">
        <v>478</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479</v>
      </c>
      <c r="AQ31" s="279" t="s">
        <v>480</v>
      </c>
      <c r="AR31" s="280" t="s">
        <v>481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499</v>
      </c>
      <c r="AL32" s="1157"/>
      <c r="AM32" s="1157"/>
      <c r="AN32" s="1158"/>
      <c r="AO32" s="312">
        <v>3428011</v>
      </c>
      <c r="AP32" s="312">
        <v>21525</v>
      </c>
      <c r="AQ32" s="313">
        <v>26619</v>
      </c>
      <c r="AR32" s="314">
        <v>-19.100000000000001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500</v>
      </c>
      <c r="AL33" s="1157"/>
      <c r="AM33" s="1157"/>
      <c r="AN33" s="1158"/>
      <c r="AO33" s="312" t="s">
        <v>486</v>
      </c>
      <c r="AP33" s="312" t="s">
        <v>486</v>
      </c>
      <c r="AQ33" s="313">
        <v>3</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501</v>
      </c>
      <c r="AL34" s="1157"/>
      <c r="AM34" s="1157"/>
      <c r="AN34" s="1158"/>
      <c r="AO34" s="312" t="s">
        <v>486</v>
      </c>
      <c r="AP34" s="312" t="s">
        <v>486</v>
      </c>
      <c r="AQ34" s="313">
        <v>28</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502</v>
      </c>
      <c r="AL35" s="1157"/>
      <c r="AM35" s="1157"/>
      <c r="AN35" s="1158"/>
      <c r="AO35" s="312">
        <v>1272536</v>
      </c>
      <c r="AP35" s="312">
        <v>7990</v>
      </c>
      <c r="AQ35" s="313">
        <v>5266</v>
      </c>
      <c r="AR35" s="314">
        <v>51.7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503</v>
      </c>
      <c r="AL36" s="1157"/>
      <c r="AM36" s="1157"/>
      <c r="AN36" s="1158"/>
      <c r="AO36" s="312">
        <v>424147</v>
      </c>
      <c r="AP36" s="312">
        <v>2663</v>
      </c>
      <c r="AQ36" s="313">
        <v>468</v>
      </c>
      <c r="AR36" s="314">
        <v>469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504</v>
      </c>
      <c r="AL37" s="1157"/>
      <c r="AM37" s="1157"/>
      <c r="AN37" s="1158"/>
      <c r="AO37" s="312">
        <v>209911</v>
      </c>
      <c r="AP37" s="312">
        <v>1318</v>
      </c>
      <c r="AQ37" s="313">
        <v>985</v>
      </c>
      <c r="AR37" s="314">
        <v>33.799999999999997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505</v>
      </c>
      <c r="AL38" s="1160"/>
      <c r="AM38" s="1160"/>
      <c r="AN38" s="1161"/>
      <c r="AO38" s="315" t="s">
        <v>486</v>
      </c>
      <c r="AP38" s="315" t="s">
        <v>486</v>
      </c>
      <c r="AQ38" s="316">
        <v>1</v>
      </c>
      <c r="AR38" s="304" t="s">
        <v>486</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506</v>
      </c>
      <c r="AL39" s="1160"/>
      <c r="AM39" s="1160"/>
      <c r="AN39" s="1161"/>
      <c r="AO39" s="312">
        <v>-1356385</v>
      </c>
      <c r="AP39" s="312">
        <v>-8517</v>
      </c>
      <c r="AQ39" s="313">
        <v>-7209</v>
      </c>
      <c r="AR39" s="314">
        <v>18.100000000000001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507</v>
      </c>
      <c r="AL40" s="1157"/>
      <c r="AM40" s="1157"/>
      <c r="AN40" s="1158"/>
      <c r="AO40" s="312">
        <v>-3554179</v>
      </c>
      <c r="AP40" s="312">
        <v>-22317</v>
      </c>
      <c r="AQ40" s="313">
        <v>-18404</v>
      </c>
      <c r="AR40" s="314">
        <v>21.3</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424041</v>
      </c>
      <c r="AP41" s="312">
        <v>2663</v>
      </c>
      <c r="AQ41" s="313">
        <v>7755</v>
      </c>
      <c r="AR41" s="314">
        <v>-65.7</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477</v>
      </c>
      <c r="AN49" s="1151" t="s">
        <v>510</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511</v>
      </c>
      <c r="AO50" s="329" t="s">
        <v>512</v>
      </c>
      <c r="AP50" s="330" t="s">
        <v>513</v>
      </c>
      <c r="AQ50" s="331" t="s">
        <v>514</v>
      </c>
      <c r="AR50" s="332" t="s">
        <v>515</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3866948</v>
      </c>
      <c r="AN51" s="334">
        <v>23990</v>
      </c>
      <c r="AO51" s="335">
        <v>-3.2</v>
      </c>
      <c r="AP51" s="336">
        <v>37644</v>
      </c>
      <c r="AQ51" s="337">
        <v>13.5</v>
      </c>
      <c r="AR51" s="338">
        <v>-16.7</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2385876</v>
      </c>
      <c r="AN52" s="342">
        <v>14801</v>
      </c>
      <c r="AO52" s="343">
        <v>-5.3</v>
      </c>
      <c r="AP52" s="344">
        <v>24939</v>
      </c>
      <c r="AQ52" s="345">
        <v>22.5</v>
      </c>
      <c r="AR52" s="346">
        <v>-27.8</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5162507</v>
      </c>
      <c r="AN53" s="334">
        <v>32182</v>
      </c>
      <c r="AO53" s="335">
        <v>34.1</v>
      </c>
      <c r="AP53" s="336">
        <v>39221</v>
      </c>
      <c r="AQ53" s="337">
        <v>4.2</v>
      </c>
      <c r="AR53" s="338">
        <v>29.9</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3150406</v>
      </c>
      <c r="AN54" s="342">
        <v>19639</v>
      </c>
      <c r="AO54" s="343">
        <v>32.700000000000003</v>
      </c>
      <c r="AP54" s="344">
        <v>24821</v>
      </c>
      <c r="AQ54" s="345">
        <v>-0.5</v>
      </c>
      <c r="AR54" s="346">
        <v>33.200000000000003</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4218283</v>
      </c>
      <c r="AN55" s="334">
        <v>26367</v>
      </c>
      <c r="AO55" s="335">
        <v>-18.100000000000001</v>
      </c>
      <c r="AP55" s="336">
        <v>38566</v>
      </c>
      <c r="AQ55" s="337">
        <v>-1.7</v>
      </c>
      <c r="AR55" s="338">
        <v>-16.399999999999999</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2242365</v>
      </c>
      <c r="AN56" s="342">
        <v>14016</v>
      </c>
      <c r="AO56" s="343">
        <v>-28.6</v>
      </c>
      <c r="AP56" s="344">
        <v>24059</v>
      </c>
      <c r="AQ56" s="345">
        <v>-3.1</v>
      </c>
      <c r="AR56" s="346">
        <v>-25.5</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3382602</v>
      </c>
      <c r="AN57" s="334">
        <v>21188</v>
      </c>
      <c r="AO57" s="335">
        <v>-19.600000000000001</v>
      </c>
      <c r="AP57" s="336">
        <v>35156</v>
      </c>
      <c r="AQ57" s="337">
        <v>-8.8000000000000007</v>
      </c>
      <c r="AR57" s="338">
        <v>-10.8</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2552610</v>
      </c>
      <c r="AN58" s="342">
        <v>15989</v>
      </c>
      <c r="AO58" s="343">
        <v>14.1</v>
      </c>
      <c r="AP58" s="344">
        <v>22430</v>
      </c>
      <c r="AQ58" s="345">
        <v>-6.8</v>
      </c>
      <c r="AR58" s="346">
        <v>20.9</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4242730</v>
      </c>
      <c r="AN59" s="334">
        <v>26641</v>
      </c>
      <c r="AO59" s="335">
        <v>25.7</v>
      </c>
      <c r="AP59" s="336">
        <v>37029</v>
      </c>
      <c r="AQ59" s="337">
        <v>5.3</v>
      </c>
      <c r="AR59" s="338">
        <v>20.399999999999999</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3053062</v>
      </c>
      <c r="AN60" s="342">
        <v>19171</v>
      </c>
      <c r="AO60" s="343">
        <v>19.899999999999999</v>
      </c>
      <c r="AP60" s="344">
        <v>23232</v>
      </c>
      <c r="AQ60" s="345">
        <v>3.6</v>
      </c>
      <c r="AR60" s="346">
        <v>16.3</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4174614</v>
      </c>
      <c r="AN61" s="349">
        <v>26074</v>
      </c>
      <c r="AO61" s="350">
        <v>3.8</v>
      </c>
      <c r="AP61" s="351">
        <v>37523</v>
      </c>
      <c r="AQ61" s="352">
        <v>2.5</v>
      </c>
      <c r="AR61" s="338">
        <v>1.3</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2676864</v>
      </c>
      <c r="AN62" s="342">
        <v>16723</v>
      </c>
      <c r="AO62" s="343">
        <v>6.6</v>
      </c>
      <c r="AP62" s="344">
        <v>23896</v>
      </c>
      <c r="AQ62" s="345">
        <v>3.1</v>
      </c>
      <c r="AR62" s="346">
        <v>3.5</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DODI3yyODZpIIncEXoXuS6IncUsjviKGfYiOqoEkXV3fz+RDLJDwAb4Q+hYp1Z7iJ0B9YTr+dX6afWgyLxzDyg==" saltValue="3aBlrsoRe+FMqYAeJ4wfN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view="pageBreakPreview" zoomScaleNormal="100" zoomScaleSheetLayoutView="100"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474</v>
      </c>
    </row>
    <row r="120" spans="125:125" ht="13.5" hidden="1" customHeight="1" x14ac:dyDescent="0.2"/>
    <row r="121" spans="125:125" ht="13.5" hidden="1" customHeight="1" x14ac:dyDescent="0.2">
      <c r="DU121" s="259"/>
    </row>
  </sheetData>
  <sheetProtection algorithmName="SHA-512" hashValue="+9Ho3o5LtkY19ejqgOmIDAQVy28+/dsQNoPuolsX4i5pM3m8ZNAVwo3BcVyLV7GxWOJmKrqiEyLSgj2BxeRfZQ==" saltValue="tyWBjOLED3G/csMBfUJtR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474</v>
      </c>
    </row>
  </sheetData>
  <sheetProtection algorithmName="SHA-512" hashValue="ng29XDgooYiYkUmjBl2ET6W0eXxX00FCeEjmx9+9G4vRnuffSII5W5Ak8IC1iXTafAMVS/SOZcuO/LDfiZ3LHA==" saltValue="Susb367lUtpldHaEQc9f0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093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75" t="s">
        <v>3</v>
      </c>
      <c r="D47" s="1175"/>
      <c r="E47" s="1176"/>
      <c r="F47" s="11">
        <v>10.87</v>
      </c>
      <c r="G47" s="12">
        <v>7.68</v>
      </c>
      <c r="H47" s="12">
        <v>10.79</v>
      </c>
      <c r="I47" s="12">
        <v>13.87</v>
      </c>
      <c r="J47" s="13">
        <v>12.83</v>
      </c>
    </row>
    <row r="48" spans="2:10" ht="57.75" customHeight="1" x14ac:dyDescent="0.2">
      <c r="B48" s="14"/>
      <c r="C48" s="1177" t="s">
        <v>4</v>
      </c>
      <c r="D48" s="1177"/>
      <c r="E48" s="1178"/>
      <c r="F48" s="15">
        <v>3.31</v>
      </c>
      <c r="G48" s="16">
        <v>5.74</v>
      </c>
      <c r="H48" s="16">
        <v>10.69</v>
      </c>
      <c r="I48" s="16">
        <v>8.9700000000000006</v>
      </c>
      <c r="J48" s="17">
        <v>7.88</v>
      </c>
    </row>
    <row r="49" spans="2:10" ht="57.75" customHeight="1" thickBot="1" x14ac:dyDescent="0.25">
      <c r="B49" s="18"/>
      <c r="C49" s="1179" t="s">
        <v>5</v>
      </c>
      <c r="D49" s="1179"/>
      <c r="E49" s="1180"/>
      <c r="F49" s="19" t="s">
        <v>529</v>
      </c>
      <c r="G49" s="20" t="s">
        <v>530</v>
      </c>
      <c r="H49" s="20">
        <v>6.57</v>
      </c>
      <c r="I49" s="20" t="s">
        <v>531</v>
      </c>
      <c r="J49" s="21" t="s">
        <v>532</v>
      </c>
    </row>
    <row r="50" spans="2:10" ht="13.2" x14ac:dyDescent="0.2"/>
  </sheetData>
  <sheetProtection algorithmName="SHA-512" hashValue="mIeX+s14+WKQ0B6/a/X3pQeethqnu8dlil8uQU0i+4hl8K05X2aWfm0mjPWpt7wSm9J9LrQz+xwT8dTgSn5laQ==" saltValue="9FO4kmn79TKPy+HaS/oT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2025-09-09T02:50:30Z</cp:lastPrinted>
  <dcterms:created xsi:type="dcterms:W3CDTF">2025-02-19T02:00:07Z</dcterms:created>
  <dcterms:modified xsi:type="dcterms:W3CDTF">2025-09-24T04:21:04Z</dcterms:modified>
  <cp:category/>
</cp:coreProperties>
</file>