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F88" i="12"/>
  <c r="AU88" i="12"/>
  <c r="AP88" i="12"/>
  <c r="AU63" i="12"/>
  <c r="AP63" i="12"/>
  <c r="AF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C36" i="10"/>
  <c r="BW35" i="10"/>
  <c r="BW36" i="10" s="1"/>
  <c r="BE35" i="10"/>
  <c r="CO34" i="10"/>
  <c r="CO35" i="10" s="1"/>
  <c r="CO36" i="10" s="1"/>
  <c r="CO37" i="10" s="1"/>
  <c r="CO38" i="10" s="1"/>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<sst xmlns="http://schemas.openxmlformats.org/spreadsheetml/2006/main" count="1114" uniqueCount="570">
  <si>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</si>
  <si>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</si>
  <si>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</si>
  <si>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</si>
  <si>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</si>
  <si>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</si>
  <si>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</si>
  <si>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</si>
  <si>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</si>
  <si>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</si>
  <si>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</si>
  <si>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</si>
  <si>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</si>
  <si>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</si>
  <si>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</si>
  <si>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</si>
  <si>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</si>
  <si>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</si>
  <si>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</si>
  <si>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</si>
  <si>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</si>
  <si>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</si>
  <si>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</si>
  <si>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</si>
  <si>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</si>
  <si>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</si>
  <si>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</si>
  <si>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</si>
  <si>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</si>
  <si>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</si>
  <si>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</si>
  <si>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</si>
  <si>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</si>
  <si>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</si>
  <si>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</si>
  <si>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</si>
  <si>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</si>
  <si>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</si>
  <si>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</si>
  <si>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</si>
  <si>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</si>
  <si>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</si>
  <si>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</si>
  <si>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</si>
  <si>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</si>
  <si>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</si>
  <si>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</si>
  <si>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</si>
  <si>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</si>
  <si>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</si>
  <si>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</si>
  <si>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</si>
  <si>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</si>
  <si>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</si>
  <si>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</si>
  <si>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</si>
  <si>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</si>
  <si>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</si>
  <si>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</si>
  <si>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</si>
  <si>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</si>
  <si>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</si>
  <si>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</si>
  <si>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</si>
  <si>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</si>
  <si>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</si>
  <si>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</si>
  <si>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</si>
  <si>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</si>
  <si>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</si>
  <si>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</si>
  <si>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</si>
  <si>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</si>
  <si>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</si>
  <si>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</si>
  <si>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</si>
  <si>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</si>
  <si>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</si>
  <si>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</si>
  <si>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</si>
  <si>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</si>
  <si>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</si>
  <si>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</si>
  <si>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</si>
  <si>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</si>
  <si>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</si>
  <si>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</si>
  <si>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</si>
  <si>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</si>
  <si>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</si>
  <si>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</si>
  <si>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</si>
  <si>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</si>
  <si>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</si>
  <si>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</si>
  <si>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</si>
  <si>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</si>
  <si>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</si>
  <si>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</si>
  <si>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</si>
  <si>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</si>
  <si>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</si>
  <si>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</si>
  <si>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</si>
  <si>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</si>
  <si>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</si>
  <si>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</si>
  <si>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</si>
  <si>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</si>
  <si>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</si>
  <si>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</si>
  <si>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</si>
  <si>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</si>
  <si>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</si>
  <si>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</si>
  <si>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</si>
  <si>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</si>
  <si>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</si>
  <si>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</si>
  <si>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</si>
  <si>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</si>
  <si>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</si>
  <si>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</si>
  <si>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</si>
  <si>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</si>
  <si>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</si>
  <si>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</si>
  <si>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</si>
  <si>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</si>
  <si>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</si>
  <si>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</si>
  <si>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</si>
  <si>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</si>
  <si>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</si>
  <si>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</si>
  <si>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</si>
  <si>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</si>
  <si>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</si>
  <si>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</si>
  <si>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</si>
  <si>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</si>
  <si>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</si>
  <si>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</si>
  <si>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</si>
  <si>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</si>
  <si>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</si>
  <si>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</si>
  <si>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</si>
  <si>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</si>
  <si>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</si>
  <si>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</si>
  <si>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</si>
  <si>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</si>
  <si>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</si>
  <si>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</si>
  <si>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</si>
  <si>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</si>
  <si>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</si>
  <si>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</si>
  <si>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</si>
  <si>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</si>
  <si>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</si>
  <si>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</si>
  <si>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</si>
  <si>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</si>
  <si>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</si>
  <si>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</si>
  <si>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</si>
  <si>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</si>
  <si>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</si>
  <si>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</si>
  <si>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</si>
  <si>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</si>
  <si>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</si>
  <si>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</si>
  <si>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</si>
  <si>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</si>
  <si>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</si>
  <si>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</si>
  <si>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</si>
  <si>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</si>
  <si>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</si>
  <si>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</si>
  <si>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</si>
  <si>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</si>
  <si>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</si>
  <si>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</si>
  <si>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</si>
  <si>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</si>
  <si>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</si>
  <si>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</si>
  <si>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</si>
  <si>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</si>
  <si>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</si>
  <si>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</si>
  <si>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</si>
  <si>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</si>
  <si>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</si>
  <si>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</si>
  <si>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</si>
  <si>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</si>
  <si>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</si>
  <si>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</si>
  <si>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神奈川県厚木市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</si>
  <si>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</si>
  <si>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</si>
  <si>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</si>
  <si>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</si>
  <si>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</si>
  <si>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</si>
  <si>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</si>
  <si>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</si>
  <si>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</si>
  <si>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</si>
  <si>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</si>
  <si>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</si>
  <si>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</si>
  <si>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</si>
  <si>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</si>
  <si>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</si>
  <si>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</si>
  <si>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</si>
  <si>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</si>
  <si>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</si>
  <si>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</si>
  <si>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</si>
  <si>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</si>
  <si>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</si>
  <si>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</si>
  <si>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</si>
  <si>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</si>
  <si>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</si>
  <si>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</si>
  <si>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</si>
  <si>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</si>
  <si>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</si>
  <si>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</si>
  <si>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</si>
  <si>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</si>
  <si>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</si>
  <si>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</si>
  <si>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</si>
  <si>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</si>
  <si>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</si>
  <si>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</si>
  <si>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</si>
  <si>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</si>
  <si>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</si>
  <si>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</si>
  <si>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</si>
  <si>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</si>
  <si>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</si>
  <si>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</si>
  <si>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</si>
  <si>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</si>
  <si>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</si>
  <si>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</si>
  <si>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</si>
  <si>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</si>
  <si>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</si>
  <si>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</si>
  <si>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</si>
  <si>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</si>
  <si>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</si>
  <si>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</si>
  <si>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</si>
  <si>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</si>
  <si>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</si>
  <si>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</si>
  <si>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</si>
  <si>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</si>
  <si>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</si>
  <si>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</si>
  <si>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</si>
  <si>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</si>
  <si>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</si>
  <si>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</si>
  <si>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</si>
  <si>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</si>
  <si>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</si>
  <si>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</si>
  <si>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</si>
  <si>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</si>
  <si>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</si>
  <si>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</si>
  <si>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</si>
  <si>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</si>
  <si>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</si>
  <si>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</si>
  <si>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</si>
  <si>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</si>
  <si>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</si>
  <si>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</si>
  <si>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</si>
  <si>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</si>
  <si>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</si>
  <si>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</si>
  <si>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</si>
  <si>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</si>
  <si>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</si>
  <si>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</si>
  <si>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</si>
  <si>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</si>
  <si>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</si>
  <si>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</si>
  <si>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</si>
  <si>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</si>
  <si>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</si>
  <si>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</si>
  <si>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</si>
  <si>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</si>
  <si>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</si>
  <si>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</si>
  <si>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</si>
  <si>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</si>
  <si>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</si>
  <si>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</si>
  <si>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</si>
  <si>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</si>
  <si>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</si>
  <si>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</si>
  <si>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</si>
  <si>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</si>
  <si>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</si>
  <si>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</si>
  <si>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</si>
  <si>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</si>
  <si>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</si>
  <si>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</si>
  <si>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</si>
  <si>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</si>
  <si>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</si>
  <si>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</si>
  <si>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</si>
  <si>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</si>
  <si>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</si>
  <si>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</si>
  <si>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</si>
  <si>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</si>
  <si>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</si>
  <si>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</si>
  <si>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</si>
  <si>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</si>
  <si>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</si>
  <si>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</si>
  <si>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</si>
  <si>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</si>
  <si>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</si>
  <si>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</si>
  <si>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</si>
  <si>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</si>
  <si>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</si>
  <si>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</si>
  <si>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</si>
  <si>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神奈川県厚木市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</si>
  <si>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</si>
  <si>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</si>
  <si>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</si>
  <si>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</si>
  <si>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</si>
  <si>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</si>
  <si>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</si>
  <si>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</si>
  <si>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</si>
  <si>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</si>
  <si>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</si>
  <si>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</si>
  <si>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</si>
  <si>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</si>
  <si>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</si>
  <si>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</si>
  <si>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</si>
  <si>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</si>
  <si>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</si>
  <si>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</si>
  <si>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</si>
  <si>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</si>
  <si>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</si>
  <si>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</si>
  <si>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</si>
  <si>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</si>
  <si>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</si>
  <si>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</si>
  <si>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</si>
  <si>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</si>
  <si>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</si>
  <si>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</si>
  <si>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</si>
  <si>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</si>
  <si>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</si>
  <si>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</si>
  <si>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</si>
  <si>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</si>
  <si>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</si>
  <si>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</si>
  <si>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</si>
  <si>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</si>
  <si>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</si>
  <si>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</si>
  <si>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</si>
  <si>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</si>
  <si>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</si>
  <si>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</si>
  <si>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</si>
  <si>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</si>
  <si>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</si>
  <si>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</si>
  <si>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</si>
  <si>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</si>
  <si>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</si>
  <si>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</si>
  <si>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</si>
  <si>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</si>
  <si>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</si>
  <si>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</si>
  <si>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</si>
  <si>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</si>
  <si>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</si>
  <si>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</si>
  <si>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</si>
  <si>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</si>
  <si>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</si>
  <si>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</si>
  <si>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</si>
  <si>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</si>
  <si>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</si>
  <si>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</si>
  <si>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</si>
  <si>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</si>
  <si>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</si>
  <si>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</si>
  <si>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</si>
  <si>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</si>
  <si>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</si>
  <si>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</si>
  <si>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</si>
  <si>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</si>
  <si>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</si>
  <si>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</si>
  <si>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</si>
  <si>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</si>
  <si>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</si>
  <si>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</si>
  <si>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</si>
  <si>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</si>
  <si>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</si>
  <si>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</si>
  <si>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</si>
  <si>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</si>
  <si>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</si>
  <si>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</si>
  <si>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</si>
  <si>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</si>
  <si>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</si>
  <si>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</si>
  <si>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</si>
  <si>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</si>
  <si>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</si>
  <si>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</si>
  <si>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</si>
  <si>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</si>
  <si>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</si>
  <si>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</si>
  <si>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</si>
  <si>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</si>
  <si>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</si>
  <si>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</si>
  <si>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</si>
  <si>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</si>
  <si>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</si>
  <si>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</si>
  <si>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</si>
  <si>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</si>
  <si>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</si>
  <si>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</si>
  <si>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</si>
  <si>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</si>
  <si>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</si>
  <si>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</si>
  <si>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</si>
  <si>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</si>
  <si>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</si>
  <si>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</si>
  <si>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</si>
  <si>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</si>
  <si>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</si>
  <si>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</si>
  <si>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</si>
  <si>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</si>
  <si>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</si>
  <si>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</si>
  <si>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</si>
  <si>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</si>
  <si>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</si>
  <si>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</si>
  <si>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</si>
  <si>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</si>
  <si>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</si>
  <si>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</si>
  <si>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</si>
  <si>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</si>
  <si>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</si>
  <si>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</si>
  <si>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</si>
  <si>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</si>
  <si>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</si>
  <si>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</si>
  <si>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</si>
  <si>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</si>
  <si>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</si>
  <si>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</si>
  <si>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</si>
  <si>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</si>
  <si>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</si>
  <si>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</si>
  <si>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</si>
  <si>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</si>
  <si>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</si>
  <si>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</si>
  <si>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</si>
  <si>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</si>
  <si>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</si>
  <si>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</si>
  <si>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</si>
  <si>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</si>
  <si>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</si>
  <si>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</si>
  <si>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</si>
  <si>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</si>
  <si>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</si>
  <si>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3.12</t>
  </si>
  <si>
    <t>一般会計</t>
  </si>
  <si>
    <t>病院事業会計</t>
  </si>
  <si>
    <t>公共下水道事業会計</t>
  </si>
  <si>
    <t>介護保険事業特別会計</t>
  </si>
  <si>
    <t>国民健康保険事業特別会計</t>
  </si>
  <si>
    <t>後期高齢者医療事業特別会計</t>
  </si>
  <si>
    <t>公共用地取得事業特別会計</t>
  </si>
  <si>
    <t>その他会計（赤字）</t>
  </si>
  <si>
    <t>その他会計（黒字）</t>
  </si>
  <si>
    <t>R01</t>
    <phoneticPr fontId="5"/>
  </si>
  <si>
    <t>R02</t>
    <phoneticPr fontId="5"/>
  </si>
  <si>
    <t>R03</t>
    <phoneticPr fontId="5"/>
  </si>
  <si>
    <t>R04</t>
    <phoneticPr fontId="5"/>
  </si>
  <si>
    <t>R05</t>
    <phoneticPr fontId="5"/>
  </si>
  <si>
    <t>-</t>
    <phoneticPr fontId="2"/>
  </si>
  <si>
    <t>厚木愛甲環境施設組合</t>
    <rPh sb="0" eb="2">
      <t>アツギ</t>
    </rPh>
    <rPh sb="2" eb="4">
      <t>アイコウ</t>
    </rPh>
    <rPh sb="4" eb="6">
      <t>カンキョウ</t>
    </rPh>
    <rPh sb="6" eb="8">
      <t>シセツ</t>
    </rPh>
    <rPh sb="8" eb="10">
      <t>クミアイ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</si>
  <si>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</si>
  <si>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3"/>
  </si>
  <si>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</si>
  <si>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</si>
  <si>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</si>
  <si>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厚木市スポーツ協会</t>
    <rPh sb="0" eb="3">
      <t>アツギシ</t>
    </rPh>
    <rPh sb="7" eb="9">
      <t>キョウカイ</t>
    </rPh>
    <phoneticPr fontId="2"/>
  </si>
  <si>
    <t>厚木市文化振興財団</t>
    <rPh sb="0" eb="3">
      <t>アツギシ</t>
    </rPh>
    <rPh sb="3" eb="5">
      <t>ブンカ</t>
    </rPh>
    <rPh sb="5" eb="7">
      <t>シンコウ</t>
    </rPh>
    <rPh sb="7" eb="9">
      <t>ザイダン</t>
    </rPh>
    <phoneticPr fontId="2"/>
  </si>
  <si>
    <t>一般廃棄物処理施設建設基金</t>
    <phoneticPr fontId="2"/>
  </si>
  <si>
    <t>社会福祉基金</t>
    <phoneticPr fontId="2"/>
  </si>
  <si>
    <t>みどりの基金</t>
    <phoneticPr fontId="2"/>
  </si>
  <si>
    <t>学校施設整備基金</t>
    <phoneticPr fontId="2"/>
  </si>
  <si>
    <t>庁舎整備基金</t>
    <rPh sb="2" eb="4">
      <t>セイビ</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</si>
  <si>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</si>
  <si>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</si>
  <si>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増などによる将来負担額の増などにより、増加傾向にあり、また、類似団体内平均値を上回っている状況である。また、有形固定資産減価償却率についても、公共施設の老朽化等により、増加傾向となっている。平成26年度に策定（令和３年度に改定）した厚木市公共施設最適化基本計画に基づき、更新、統廃合、長寿命化などを計画的に進め、将来負担と公共施設の最適化のバランスを図っていく。</t>
    <rPh sb="34" eb="36">
      <t>ゾウカ</t>
    </rPh>
    <rPh sb="36" eb="38">
      <t>ケイコウ</t>
    </rPh>
    <rPh sb="45" eb="47">
      <t>ルイジ</t>
    </rPh>
    <rPh sb="47" eb="49">
      <t>ダンタイ</t>
    </rPh>
    <rPh sb="49" eb="50">
      <t>ナイ</t>
    </rPh>
    <rPh sb="50" eb="53">
      <t>ヘイキンチ</t>
    </rPh>
    <rPh sb="54" eb="56">
      <t>ウワマワ</t>
    </rPh>
    <rPh sb="60" eb="62">
      <t>ジョウキョウ</t>
    </rPh>
    <rPh sb="101" eb="103">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</si>
  <si>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</si>
  <si>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</si>
  <si>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</si>
  <si>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</si>
  <si>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</si>
  <si>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</si>
  <si>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実質公債費比率は、類似団体と比較して低い水準にあるものの、将来負担比率は高い傾向にある。
普通交付税不交付団体である当市は、自立した財政運営を行い、独自の取組も多い結果であるが、景気変動や企業業績等により経常一般財源総額に大きな影響を受けるため、今後予定されている、大規模な投資事業の執行に際しても、これまでと同様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</si>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</sst>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1868-45CB-A9AD-BD21586DBA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54042</c:v>
                </c:pt>
                <c:pt idx="1">
                  <c:v>58378</c:v>
                </c:pt>
                <c:pt idx="2">
                  <c:v>47849</c:v>
                </c:pt>
                <c:pt idx="3">
                  <c:v>56091</c:v>
                </c:pt>
                <c:pt idx="4">
                  <c:v>59139</c:v>
                </c:pt>
              </c:numCache>
            </c:numRef>
          </c:val>
          <c:smooth val="0"/>
          <c:extLst>
            <c:ext xmlns:c16="http://schemas.microsoft.com/office/drawing/2014/chart" uri="{C3380CC4-5D6E-409C-BE32-E72D297353CC}">
              <c16:uniqueId val="{00000001-1868-45CB-A9AD-BD21586DBA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7.37</c:v>
                </c:pt>
                <c:pt idx="1">
                  <c:v>9.06</c:v>
                </c:pt>
                <c:pt idx="2">
                  <c:v>11.41</c:v>
                </c:pt>
                <c:pt idx="3">
                  <c:v>10.47</c:v>
                </c:pt>
                <c:pt idx="4">
                  <c:v>7.33</c:v>
                </c:pt>
              </c:numCache>
            </c:numRef>
          </c:val>
          <c:extLst>
            <c:ext xmlns:c16="http://schemas.microsoft.com/office/drawing/2014/chart" uri="{C3380CC4-5D6E-409C-BE32-E72D297353CC}">
              <c16:uniqueId val="{00000000-A913-4CF7-9CC2-BDCC435C40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c:v>
                </c:pt>
                <c:pt idx="1">
                  <c:v>28.87</c:v>
                </c:pt>
                <c:pt idx="2">
                  <c:v>31.41</c:v>
                </c:pt>
                <c:pt idx="3">
                  <c:v>28.58</c:v>
                </c:pt>
                <c:pt idx="4">
                  <c:v>31.03</c:v>
                </c:pt>
              </c:numCache>
            </c:numRef>
          </c:val>
          <c:extLst>
            <c:ext xmlns:c16="http://schemas.microsoft.com/office/drawing/2014/chart" uri="{C3380CC4-5D6E-409C-BE32-E72D297353CC}">
              <c16:uniqueId val="{00000001-A913-4CF7-9CC2-BDCC435C40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1.91</c:v>
                </c:pt>
                <c:pt idx="1">
                  <c:v>5.03</c:v>
                </c:pt>
                <c:pt idx="2">
                  <c:v>1.62</c:v>
                </c:pt>
                <c:pt idx="3">
                  <c:v>-3.12</c:v>
                </c:pt>
                <c:pt idx="4">
                  <c:v>1.03</c:v>
                </c:pt>
              </c:numCache>
            </c:numRef>
          </c:val>
          <c:smooth val="0"/>
          <c:extLst>
            <c:ext xmlns:c16="http://schemas.microsoft.com/office/drawing/2014/chart" uri="{C3380CC4-5D6E-409C-BE32-E72D297353CC}">
              <c16:uniqueId val="{00000002-A913-4CF7-9CC2-BDCC435C40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F8-4C88-AE51-0388AE1486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F8-4C88-AE51-0388AE1486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F8-4C88-AE51-0388AE1486C0}"/>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AF8-4C88-AE51-0388AE1486C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7.0000000000000007E-2</c:v>
                </c:pt>
              </c:numCache>
            </c:numRef>
          </c:val>
          <c:extLst>
            <c:ext xmlns:c16="http://schemas.microsoft.com/office/drawing/2014/chart" uri="{C3380CC4-5D6E-409C-BE32-E72D297353CC}">
              <c16:uniqueId val="{00000004-8AF8-4C88-AE51-0388AE1486C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0.31</c:v>
                </c:pt>
                <c:pt idx="4">
                  <c:v>#N/A</c:v>
                </c:pt>
                <c:pt idx="5">
                  <c:v>0.32</c:v>
                </c:pt>
                <c:pt idx="6">
                  <c:v>#N/A</c:v>
                </c:pt>
                <c:pt idx="7">
                  <c:v>0.12</c:v>
                </c:pt>
                <c:pt idx="8">
                  <c:v>#N/A</c:v>
                </c:pt>
                <c:pt idx="9">
                  <c:v>0.23</c:v>
                </c:pt>
              </c:numCache>
            </c:numRef>
          </c:val>
          <c:extLst>
            <c:ext xmlns:c16="http://schemas.microsoft.com/office/drawing/2014/chart" uri="{C3380CC4-5D6E-409C-BE32-E72D297353CC}">
              <c16:uniqueId val="{00000005-8AF8-4C88-AE51-0388AE1486C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0.42</c:v>
                </c:pt>
                <c:pt idx="4">
                  <c:v>#N/A</c:v>
                </c:pt>
                <c:pt idx="5">
                  <c:v>0.18</c:v>
                </c:pt>
                <c:pt idx="6">
                  <c:v>#N/A</c:v>
                </c:pt>
                <c:pt idx="7">
                  <c:v>1.07</c:v>
                </c:pt>
                <c:pt idx="8">
                  <c:v>#N/A</c:v>
                </c:pt>
                <c:pt idx="9">
                  <c:v>1.02</c:v>
                </c:pt>
              </c:numCache>
            </c:numRef>
          </c:val>
          <c:extLst>
            <c:ext xmlns:c16="http://schemas.microsoft.com/office/drawing/2014/chart" uri="{C3380CC4-5D6E-409C-BE32-E72D297353CC}">
              <c16:uniqueId val="{00000006-8AF8-4C88-AE51-0388AE1486C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1.65</c:v>
                </c:pt>
                <c:pt idx="4">
                  <c:v>#N/A</c:v>
                </c:pt>
                <c:pt idx="5">
                  <c:v>2.21</c:v>
                </c:pt>
                <c:pt idx="6">
                  <c:v>#N/A</c:v>
                </c:pt>
                <c:pt idx="7">
                  <c:v>2.71</c:v>
                </c:pt>
                <c:pt idx="8">
                  <c:v>#N/A</c:v>
                </c:pt>
                <c:pt idx="9">
                  <c:v>3.63</c:v>
                </c:pt>
              </c:numCache>
            </c:numRef>
          </c:val>
          <c:extLst>
            <c:ext xmlns:c16="http://schemas.microsoft.com/office/drawing/2014/chart" uri="{C3380CC4-5D6E-409C-BE32-E72D297353CC}">
              <c16:uniqueId val="{00000007-8AF8-4C88-AE51-0388AE1486C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2.09</c:v>
                </c:pt>
                <c:pt idx="2">
                  <c:v>#N/A</c:v>
                </c:pt>
                <c:pt idx="3">
                  <c:v>5.05</c:v>
                </c:pt>
                <c:pt idx="4">
                  <c:v>#N/A</c:v>
                </c:pt>
                <c:pt idx="5">
                  <c:v>10.3</c:v>
                </c:pt>
                <c:pt idx="6">
                  <c:v>#N/A</c:v>
                </c:pt>
                <c:pt idx="7">
                  <c:v>7.4</c:v>
                </c:pt>
                <c:pt idx="8">
                  <c:v>#N/A</c:v>
                </c:pt>
                <c:pt idx="9">
                  <c:v>7.14</c:v>
                </c:pt>
              </c:numCache>
            </c:numRef>
          </c:val>
          <c:extLst>
            <c:ext xmlns:c16="http://schemas.microsoft.com/office/drawing/2014/chart" uri="{C3380CC4-5D6E-409C-BE32-E72D297353CC}">
              <c16:uniqueId val="{00000008-8AF8-4C88-AE51-0388AE1486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7.37</c:v>
                </c:pt>
                <c:pt idx="2">
                  <c:v>#N/A</c:v>
                </c:pt>
                <c:pt idx="3">
                  <c:v>9.06</c:v>
                </c:pt>
                <c:pt idx="4">
                  <c:v>#N/A</c:v>
                </c:pt>
                <c:pt idx="5">
                  <c:v>11.4</c:v>
                </c:pt>
                <c:pt idx="6">
                  <c:v>#N/A</c:v>
                </c:pt>
                <c:pt idx="7">
                  <c:v>10.47</c:v>
                </c:pt>
                <c:pt idx="8">
                  <c:v>#N/A</c:v>
                </c:pt>
                <c:pt idx="9">
                  <c:v>7.32</c:v>
                </c:pt>
              </c:numCache>
            </c:numRef>
          </c:val>
          <c:extLst>
            <c:ext xmlns:c16="http://schemas.microsoft.com/office/drawing/2014/chart" uri="{C3380CC4-5D6E-409C-BE32-E72D297353CC}">
              <c16:uniqueId val="{00000009-8AF8-4C88-AE51-0388AE1486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5749</c:v>
                </c:pt>
                <c:pt idx="5">
                  <c:v>5725</c:v>
                </c:pt>
                <c:pt idx="8">
                  <c:v>6044</c:v>
                </c:pt>
                <c:pt idx="11">
                  <c:v>6231</c:v>
                </c:pt>
                <c:pt idx="14">
                  <c:v>5756</c:v>
                </c:pt>
              </c:numCache>
            </c:numRef>
          </c:val>
          <c:extLst>
            <c:ext xmlns:c16="http://schemas.microsoft.com/office/drawing/2014/chart" uri="{C3380CC4-5D6E-409C-BE32-E72D297353CC}">
              <c16:uniqueId val="{00000000-2B36-405D-BF6A-2A945FFC6F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36-405D-BF6A-2A945FFC6F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654</c:v>
                </c:pt>
                <c:pt idx="12">
                  <c:v>123</c:v>
                </c:pt>
              </c:numCache>
            </c:numRef>
          </c:val>
          <c:extLst>
            <c:ext xmlns:c16="http://schemas.microsoft.com/office/drawing/2014/chart" uri="{C3380CC4-5D6E-409C-BE32-E72D297353CC}">
              <c16:uniqueId val="{00000002-2B36-405D-BF6A-2A945FFC6F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5</c:v>
                </c:pt>
                <c:pt idx="9">
                  <c:v>5</c:v>
                </c:pt>
                <c:pt idx="12">
                  <c:v>12</c:v>
                </c:pt>
              </c:numCache>
            </c:numRef>
          </c:val>
          <c:extLst>
            <c:ext xmlns:c16="http://schemas.microsoft.com/office/drawing/2014/chart" uri="{C3380CC4-5D6E-409C-BE32-E72D297353CC}">
              <c16:uniqueId val="{00000003-2B36-405D-BF6A-2A945FFC6F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1158</c:v>
                </c:pt>
                <c:pt idx="3">
                  <c:v>1122</c:v>
                </c:pt>
                <c:pt idx="6">
                  <c:v>1163</c:v>
                </c:pt>
                <c:pt idx="9">
                  <c:v>1141</c:v>
                </c:pt>
                <c:pt idx="12">
                  <c:v>1249</c:v>
                </c:pt>
              </c:numCache>
            </c:numRef>
          </c:val>
          <c:extLst>
            <c:ext xmlns:c16="http://schemas.microsoft.com/office/drawing/2014/chart" uri="{C3380CC4-5D6E-409C-BE32-E72D297353CC}">
              <c16:uniqueId val="{00000004-2B36-405D-BF6A-2A945FFC6F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c:ext xmlns:c16="http://schemas.microsoft.com/office/drawing/2014/chart" uri="{C3380CC4-5D6E-409C-BE32-E72D297353CC}">
              <c16:uniqueId val="{00000005-2B36-405D-BF6A-2A945FFC6F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36-405D-BF6A-2A945FFC6F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6001</c:v>
                </c:pt>
                <c:pt idx="3">
                  <c:v>5753</c:v>
                </c:pt>
                <c:pt idx="6">
                  <c:v>6044</c:v>
                </c:pt>
                <c:pt idx="9">
                  <c:v>6132</c:v>
                </c:pt>
                <c:pt idx="12">
                  <c:v>6036</c:v>
                </c:pt>
              </c:numCache>
            </c:numRef>
          </c:val>
          <c:extLst>
            <c:ext xmlns:c16="http://schemas.microsoft.com/office/drawing/2014/chart" uri="{C3380CC4-5D6E-409C-BE32-E72D297353CC}">
              <c16:uniqueId val="{00000007-2B36-405D-BF6A-2A945FFC6F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1452</c:v>
                </c:pt>
                <c:pt idx="2">
                  <c:v>#N/A</c:v>
                </c:pt>
                <c:pt idx="3">
                  <c:v>#N/A</c:v>
                </c:pt>
                <c:pt idx="4">
                  <c:v>1192</c:v>
                </c:pt>
                <c:pt idx="5">
                  <c:v>#N/A</c:v>
                </c:pt>
                <c:pt idx="6">
                  <c:v>#N/A</c:v>
                </c:pt>
                <c:pt idx="7">
                  <c:v>1210</c:v>
                </c:pt>
                <c:pt idx="8">
                  <c:v>#N/A</c:v>
                </c:pt>
                <c:pt idx="9">
                  <c:v>#N/A</c:v>
                </c:pt>
                <c:pt idx="10">
                  <c:v>1743</c:v>
                </c:pt>
                <c:pt idx="11">
                  <c:v>#N/A</c:v>
                </c:pt>
                <c:pt idx="12">
                  <c:v>#N/A</c:v>
                </c:pt>
                <c:pt idx="13">
                  <c:v>1706</c:v>
                </c:pt>
                <c:pt idx="14">
                  <c:v>#N/A</c:v>
                </c:pt>
              </c:numCache>
            </c:numRef>
          </c:val>
          <c:smooth val="0"/>
          <c:extLst>
            <c:ext xmlns:c16="http://schemas.microsoft.com/office/drawing/2014/chart" uri="{C3380CC4-5D6E-409C-BE32-E72D297353CC}">
              <c16:uniqueId val="{00000008-2B36-405D-BF6A-2A945FFC6F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27888</c:v>
                </c:pt>
                <c:pt idx="5">
                  <c:v>25318</c:v>
                </c:pt>
                <c:pt idx="8">
                  <c:v>23348</c:v>
                </c:pt>
                <c:pt idx="11">
                  <c:v>21803</c:v>
                </c:pt>
                <c:pt idx="14">
                  <c:v>21264</c:v>
                </c:pt>
              </c:numCache>
            </c:numRef>
          </c:val>
          <c:extLst>
            <c:ext xmlns:c16="http://schemas.microsoft.com/office/drawing/2014/chart" uri="{C3380CC4-5D6E-409C-BE32-E72D297353CC}">
              <c16:uniqueId val="{00000000-8E70-4124-BDDF-FE1C7F22B1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10310</c:v>
                </c:pt>
                <c:pt idx="5">
                  <c:v>12261</c:v>
                </c:pt>
                <c:pt idx="8">
                  <c:v>14954</c:v>
                </c:pt>
                <c:pt idx="11">
                  <c:v>17411</c:v>
                </c:pt>
                <c:pt idx="14">
                  <c:v>17154</c:v>
                </c:pt>
              </c:numCache>
            </c:numRef>
          </c:val>
          <c:extLst>
            <c:ext xmlns:c16="http://schemas.microsoft.com/office/drawing/2014/chart" uri="{C3380CC4-5D6E-409C-BE32-E72D297353CC}">
              <c16:uniqueId val="{00000001-8E70-4124-BDDF-FE1C7F22B1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22598</c:v>
                </c:pt>
                <c:pt idx="5">
                  <c:v>26472</c:v>
                </c:pt>
                <c:pt idx="8">
                  <c:v>28714</c:v>
                </c:pt>
                <c:pt idx="11">
                  <c:v>31127</c:v>
                </c:pt>
                <c:pt idx="14">
                  <c:v>33372</c:v>
                </c:pt>
              </c:numCache>
            </c:numRef>
          </c:val>
          <c:extLst>
            <c:ext xmlns:c16="http://schemas.microsoft.com/office/drawing/2014/chart" uri="{C3380CC4-5D6E-409C-BE32-E72D297353CC}">
              <c16:uniqueId val="{00000002-8E70-4124-BDDF-FE1C7F22B1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70-4124-BDDF-FE1C7F22B1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70-4124-BDDF-FE1C7F22B1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70-4124-BDDF-FE1C7F22B1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11498</c:v>
                </c:pt>
                <c:pt idx="3">
                  <c:v>11125</c:v>
                </c:pt>
                <c:pt idx="6">
                  <c:v>10660</c:v>
                </c:pt>
                <c:pt idx="9">
                  <c:v>10698</c:v>
                </c:pt>
                <c:pt idx="12">
                  <c:v>10840</c:v>
                </c:pt>
              </c:numCache>
            </c:numRef>
          </c:val>
          <c:extLst>
            <c:ext xmlns:c16="http://schemas.microsoft.com/office/drawing/2014/chart" uri="{C3380CC4-5D6E-409C-BE32-E72D297353CC}">
              <c16:uniqueId val="{00000006-8E70-4124-BDDF-FE1C7F22B1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1265</c:v>
                </c:pt>
                <c:pt idx="6">
                  <c:v>1373</c:v>
                </c:pt>
                <c:pt idx="9">
                  <c:v>2307</c:v>
                </c:pt>
                <c:pt idx="12">
                  <c:v>4715</c:v>
                </c:pt>
              </c:numCache>
            </c:numRef>
          </c:val>
          <c:extLst>
            <c:ext xmlns:c16="http://schemas.microsoft.com/office/drawing/2014/chart" uri="{C3380CC4-5D6E-409C-BE32-E72D297353CC}">
              <c16:uniqueId val="{00000007-8E70-4124-BDDF-FE1C7F22B1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12633</c:v>
                </c:pt>
                <c:pt idx="3">
                  <c:v>12900</c:v>
                </c:pt>
                <c:pt idx="6">
                  <c:v>13817</c:v>
                </c:pt>
                <c:pt idx="9">
                  <c:v>14407</c:v>
                </c:pt>
                <c:pt idx="12">
                  <c:v>14648</c:v>
                </c:pt>
              </c:numCache>
            </c:numRef>
          </c:val>
          <c:extLst>
            <c:ext xmlns:c16="http://schemas.microsoft.com/office/drawing/2014/chart" uri="{C3380CC4-5D6E-409C-BE32-E72D297353CC}">
              <c16:uniqueId val="{00000008-8E70-4124-BDDF-FE1C7F22B1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654</c:v>
                </c:pt>
                <c:pt idx="12">
                  <c:v>1990</c:v>
                </c:pt>
              </c:numCache>
            </c:numRef>
          </c:val>
          <c:extLst>
            <c:ext xmlns:c16="http://schemas.microsoft.com/office/drawing/2014/chart" uri="{C3380CC4-5D6E-409C-BE32-E72D297353CC}">
              <c16:uniqueId val="{00000009-8E70-4124-BDDF-FE1C7F22B1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55067</c:v>
                </c:pt>
                <c:pt idx="3">
                  <c:v>58568</c:v>
                </c:pt>
                <c:pt idx="6">
                  <c:v>60349</c:v>
                </c:pt>
                <c:pt idx="9">
                  <c:v>63061</c:v>
                </c:pt>
                <c:pt idx="12">
                  <c:v>67207</c:v>
                </c:pt>
              </c:numCache>
            </c:numRef>
          </c:val>
          <c:extLst>
            <c:ext xmlns:c16="http://schemas.microsoft.com/office/drawing/2014/chart" uri="{C3380CC4-5D6E-409C-BE32-E72D297353CC}">
              <c16:uniqueId val="{0000000A-8E70-4124-BDDF-FE1C7F22B1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18403</c:v>
                </c:pt>
                <c:pt idx="2">
                  <c:v>#N/A</c:v>
                </c:pt>
                <c:pt idx="3">
                  <c:v>#N/A</c:v>
                </c:pt>
                <c:pt idx="4">
                  <c:v>19808</c:v>
                </c:pt>
                <c:pt idx="5">
                  <c:v>#N/A</c:v>
                </c:pt>
                <c:pt idx="6">
                  <c:v>#N/A</c:v>
                </c:pt>
                <c:pt idx="7">
                  <c:v>19184</c:v>
                </c:pt>
                <c:pt idx="8">
                  <c:v>#N/A</c:v>
                </c:pt>
                <c:pt idx="9">
                  <c:v>#N/A</c:v>
                </c:pt>
                <c:pt idx="10">
                  <c:v>20785</c:v>
                </c:pt>
                <c:pt idx="11">
                  <c:v>#N/A</c:v>
                </c:pt>
                <c:pt idx="12">
                  <c:v>#N/A</c:v>
                </c:pt>
                <c:pt idx="13">
                  <c:v>27611</c:v>
                </c:pt>
                <c:pt idx="14">
                  <c:v>#N/A</c:v>
                </c:pt>
              </c:numCache>
            </c:numRef>
          </c:val>
          <c:smooth val="0"/>
          <c:extLst>
            <c:ext xmlns:c16="http://schemas.microsoft.com/office/drawing/2014/chart" uri="{C3380CC4-5D6E-409C-BE32-E72D297353CC}">
              <c16:uniqueId val="{0000000B-8E70-4124-BDDF-FE1C7F22B1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15322</c:v>
                </c:pt>
                <c:pt idx="1">
                  <c:v>14156</c:v>
                </c:pt>
                <c:pt idx="2">
                  <c:v>16079</c:v>
                </c:pt>
              </c:numCache>
            </c:numRef>
          </c:val>
          <c:extLst>
            <c:ext xmlns:c16="http://schemas.microsoft.com/office/drawing/2014/chart" uri="{C3380CC4-5D6E-409C-BE32-E72D297353CC}">
              <c16:uniqueId val="{00000000-A1A1-4DEE-876B-18D3DE8C2E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1A1-4DEE-876B-18D3DE8C2E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9770</c:v>
                </c:pt>
                <c:pt idx="1">
                  <c:v>14199</c:v>
                </c:pt>
                <c:pt idx="2">
                  <c:v>15489</c:v>
                </c:pt>
              </c:numCache>
            </c:numRef>
          </c:val>
          <c:extLst>
            <c:ext xmlns:c16="http://schemas.microsoft.com/office/drawing/2014/chart" uri="{C3380CC4-5D6E-409C-BE32-E72D297353CC}">
              <c16:uniqueId val="{00000002-A1A1-4DEE-876B-18D3DE8C2E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{9036BE60-E3AE-4031-A8FA-AEAA271AC3C6}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620-4259-943B-6EAF1D0FE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{127F6A06-3E31-426E-AF42-97C0DB2B56F3}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20-4259-943B-6EAF1D0FE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{44420180-8EFF-4DBF-A8A6-38E156E097A5}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20-4259-943B-6EAF1D0FE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{E884E107-8978-43C6-986A-9731BBA82115}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20-4259-943B-6EAF1D0FE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{0009C892-59C9-4C66-ACB4-F9D9919386E1}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20-4259-943B-6EAF1D0FE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{F4025E27-C04A-4F24-A440-812DCEAEA447}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620-4259-943B-6EAF1D0FEC1F}"/>
                </c:ext>
              </c:extLst>
            </c:dLbl>
            <c:dLbl>
              <c:idx val="16"/>
              <c:layout>
                <c:manualLayout>
                  <c:x val="-2.9214814767355813E-2"/>
                  <c:y val="-6.988615917680228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{EB80A2EE-7B24-44DB-B576-1D6CA43DF095}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620-4259-943B-6EAF1D0FEC1F}"/>
                </c:ext>
              </c:extLst>
            </c:dLbl>
            <c:dLbl>
              <c:idx val="24"/>
              <c:layout>
                <c:manualLayout>
                  <c:x val="-3.4816686533112505E-2"/>
                  <c:y val="-5.9591925034928071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{24524E86-7EC0-4941-B974-75829C409444}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620-4259-943B-6EAF1D0FE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{CEC17326-8806-48F4-852E-DD118F1CA529}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620-4259-943B-6EAF1D0FE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61.8</c:v>
                </c:pt>
                <c:pt idx="16">
                  <c:v>62.7</c:v>
                </c:pt>
                <c:pt idx="24">
                  <c:v>62.8</c:v>
                </c:pt>
                <c:pt idx="32">
                  <c:v>63.3</c:v>
                </c:pt>
              </c:numCache>
            </c:numRef>
          </c:xVal>
          <c:yVal>
            <c:numRef>
              <c:f>公会計指標分析・財政指標組合せ分析表!$BP$51:$DC$51</c:f>
              <c:numCache>
                <c:formatCode>#,##0.0;"▲ "#,##0.0</c:formatCode>
                <c:ptCount val="40"/>
                <c:pt idx="0">
                  <c:v>38.9</c:v>
                </c:pt>
                <c:pt idx="8">
                  <c:v>39.700000000000003</c:v>
                </c:pt>
                <c:pt idx="16">
                  <c:v>42</c:v>
                </c:pt>
                <c:pt idx="24">
                  <c:v>44.6</c:v>
                </c:pt>
                <c:pt idx="32">
                  <c:v>56.2</c:v>
                </c:pt>
              </c:numCache>
            </c:numRef>
          </c:yVal>
          <c:smooth val="0"/>
          <c:extLst>
            <c:ext xmlns:c16="http://schemas.microsoft.com/office/drawing/2014/chart" uri="{C3380CC4-5D6E-409C-BE32-E72D297353CC}">
              <c16:uniqueId val="{00000009-7620-4259-943B-6EAF1D0FEC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{EBE53607-6D99-419D-AF5E-75766E918766}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620-4259-943B-6EAF1D0FEC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{E2D1243D-EDCD-471C-8923-7378EA7B78E6}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20-4259-943B-6EAF1D0FE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{48AFB0A6-EBB4-40CA-83D3-161F72C7FBF6}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20-4259-943B-6EAF1D0FE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{E1786734-FF39-48FB-A97F-36DC67327947}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20-4259-943B-6EAF1D0FE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{59A28BAE-8A24-4074-A9B6-A779C04CFCB5}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20-4259-943B-6EAF1D0FE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{8952FCD0-5CB5-4226-94D0-C2223FB63B41}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620-4259-943B-6EAF1D0FEC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{02B13031-BF53-40D7-B206-06F4ADF4EB09}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620-4259-943B-6EAF1D0FEC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{38F64F01-71A0-44A6-8925-E6C2E4EDA751}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620-4259-943B-6EAF1D0FE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{6519E22D-FD2F-45A0-A78D-54EA4D4C349B}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620-4259-943B-6EAF1D0FE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7620-4259-943B-6EAF1D0FEC1F}"/>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{FF7B17C2-0396-4C07-81FA-F83ADF6D94DA}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ED-49A9-8C1D-11D86045D6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{CC784C78-5B93-4C6E-8490-38A4EB2307DF}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ED-49A9-8C1D-11D86045D6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{E20BBCA9-9C52-4E1F-96E0-3A3AFCC67685}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ED-49A9-8C1D-11D86045D6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{E9F573C7-5C0E-45ED-9EDD-2C1EC38675BE}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ED-49A9-8C1D-11D86045D6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{24640251-0910-4A4A-B8B0-54F49325358B}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ED-49A9-8C1D-11D86045D64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{E558321E-F718-4760-AB59-C652D4495F07}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ED-49A9-8C1D-11D86045D64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{FA31CCB5-D2C6-4846-B360-1F8D55FFF852}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ED-49A9-8C1D-11D86045D64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{A6721423-D0AF-4A3E-8467-605D51E50BA2}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ED-49A9-8C1D-11D86045D64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{E6553754-7CCB-45CE-90D0-F5DC24D04B02}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ED-49A9-8C1D-11D86045D6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2.5</c:v>
                </c:pt>
                <c:pt idx="16">
                  <c:v>2.7</c:v>
                </c:pt>
                <c:pt idx="24">
                  <c:v>2.9</c:v>
                </c:pt>
                <c:pt idx="32">
                  <c:v>3.2</c:v>
                </c:pt>
              </c:numCache>
            </c:numRef>
          </c:xVal>
          <c:yVal>
            <c:numRef>
              <c:f>公会計指標分析・財政指標組合せ分析表!$BP$73:$DC$73</c:f>
              <c:numCache>
                <c:formatCode>#,##0.0;"▲ "#,##0.0</c:formatCode>
                <c:ptCount val="40"/>
                <c:pt idx="0">
                  <c:v>38.9</c:v>
                </c:pt>
                <c:pt idx="8">
                  <c:v>39.700000000000003</c:v>
                </c:pt>
                <c:pt idx="16">
                  <c:v>42</c:v>
                </c:pt>
                <c:pt idx="24">
                  <c:v>44.6</c:v>
                </c:pt>
                <c:pt idx="32">
                  <c:v>56.2</c:v>
                </c:pt>
              </c:numCache>
            </c:numRef>
          </c:yVal>
          <c:smooth val="0"/>
          <c:extLst>
            <c:ext xmlns:c16="http://schemas.microsoft.com/office/drawing/2014/chart" uri="{C3380CC4-5D6E-409C-BE32-E72D297353CC}">
              <c16:uniqueId val="{00000009-DCED-49A9-8C1D-11D86045D6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{C14A5ECF-943A-4731-BD1A-BA5186488BDE}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ED-49A9-8C1D-11D86045D6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{70BF08EA-3EFE-4281-BDB0-AF5BF3CAC570}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ED-49A9-8C1D-11D86045D6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{015288E9-C560-4890-A692-35482D363C6B}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ED-49A9-8C1D-11D86045D6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{ACBC2196-C174-42FF-A278-F5877FCE9584}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ED-49A9-8C1D-11D86045D6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{5DD1E471-38C3-42C9-9533-E1FA6758E056}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ED-49A9-8C1D-11D86045D64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{C1FC3B54-BB4A-4DA8-9853-B21F801549FE}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ED-49A9-8C1D-11D86045D64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{37CA454A-394B-4D32-9E23-1344BD5418F4}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ED-49A9-8C1D-11D86045D64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{D2DC8775-D775-4FE1-BEF2-3D59EE881569}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ED-49A9-8C1D-11D86045D64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{EFA09E48-A237-468D-AAD0-97AE9A9413E5}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ED-49A9-8C1D-11D86045D6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CED-49A9-8C1D-11D86045D645}"/>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分子の要因としては、元利償還金及び公債費に準ずる債務負担行為分の減少により、約</a:t>
          </a:r>
          <a:r>
            <a:rPr kumimoji="1" lang="en-US" altLang="ja-JP" sz="1250">
              <a:latin typeface="ＭＳ ゴシック" pitchFamily="49" charset="-128"/>
              <a:ea typeface="ＭＳ ゴシック" pitchFamily="49" charset="-128"/>
            </a:rPr>
            <a:t>5.1</a:t>
          </a:r>
          <a:r>
            <a:rPr kumimoji="1" lang="ja-JP" altLang="en-US" sz="1250">
              <a:latin typeface="ＭＳ ゴシック" pitchFamily="49" charset="-128"/>
              <a:ea typeface="ＭＳ ゴシック" pitchFamily="49" charset="-128"/>
            </a:rPr>
            <a:t>億円の減となった。また、公債費を軽減する特定財源等については、臨時財政対策債等の減により基準財政需要額算入公債費が減じたほか、用地国債取得用地売払収入等が減となったため、分子全体として約</a:t>
          </a:r>
          <a:r>
            <a:rPr kumimoji="1" lang="en-US" altLang="ja-JP" sz="1250">
              <a:latin typeface="ＭＳ ゴシック" pitchFamily="49" charset="-128"/>
              <a:ea typeface="ＭＳ ゴシック" pitchFamily="49" charset="-128"/>
            </a:rPr>
            <a:t>0.4</a:t>
          </a:r>
          <a:r>
            <a:rPr kumimoji="1" lang="ja-JP" altLang="en-US" sz="1250">
              <a:latin typeface="ＭＳ ゴシック" pitchFamily="49" charset="-128"/>
              <a:ea typeface="ＭＳ ゴシック" pitchFamily="49" charset="-128"/>
            </a:rPr>
            <a:t>億円（</a:t>
          </a:r>
          <a:r>
            <a:rPr kumimoji="1" lang="en-US" altLang="ja-JP" sz="1250">
              <a:latin typeface="ＭＳ ゴシック" pitchFamily="49" charset="-128"/>
              <a:ea typeface="ＭＳ ゴシック" pitchFamily="49" charset="-128"/>
            </a:rPr>
            <a:t>2.2</a:t>
          </a:r>
          <a:r>
            <a:rPr kumimoji="1" lang="ja-JP" altLang="en-US" sz="1250">
              <a:latin typeface="ＭＳ ゴシック" pitchFamily="49" charset="-128"/>
              <a:ea typeface="ＭＳ ゴシック" pitchFamily="49" charset="-128"/>
            </a:rPr>
            <a:t>％）の減となった。</a:t>
          </a:r>
        </a:p>
        <a:p>
          <a:r>
            <a:rPr kumimoji="1" lang="ja-JP" altLang="en-US" sz="1250">
              <a:latin typeface="ＭＳ ゴシック" pitchFamily="49" charset="-128"/>
              <a:ea typeface="ＭＳ ゴシック" pitchFamily="49" charset="-128"/>
            </a:rPr>
            <a:t>　分母の要因としては、所得割（税源移譲相当額）が約</a:t>
          </a:r>
          <a:r>
            <a:rPr kumimoji="1" lang="en-US" altLang="ja-JP" sz="1250">
              <a:latin typeface="ＭＳ ゴシック" pitchFamily="49" charset="-128"/>
              <a:ea typeface="ＭＳ ゴシック" pitchFamily="49" charset="-128"/>
            </a:rPr>
            <a:t>3.5</a:t>
          </a:r>
          <a:r>
            <a:rPr kumimoji="1" lang="ja-JP" altLang="en-US" sz="1250">
              <a:latin typeface="ＭＳ ゴシック" pitchFamily="49" charset="-128"/>
              <a:ea typeface="ＭＳ ゴシック" pitchFamily="49" charset="-128"/>
            </a:rPr>
            <a:t>億円の減、軽自動車税環境性能割が約</a:t>
          </a:r>
          <a:r>
            <a:rPr kumimoji="1" lang="en-US" altLang="ja-JP" sz="1250">
              <a:latin typeface="ＭＳ ゴシック" pitchFamily="49" charset="-128"/>
              <a:ea typeface="ＭＳ ゴシック" pitchFamily="49" charset="-128"/>
            </a:rPr>
            <a:t>3.2</a:t>
          </a:r>
          <a:r>
            <a:rPr kumimoji="1" lang="ja-JP" altLang="en-US" sz="1250">
              <a:latin typeface="ＭＳ ゴシック" pitchFamily="49" charset="-128"/>
              <a:ea typeface="ＭＳ ゴシック" pitchFamily="49" charset="-128"/>
            </a:rPr>
            <a:t>億円の減となったものの、固定資産税や地方消費税交付金が増となったことから約</a:t>
          </a:r>
          <a:r>
            <a:rPr kumimoji="1" lang="en-US" altLang="ja-JP" sz="1250">
              <a:latin typeface="ＭＳ ゴシック" pitchFamily="49" charset="-128"/>
              <a:ea typeface="ＭＳ ゴシック" pitchFamily="49" charset="-128"/>
            </a:rPr>
            <a:t>24.9</a:t>
          </a:r>
          <a:r>
            <a:rPr kumimoji="1" lang="ja-JP" altLang="en-US" sz="1250">
              <a:latin typeface="ＭＳ ゴシック" pitchFamily="49" charset="-128"/>
              <a:ea typeface="ＭＳ ゴシック" pitchFamily="49" charset="-128"/>
            </a:rPr>
            <a:t>億円（</a:t>
          </a:r>
          <a:r>
            <a:rPr kumimoji="1" lang="en-US" altLang="ja-JP" sz="1250">
              <a:latin typeface="ＭＳ ゴシック" pitchFamily="49" charset="-128"/>
              <a:ea typeface="ＭＳ ゴシック" pitchFamily="49" charset="-128"/>
            </a:rPr>
            <a:t>5.4</a:t>
          </a:r>
          <a:r>
            <a:rPr kumimoji="1" lang="ja-JP" altLang="en-US" sz="1250">
              <a:latin typeface="ＭＳ ゴシック" pitchFamily="49" charset="-128"/>
              <a:ea typeface="ＭＳ ゴシック" pitchFamily="49" charset="-128"/>
            </a:rPr>
            <a:t>％）の増となった。</a:t>
          </a:r>
        </a:p>
        <a:p>
          <a:r>
            <a:rPr kumimoji="1" lang="ja-JP" altLang="en-US" sz="1250">
              <a:latin typeface="ＭＳ ゴシック" pitchFamily="49" charset="-128"/>
              <a:ea typeface="ＭＳ ゴシック" pitchFamily="49" charset="-128"/>
            </a:rPr>
            <a:t>　結果として、単年度の実質公債費比率については、分子が減少し、分母が増加したことから、</a:t>
          </a:r>
          <a:r>
            <a:rPr kumimoji="1" lang="en-US" altLang="ja-JP" sz="1250">
              <a:latin typeface="ＭＳ ゴシック" pitchFamily="49" charset="-128"/>
              <a:ea typeface="ＭＳ ゴシック" pitchFamily="49" charset="-128"/>
            </a:rPr>
            <a:t>0.26825</a:t>
          </a:r>
          <a:r>
            <a:rPr kumimoji="1" lang="ja-JP" altLang="en-US" sz="1250">
              <a:latin typeface="ＭＳ ゴシック" pitchFamily="49" charset="-128"/>
              <a:ea typeface="ＭＳ ゴシック" pitchFamily="49" charset="-128"/>
            </a:rPr>
            <a:t>ポイント減少した。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満期一括償還地方債については、平成</a:t>
          </a:r>
          <a:r>
            <a:rPr kumimoji="1" lang="en-US" altLang="ja-JP" sz="1250">
              <a:latin typeface="ＭＳ ゴシック" pitchFamily="49" charset="-128"/>
              <a:ea typeface="ＭＳ ゴシック" pitchFamily="49" charset="-128"/>
            </a:rPr>
            <a:t>14</a:t>
          </a:r>
          <a:r>
            <a:rPr kumimoji="1" lang="ja-JP" altLang="en-US" sz="1250">
              <a:latin typeface="ＭＳ ゴシック" pitchFamily="49" charset="-128"/>
              <a:ea typeface="ＭＳ ゴシック" pitchFamily="49" charset="-128"/>
            </a:rPr>
            <a:t>年度から平成</a:t>
          </a:r>
          <a:r>
            <a:rPr kumimoji="1" lang="en-US" altLang="ja-JP" sz="1250">
              <a:latin typeface="ＭＳ ゴシック" pitchFamily="49" charset="-128"/>
              <a:ea typeface="ＭＳ ゴシック" pitchFamily="49" charset="-128"/>
            </a:rPr>
            <a:t>17</a:t>
          </a:r>
          <a:r>
            <a:rPr kumimoji="1" lang="ja-JP" altLang="en-US" sz="1250">
              <a:latin typeface="ＭＳ ゴシック" pitchFamily="49" charset="-128"/>
              <a:ea typeface="ＭＳ ゴシック" pitchFamily="49" charset="-128"/>
            </a:rPr>
            <a:t>年度に発行しており、発行額の</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分の１を毎年度の減債基金積立金積立相当額としている。</a:t>
          </a:r>
          <a:endParaRPr kumimoji="1" lang="en-US" altLang="ja-JP" sz="12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anose="020B0609070205080204" pitchFamily="49" charset="-128"/>
              <a:ea typeface="ＭＳ ゴシック" panose="020B0609070205080204" pitchFamily="49" charset="-128"/>
            </a:rPr>
            <a:t>　分子の要因のうち将来負担分については、環境施設組合の償還額への負担金が大幅に増となった。</a:t>
          </a:r>
        </a:p>
        <a:p>
          <a:r>
            <a:rPr kumimoji="1" lang="ja-JP" altLang="en-US" sz="1250">
              <a:latin typeface="ＭＳ ゴシック" panose="020B0609070205080204" pitchFamily="49" charset="-128"/>
              <a:ea typeface="ＭＳ ゴシック" panose="020B0609070205080204" pitchFamily="49" charset="-128"/>
            </a:rPr>
            <a:t>　また、普通会計及び公営企業債繰入額の地方債現在高の増やふれあいプラザ</a:t>
          </a:r>
          <a:r>
            <a:rPr kumimoji="1" lang="en-US" altLang="ja-JP" sz="1250">
              <a:latin typeface="ＭＳ ゴシック" panose="020B0609070205080204" pitchFamily="49" charset="-128"/>
              <a:ea typeface="ＭＳ ゴシック" panose="020B0609070205080204" pitchFamily="49" charset="-128"/>
            </a:rPr>
            <a:t>PFI</a:t>
          </a:r>
          <a:r>
            <a:rPr kumimoji="1" lang="ja-JP" altLang="en-US" sz="1250">
              <a:latin typeface="ＭＳ ゴシック" panose="020B0609070205080204" pitchFamily="49" charset="-128"/>
              <a:ea typeface="ＭＳ ゴシック" panose="020B0609070205080204" pitchFamily="49" charset="-128"/>
            </a:rPr>
            <a:t>導入に伴う債務負担行為支出予定額の増が主な要因である。</a:t>
          </a:r>
        </a:p>
        <a:p>
          <a:r>
            <a:rPr kumimoji="1" lang="ja-JP" altLang="en-US" sz="1250">
              <a:latin typeface="ＭＳ ゴシック" panose="020B0609070205080204" pitchFamily="49" charset="-128"/>
              <a:ea typeface="ＭＳ ゴシック" panose="020B0609070205080204" pitchFamily="49" charset="-128"/>
            </a:rPr>
            <a:t>　一方、将来負担を軽減する特定財源等については、財政調整基金、学校施設整備基金等が増加した。</a:t>
          </a:r>
        </a:p>
        <a:p>
          <a:r>
            <a:rPr kumimoji="1" lang="ja-JP" altLang="en-US" sz="1250">
              <a:latin typeface="ＭＳ ゴシック" panose="020B0609070205080204" pitchFamily="49" charset="-128"/>
              <a:ea typeface="ＭＳ ゴシック" panose="020B0609070205080204" pitchFamily="49" charset="-128"/>
            </a:rPr>
            <a:t>　充当可能特定歳入については、公営住宅の賃貸料やその他特定の収入が減少した。</a:t>
          </a:r>
        </a:p>
        <a:p>
          <a:r>
            <a:rPr kumimoji="1" lang="ja-JP" altLang="en-US" sz="1250">
              <a:latin typeface="ＭＳ ゴシック" panose="020B0609070205080204" pitchFamily="49" charset="-128"/>
              <a:ea typeface="ＭＳ ゴシック" panose="020B0609070205080204" pitchFamily="49" charset="-128"/>
            </a:rPr>
            <a:t>　基準財政需要算入額については、社会福祉費などに係る算入額が増加したものの、臨財債などの公債費や保健衛生費等が減少した影響が上回り減少した。</a:t>
          </a:r>
        </a:p>
        <a:p>
          <a:r>
            <a:rPr kumimoji="1" lang="ja-JP" altLang="en-US" sz="1250">
              <a:latin typeface="ＭＳ ゴシック" panose="020B0609070205080204" pitchFamily="49" charset="-128"/>
              <a:ea typeface="ＭＳ ゴシック" panose="020B0609070205080204" pitchFamily="49" charset="-128"/>
            </a:rPr>
            <a:t>　分子全体としては約</a:t>
          </a:r>
          <a:r>
            <a:rPr kumimoji="1" lang="en-US" altLang="ja-JP" sz="1250">
              <a:latin typeface="ＭＳ ゴシック" panose="020B0609070205080204" pitchFamily="49" charset="-128"/>
              <a:ea typeface="ＭＳ ゴシック" panose="020B0609070205080204" pitchFamily="49" charset="-128"/>
            </a:rPr>
            <a:t>68</a:t>
          </a:r>
          <a:r>
            <a:rPr kumimoji="1" lang="ja-JP" altLang="en-US" sz="1250">
              <a:latin typeface="ＭＳ ゴシック" panose="020B0609070205080204" pitchFamily="49" charset="-128"/>
              <a:ea typeface="ＭＳ ゴシック" panose="020B0609070205080204" pitchFamily="49" charset="-128"/>
            </a:rPr>
            <a:t>億円（</a:t>
          </a:r>
          <a:r>
            <a:rPr kumimoji="1" lang="en-US" altLang="ja-JP" sz="1250">
              <a:latin typeface="ＭＳ ゴシック" panose="020B0609070205080204" pitchFamily="49" charset="-128"/>
              <a:ea typeface="ＭＳ ゴシック" panose="020B0609070205080204" pitchFamily="49" charset="-128"/>
            </a:rPr>
            <a:t>32.8</a:t>
          </a:r>
          <a:r>
            <a:rPr kumimoji="1" lang="ja-JP" altLang="en-US" sz="1250">
              <a:latin typeface="ＭＳ ゴシック" panose="020B0609070205080204" pitchFamily="49" charset="-128"/>
              <a:ea typeface="ＭＳ ゴシック" panose="020B0609070205080204" pitchFamily="49" charset="-128"/>
            </a:rPr>
            <a:t>％）の増となった。　</a:t>
          </a:r>
        </a:p>
        <a:p>
          <a:r>
            <a:rPr kumimoji="1" lang="ja-JP" altLang="en-US" sz="1250">
              <a:latin typeface="ＭＳ ゴシック" panose="020B0609070205080204" pitchFamily="49" charset="-128"/>
              <a:ea typeface="ＭＳ ゴシック" panose="020B0609070205080204" pitchFamily="49" charset="-128"/>
            </a:rPr>
            <a:t>　分母の要因としては、法人税割や固定資産税が増となったことから約</a:t>
          </a:r>
          <a:r>
            <a:rPr kumimoji="1" lang="en-US" altLang="ja-JP" sz="1250">
              <a:latin typeface="ＭＳ ゴシック" panose="020B0609070205080204" pitchFamily="49" charset="-128"/>
              <a:ea typeface="ＭＳ ゴシック" panose="020B0609070205080204" pitchFamily="49" charset="-128"/>
            </a:rPr>
            <a:t>25</a:t>
          </a:r>
          <a:r>
            <a:rPr kumimoji="1" lang="ja-JP" altLang="en-US" sz="1250">
              <a:latin typeface="ＭＳ ゴシック" panose="020B0609070205080204" pitchFamily="49" charset="-128"/>
              <a:ea typeface="ＭＳ ゴシック" panose="020B0609070205080204" pitchFamily="49" charset="-128"/>
            </a:rPr>
            <a:t>億円（</a:t>
          </a:r>
          <a:r>
            <a:rPr kumimoji="1" lang="en-US" altLang="ja-JP" sz="1250">
              <a:latin typeface="ＭＳ ゴシック" panose="020B0609070205080204" pitchFamily="49" charset="-128"/>
              <a:ea typeface="ＭＳ ゴシック" panose="020B0609070205080204" pitchFamily="49" charset="-128"/>
            </a:rPr>
            <a:t>5.4</a:t>
          </a:r>
          <a:r>
            <a:rPr kumimoji="1" lang="ja-JP" altLang="en-US" sz="1250">
              <a:latin typeface="ＭＳ ゴシック" panose="020B0609070205080204" pitchFamily="49" charset="-128"/>
              <a:ea typeface="ＭＳ ゴシック" panose="020B0609070205080204" pitchFamily="49" charset="-128"/>
            </a:rPr>
            <a:t>％）の増となった。　</a:t>
          </a:r>
        </a:p>
        <a:p>
          <a:r>
            <a:rPr kumimoji="1" lang="ja-JP" altLang="en-US" sz="1250">
              <a:latin typeface="ＭＳ ゴシック" panose="020B0609070205080204" pitchFamily="49" charset="-128"/>
              <a:ea typeface="ＭＳ ゴシック" panose="020B0609070205080204" pitchFamily="49" charset="-128"/>
            </a:rPr>
            <a:t>　結果として、分母、分子ともに増加となったが、分子の増加率が高かったことから、将来負担比率は</a:t>
          </a:r>
          <a:r>
            <a:rPr kumimoji="1" lang="en-US" altLang="ja-JP" sz="1250">
              <a:latin typeface="ＭＳ ゴシック" panose="020B0609070205080204" pitchFamily="49" charset="-128"/>
              <a:ea typeface="ＭＳ ゴシック" panose="020B0609070205080204" pitchFamily="49" charset="-128"/>
            </a:rPr>
            <a:t>56.2</a:t>
          </a:r>
          <a:r>
            <a:rPr kumimoji="1" lang="ja-JP" altLang="en-US" sz="1250">
              <a:latin typeface="ＭＳ ゴシック" panose="020B0609070205080204" pitchFamily="49" charset="-128"/>
              <a:ea typeface="ＭＳ ゴシック" panose="020B0609070205080204" pitchFamily="49" charset="-128"/>
            </a:rPr>
            <a:t>％（対</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ポイント増</a:t>
          </a:r>
          <a:r>
            <a:rPr kumimoji="1" lang="ja-JP" altLang="en-US" sz="1250">
              <a:latin typeface="ＭＳ ゴシック" panose="020B0609070205080204" pitchFamily="49" charset="-128"/>
              <a:ea typeface="ＭＳ ゴシック" panose="020B0609070205080204"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億円を積み立てたこと等に対し、事業の進捗状況により大型施設建設に備えた特定目的基金を取り崩さなかったこと等により、令和５年度末残高は前年度と比べて約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ていく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また、老朽化が進む小・中学校、庁舎や一般廃棄物処理施設の建設など大規模な支出が予定されていることから、計画的に活用していく。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・庁舎整備基金（庁舎建設等基金から名称変更）：市庁舎の建設又は改修に必要な経費に充てるため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・学校施設整備基金：市立の学校施設の整備に必要な経費に充てるため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・一般廃棄物処理施設建設基金：一般廃棄物処理施設建設に必要な経費に充てるため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・みどりの基金：緑の保全及び緑化の推進を図るため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・学校施設整備基金：老朽化が進む小・中学校の建て替えに向けて、運用運用益等を含め約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・一般廃棄物処理施設建設基金：一般廃棄物処理施設の建設に向けて、運用運用益等を含め約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庁舎整備基金、一般廃棄物処理施設建設基金及び学校施設整備基金については、資金需要のタイミングに応じて計画的に活用をしていく。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も、寄附の受入れ、基金運用益の発生、大規模な財政需要への備えが必要となった際等には積立てを行い、基金目的にかなう事業を実施する際に取崩しを行う等、将来を見据えながら必要な場面で随時対応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億円を取り崩した結果、年度末残高は前年度と比較して約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億円については、基金運用益、法人市民税上振れ分等を原資とした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億円、令和６年度の法人市民税還付の準備分として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億円、ふるさと納税寄附分受入分として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億円の内訳については、基金に積み立ててあった過年度ふるさと納税寄附金受入分を令和５年度事業に活用するため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億円、令和５年度法人市民税還付準備分の精算として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億円をそれぞれ取り崩したもの。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C2CDD2-188F-4C27-B7FA-D90324263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8F664A-41DB-4388-B849-78E5D1D1C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E4087C-6294-4CB9-B4EC-A07808E63C8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D6177C4-EF03-4BFD-8B9E-DF0375283E2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179B1E-3F5F-4894-BD8B-976A6CC7DF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C856907-09AD-4039-9038-7A08041A2FC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FA61949-C403-4C85-831B-72CF2807F96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01A037-54F5-475C-A732-F13E0FA0F40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0BCF1D9-20E8-4B57-B8AC-1339DA628B5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04F429B-3EA3-457B-9975-6643109AFB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3C38C0-3826-4C93-8A7F-19391DFFF6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805D1CC-E950-487C-A155-224AA8205A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8197FE6-F5D5-47B6-834A-F81F7184CD6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62D56F-E317-4F13-B894-B319D84B848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5C5CB4B-432F-4F6F-A137-D31BCFBAAF9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D88CFE5-FA7E-4E47-A32C-6B79F1CBD1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4FD2CEB-DA38-4382-B41D-7F752C6E75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EBEC118-F7C6-47B0-8A66-24C907250B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479E54D-0E41-4FF8-BA67-C02EF32F4D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CC421B-2A9B-4236-B758-78911C1D90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F9F5060-7677-4657-9CFB-ADCAF78944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20DDE8C-F98F-4C60-B894-DE450A852FE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DEA1578-C296-4DED-AB94-B4479ECAEC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547F433-A775-464C-BA06-1283C13979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8AF60B5-0BA0-46A8-9500-0088CCB1A7D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0273E48-C150-4B4D-863F-41CC1BFDDBD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F7D044B-8B37-4C28-AFE2-C95F43CC12C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658013-E01B-4211-8C67-03BED74DED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6F37FC0-A30F-450F-A360-4674F78332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0B8C3CD-6D0A-4F3C-BC82-E7BAFEC57A8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2707AC3-7EE3-4D08-B12B-CF772A9DA24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F16E21B-96C0-4EFA-865E-D2D50061C9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D6BF247-DAE1-413D-A733-4979DF3BFFE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A1AD1C6-9DB3-4232-AC6D-03D79690BE1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5BA14B-564E-4454-A5DB-1CE83B29C5A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BCB9D0-A223-4356-95CF-FBEA430D67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3A82EC7-1693-47C7-A765-BBC81A97AA3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B8601C7-DB87-4D7B-959C-FB519CC8E3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1A39F53-20EA-486B-8A43-58918764CF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0B7AA73-666C-491D-BBE2-ACCB8B84C26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27558D6-09F0-4C94-AA69-B1BC9F42B06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935C634-794C-4202-BBD5-1ABC9A7DCAB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5E4F841-4BE9-4C96-9E1C-B83224D17F9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A859ADB-DEE5-4A8A-9B07-A30D603514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5F36EB4-9F46-4ED8-A0CD-30C55335A1E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CDF7E9B-A75F-4CBA-9DCC-52931AB408B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D4DD15F-20D0-4575-8A3F-CD7B3F13316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有形固定資産減価償却率は増加しており、類似団体内平均値と比較するとほぼ同水準であるが、平成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年度に策定（令和３年度に改定）した厚木市公共施設最適化基本計画に基づき、長期的な視点で公共施設等の更新・統廃合・長寿命化などを計画的に行っているところである。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2DFB67-0503-4ED3-BC33-AE67777D254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54AF381-7BE5-4AF2-91A4-7F49FC48BC6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E943163-4C55-4165-9199-705FB187CF3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535A65B-0130-4456-BB05-3651BEABFAC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A6BD2CA-D5E0-4B28-B3AF-B1A24D57557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6DB510A-7132-44B1-AF0F-DE9FA3A5515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90B6219-7F44-4E9A-A205-59C87FDECF3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132F57C-E3B7-47B8-9606-E44CE1857A0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39A8146-147B-4E58-BF9C-621A3E0BA25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7C79D54-239C-462C-97C7-B9AE9F6DD8E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D6AEC6E-B3F4-41E7-9B66-C6A80984044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E410DB5-2445-46E8-ACD8-09A04E3F643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7301A6D-FB0E-4D4D-AA6D-546221E436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519A6EA-1D95-4205-A11A-D543C6DAE4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D45C0C65-E3F0-4C94-9E44-9F9212A01CE6}"/>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F8D6B5A4-5570-42E8-970E-424565EDAA11}"/>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5E8C3CB4-B4C9-4EBB-9D9A-62CC62E43D60}"/>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68A2D56E-6BD1-4BAF-9315-BA5D2D648AC1}"/>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DE93293C-FB7A-42FA-A4AD-70D16700DECF}"/>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2B1F4C0D-283D-4E21-ABF2-21396725F3F8}"/>
            </a:ext>
          </a:extLst>
        </xdr:cNvPr>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C43880F0-82BB-4DB6-94DF-0A360E017DC7}"/>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F89D4259-F831-4478-BE51-9BE853C9F91F}"/>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9BB7F5AC-8A28-478F-BC3F-56E1B8C2F7C8}"/>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B11ED370-9856-4345-AAB5-26F0DEA38014}"/>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7F7E94E0-D00A-4412-826A-9D4A352AD38B}"/>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AA5F3AE-8D60-4682-9CC4-1F95D16C7D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20FC323-AC88-46A4-8C3D-10BE6361AA4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F1BB474-0846-4FD2-AA4D-21238BF4F2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B4B388E-7444-4693-9B68-330C4467841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B644D5-1355-406A-B571-91FF402EA2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楕円 78">
          <a:extLst>
            <a:ext uri="{FF2B5EF4-FFF2-40B4-BE49-F238E27FC236}">
              <a16:creationId xmlns:a16="http://schemas.microsoft.com/office/drawing/2014/main" id="{F24C34A3-41A3-46A0-9602-635AA9CCC016}"/>
            </a:ext>
          </a:extLst>
        </xdr:cNvPr>
        <xdr:cNvSpPr/>
      </xdr:nvSpPr>
      <xdr:spPr>
        <a:xfrm>
          <a:off x="47117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16146</xdr:rowOff>
    </xdr:from>
    <xdr:ext cx="405111" cy="259045"/>
    <xdr:sp macro="" textlink="">
      <xdr:nvSpPr>
        <xdr:cNvPr id="80" name="有形固定資産減価償却率該当値テキスト">
          <a:extLst>
            <a:ext uri="{FF2B5EF4-FFF2-40B4-BE49-F238E27FC236}">
              <a16:creationId xmlns:a16="http://schemas.microsoft.com/office/drawing/2014/main" id="{C0FDD0DC-7255-4248-8C5C-D81A535D5434}"/>
            </a:ext>
          </a:extLst>
        </xdr:cNvPr>
        <xdr:cNvSpPr txBox="1"/>
      </xdr:nvSpPr>
      <xdr:spPr>
        <a:xfrm>
          <a:off x="4813300" y="575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143129</xdr:rowOff>
    </xdr:from>
    <xdr:to>
      <xdr:col>19</xdr:col>
      <xdr:colOff>187325</xdr:colOff>
      <xdr:row>30</xdr:row>
      <xdr:rowOff>73279</xdr:rowOff>
    </xdr:to>
    <xdr:sp macro="" textlink="">
      <xdr:nvSpPr>
        <xdr:cNvPr id="81" name="楕円 80">
          <a:extLst>
            <a:ext uri="{FF2B5EF4-FFF2-40B4-BE49-F238E27FC236}">
              <a16:creationId xmlns:a16="http://schemas.microsoft.com/office/drawing/2014/main" id="{4FC92178-833C-444C-B30C-01CD2CB113FC}"/>
            </a:ext>
          </a:extLst>
        </xdr:cNvPr>
        <xdr:cNvSpPr/>
      </xdr:nvSpPr>
      <xdr:spPr>
        <a:xfrm>
          <a:off x="4000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22479</xdr:rowOff>
    </xdr:from>
    <xdr:to>
      <xdr:col>23</xdr:col>
      <xdr:colOff>85725</xdr:colOff>
      <xdr:row>30</xdr:row>
      <xdr:rowOff>44069</xdr:rowOff>
    </xdr:to>
    <xdr:cxnSp macro="">
      <xdr:nvCxnSpPr>
        <xdr:cNvPr id="82" name="直線コネクタ 81">
          <a:extLst>
            <a:ext uri="{FF2B5EF4-FFF2-40B4-BE49-F238E27FC236}">
              <a16:creationId xmlns:a16="http://schemas.microsoft.com/office/drawing/2014/main" id="{77405BE7-2A68-4BC9-9C72-1F98809E3470}"/>
            </a:ext>
          </a:extLst>
        </xdr:cNvPr>
        <xdr:cNvCxnSpPr/>
      </xdr:nvCxnSpPr>
      <xdr:spPr>
        <a:xfrm>
          <a:off x="4051300" y="593750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3" name="楕円 82">
          <a:extLst>
            <a:ext uri="{FF2B5EF4-FFF2-40B4-BE49-F238E27FC236}">
              <a16:creationId xmlns:a16="http://schemas.microsoft.com/office/drawing/2014/main" id="{3E15E2B8-679C-496F-B501-F3362DD90F6B}"/>
            </a:ext>
          </a:extLst>
        </xdr:cNvPr>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22479</xdr:rowOff>
    </xdr:to>
    <xdr:cxnSp macro="">
      <xdr:nvCxnSpPr>
        <xdr:cNvPr id="84" name="直線コネクタ 83">
          <a:extLst>
            <a:ext uri="{FF2B5EF4-FFF2-40B4-BE49-F238E27FC236}">
              <a16:creationId xmlns:a16="http://schemas.microsoft.com/office/drawing/2014/main" id="{6AAE9933-DB31-4F84-909B-0F18A7F3B340}"/>
            </a:ext>
          </a:extLst>
        </xdr:cNvPr>
        <xdr:cNvCxnSpPr/>
      </xdr:nvCxnSpPr>
      <xdr:spPr>
        <a:xfrm>
          <a:off x="3289300" y="593318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99949</xdr:rowOff>
    </xdr:from>
    <xdr:to>
      <xdr:col>11</xdr:col>
      <xdr:colOff>187325</xdr:colOff>
      <xdr:row>30</xdr:row>
      <xdr:rowOff>30099</xdr:rowOff>
    </xdr:to>
    <xdr:sp macro="" textlink="">
      <xdr:nvSpPr>
        <xdr:cNvPr id="85" name="楕円 84">
          <a:extLst>
            <a:ext uri="{FF2B5EF4-FFF2-40B4-BE49-F238E27FC236}">
              <a16:creationId xmlns:a16="http://schemas.microsoft.com/office/drawing/2014/main" id="{8783691E-87A2-4C85-8E68-F1DD66429D75}"/>
            </a:ext>
          </a:extLst>
        </xdr:cNvPr>
        <xdr:cNvSpPr/>
      </xdr:nvSpPr>
      <xdr:spPr>
        <a:xfrm>
          <a:off x="2476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150749</xdr:rowOff>
    </xdr:from>
    <xdr:to>
      <xdr:col>15</xdr:col>
      <xdr:colOff>136525</xdr:colOff>
      <xdr:row>30</xdr:row>
      <xdr:rowOff>18161</xdr:rowOff>
    </xdr:to>
    <xdr:cxnSp macro="">
      <xdr:nvCxnSpPr>
        <xdr:cNvPr id="86" name="直線コネクタ 85">
          <a:extLst>
            <a:ext uri="{FF2B5EF4-FFF2-40B4-BE49-F238E27FC236}">
              <a16:creationId xmlns:a16="http://schemas.microsoft.com/office/drawing/2014/main" id="{CDB7909F-1EDE-4769-8248-E4D203F50C42}"/>
            </a:ext>
          </a:extLst>
        </xdr:cNvPr>
        <xdr:cNvCxnSpPr/>
      </xdr:nvCxnSpPr>
      <xdr:spPr>
        <a:xfrm>
          <a:off x="2527300" y="589432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61087</xdr:rowOff>
    </xdr:from>
    <xdr:to>
      <xdr:col>7</xdr:col>
      <xdr:colOff>187325</xdr:colOff>
      <xdr:row>29</xdr:row>
      <xdr:rowOff>162687</xdr:rowOff>
    </xdr:to>
    <xdr:sp macro="" textlink="">
      <xdr:nvSpPr>
        <xdr:cNvPr id="87" name="楕円 86">
          <a:extLst>
            <a:ext uri="{FF2B5EF4-FFF2-40B4-BE49-F238E27FC236}">
              <a16:creationId xmlns:a16="http://schemas.microsoft.com/office/drawing/2014/main" id="{B1BE98EE-657C-4656-B7AA-4FB2AD4981D5}"/>
            </a:ext>
          </a:extLst>
        </xdr:cNvPr>
        <xdr:cNvSpPr/>
      </xdr:nvSpPr>
      <xdr:spPr>
        <a:xfrm>
          <a:off x="1714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111887</xdr:rowOff>
    </xdr:from>
    <xdr:to>
      <xdr:col>11</xdr:col>
      <xdr:colOff>136525</xdr:colOff>
      <xdr:row>29</xdr:row>
      <xdr:rowOff>150749</xdr:rowOff>
    </xdr:to>
    <xdr:cxnSp macro="">
      <xdr:nvCxnSpPr>
        <xdr:cNvPr id="88" name="直線コネクタ 87">
          <a:extLst>
            <a:ext uri="{FF2B5EF4-FFF2-40B4-BE49-F238E27FC236}">
              <a16:creationId xmlns:a16="http://schemas.microsoft.com/office/drawing/2014/main" id="{123065F4-DADF-4365-B87E-F23ACEB58E5F}"/>
            </a:ext>
          </a:extLst>
        </xdr:cNvPr>
        <xdr:cNvCxnSpPr/>
      </xdr:nvCxnSpPr>
      <xdr:spPr>
        <a:xfrm>
          <a:off x="1765300" y="585546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B881F35E-48A5-4D4F-A192-02D736AC235D}"/>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E15047C9-0C87-4CB3-8F57-7B968D7D7E7E}"/>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D73B1A2D-8AFB-4242-A73C-36E37A43FEAC}"/>
            </a:ext>
          </a:extLst>
        </xdr:cNvPr>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966EFC53-27DF-4E52-BF43-59B05272FC2C}"/>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89806</xdr:rowOff>
    </xdr:from>
    <xdr:ext cx="405111" cy="259045"/>
    <xdr:sp macro="" textlink="">
      <xdr:nvSpPr>
        <xdr:cNvPr id="93" name="n_1mainValue有形固定資産減価償却率">
          <a:extLst>
            <a:ext uri="{FF2B5EF4-FFF2-40B4-BE49-F238E27FC236}">
              <a16:creationId xmlns:a16="http://schemas.microsoft.com/office/drawing/2014/main" id="{F10AA24F-C317-4501-BE66-98B97E6C2ED5}"/>
            </a:ext>
          </a:extLst>
        </xdr:cNvPr>
        <xdr:cNvSpPr txBox="1"/>
      </xdr:nvSpPr>
      <xdr:spPr>
        <a:xfrm>
          <a:off x="38360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94" name="n_2mainValue有形固定資産減価償却率">
          <a:extLst>
            <a:ext uri="{FF2B5EF4-FFF2-40B4-BE49-F238E27FC236}">
              <a16:creationId xmlns:a16="http://schemas.microsoft.com/office/drawing/2014/main" id="{D7854239-4AB8-4D60-A498-9B7E4B5D2926}"/>
            </a:ext>
          </a:extLst>
        </xdr:cNvPr>
        <xdr:cNvSpPr txBox="1"/>
      </xdr:nvSpPr>
      <xdr:spPr>
        <a:xfrm>
          <a:off x="308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46626</xdr:rowOff>
    </xdr:from>
    <xdr:ext cx="405111" cy="259045"/>
    <xdr:sp macro="" textlink="">
      <xdr:nvSpPr>
        <xdr:cNvPr id="95" name="n_3mainValue有形固定資産減価償却率">
          <a:extLst>
            <a:ext uri="{FF2B5EF4-FFF2-40B4-BE49-F238E27FC236}">
              <a16:creationId xmlns:a16="http://schemas.microsoft.com/office/drawing/2014/main" id="{005C2062-4484-4201-A97C-6962B81E0ED1}"/>
            </a:ext>
          </a:extLst>
        </xdr:cNvPr>
        <xdr:cNvSpPr txBox="1"/>
      </xdr:nvSpPr>
      <xdr:spPr>
        <a:xfrm>
          <a:off x="23247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6" name="n_4mainValue有形固定資産減価償却率">
          <a:extLst>
            <a:ext uri="{FF2B5EF4-FFF2-40B4-BE49-F238E27FC236}">
              <a16:creationId xmlns:a16="http://schemas.microsoft.com/office/drawing/2014/main" id="{DB3B6913-790B-4BAF-98D3-0A4F1D344B94}"/>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8E2582B-F4FD-459A-AEED-631C13FE69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88C1B0B-D8EB-4CB1-AD6C-F429C787FA8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0C1386C-CAA8-4AE3-B40C-178429ADDA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3C6BB98-995F-4819-BC6C-D42DF0257C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5094383-E0F6-4A1A-91AE-3A835A1CA8B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A3B1E-CB79-49C8-8B7F-5F44ACBD17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9AC1CCC-CACA-42E9-B948-C2302FF2A16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020361C-0C5B-46FD-B902-CB5CEA4F2A7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379C3AD-7E80-40B0-87D2-A14676FAD1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B149AEA-83D8-4216-A1A1-0347F43A5C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BBD76CF-96A1-4630-8861-5EFDB3B545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4F0801F-F126-4FA4-8888-FFCB2930BCA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BC00AE3-905A-4D24-AA2A-D190814D2B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分子となる地方債現在高が増加したことにより、債務償還比率は前年度から</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今後は、大規模な投資事業が予定されており、将来負担を考慮して、計画的な地方債の借入を活用し、事業を実施していく。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453258F-5196-4DF6-8D0A-CC59B54AA6B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A3C1432-6D8E-4475-AC29-F2A720AD68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1022CAE-2DDB-4E71-A6C9-FEDBEB6ACBF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047CF275-2E8A-4622-AD9B-5F491EC4383C}"/>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5B2C4C12-3A70-4345-B275-B4D8D1E900BD}"/>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868EEA36-CB19-49FA-8E82-934A9CB4632F}"/>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D3F21DCF-AED9-48C6-A8AB-78EE2936A4CE}"/>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F10CF81E-43FF-4E45-B511-93018FCAD39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7891B8F0-E043-402D-B59B-37C0E58B1903}"/>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67D94E8D-7214-4D9E-A30F-75CEB24CE45B}"/>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68B572A0-A9DD-4570-9FBB-1298F97721D8}"/>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EECB056F-7289-4447-A61C-D6925F839B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310010C5-98FC-4FF8-BA6D-52DA3CF2852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B2906592-722E-494A-8DB0-CFF1A08045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C57EA671-E486-4C9A-A2E8-164886678B2B}"/>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6F50D83D-F1F0-400B-B706-E6AD65B8D72F}"/>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EC89EB95-23D9-4103-8E6F-D2D4E4A362FF}"/>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8C51FDD2-2F85-4954-B587-C0A49EED2D84}"/>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2EAC0CA5-2C99-42D7-B784-830E2C790F45}"/>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29" name="債務償還比率平均値テキスト">
          <a:extLst>
            <a:ext uri="{FF2B5EF4-FFF2-40B4-BE49-F238E27FC236}">
              <a16:creationId xmlns:a16="http://schemas.microsoft.com/office/drawing/2014/main" id="{EF5896C5-2DB3-4B6A-95DA-A5B19057A90B}"/>
            </a:ext>
          </a:extLst>
        </xdr:cNvPr>
        <xdr:cNvSpPr txBox="1"/>
      </xdr:nvSpPr>
      <xdr:spPr>
        <a:xfrm>
          <a:off x="14846300" y="598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35911AB2-18EF-4E0E-ACA9-411185D8D3DB}"/>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AE670422-8C8E-4C9B-B779-A8745AC0371F}"/>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D7B3965E-3CE3-4249-A439-4DDB6DCBBDBA}"/>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F9B5F39C-EA4F-4049-BE36-19EC0E44D08F}"/>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DBD356B4-05D5-463D-846C-3F41198C42B8}"/>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3022528F-4407-4A75-B99A-6D451EF7E93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C00874A-2552-4C90-BAC0-91D45D908A0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FF93514-D812-47FB-B099-CE7FB288DDB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5128772-0D9D-4252-A4A2-0B3F4778277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38D0A7B-F9FF-471A-8A31-A5765CE1A3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165392</xdr:rowOff>
    </xdr:from>
    <xdr:to>
      <xdr:col>76</xdr:col>
      <xdr:colOff>73025</xdr:colOff>
      <xdr:row>29</xdr:row>
      <xdr:rowOff>95542</xdr:rowOff>
    </xdr:to>
    <xdr:sp macro="" textlink="">
      <xdr:nvSpPr>
        <xdr:cNvPr id="140" name="楕円 139">
          <a:extLst>
            <a:ext uri="{FF2B5EF4-FFF2-40B4-BE49-F238E27FC236}">
              <a16:creationId xmlns:a16="http://schemas.microsoft.com/office/drawing/2014/main" id="{70C50D40-0A7E-444A-A71D-C7248AEBC737}"/>
            </a:ext>
          </a:extLst>
        </xdr:cNvPr>
        <xdr:cNvSpPr/>
      </xdr:nvSpPr>
      <xdr:spPr>
        <a:xfrm>
          <a:off x="14744700" y="57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16819</xdr:rowOff>
    </xdr:from>
    <xdr:ext cx="469744" cy="259045"/>
    <xdr:sp macro="" textlink="">
      <xdr:nvSpPr>
        <xdr:cNvPr id="141" name="債務償還比率該当値テキスト">
          <a:extLst>
            <a:ext uri="{FF2B5EF4-FFF2-40B4-BE49-F238E27FC236}">
              <a16:creationId xmlns:a16="http://schemas.microsoft.com/office/drawing/2014/main" id="{2A7F39F8-CB27-455D-B675-74788220ED7C}"/>
            </a:ext>
          </a:extLst>
        </xdr:cNvPr>
        <xdr:cNvSpPr txBox="1"/>
      </xdr:nvSpPr>
      <xdr:spPr>
        <a:xfrm>
          <a:off x="14846300" y="558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40386</xdr:rowOff>
    </xdr:from>
    <xdr:to>
      <xdr:col>72</xdr:col>
      <xdr:colOff>123825</xdr:colOff>
      <xdr:row>28</xdr:row>
      <xdr:rowOff>141986</xdr:rowOff>
    </xdr:to>
    <xdr:sp macro="" textlink="">
      <xdr:nvSpPr>
        <xdr:cNvPr id="142" name="楕円 141">
          <a:extLst>
            <a:ext uri="{FF2B5EF4-FFF2-40B4-BE49-F238E27FC236}">
              <a16:creationId xmlns:a16="http://schemas.microsoft.com/office/drawing/2014/main" id="{25261B7B-8E1A-4168-BE9D-C4EE53C50229}"/>
            </a:ext>
          </a:extLst>
        </xdr:cNvPr>
        <xdr:cNvSpPr/>
      </xdr:nvSpPr>
      <xdr:spPr>
        <a:xfrm>
          <a:off x="14033500" y="56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91186</xdr:rowOff>
    </xdr:from>
    <xdr:to>
      <xdr:col>76</xdr:col>
      <xdr:colOff>22225</xdr:colOff>
      <xdr:row>29</xdr:row>
      <xdr:rowOff>44742</xdr:rowOff>
    </xdr:to>
    <xdr:cxnSp macro="">
      <xdr:nvCxnSpPr>
        <xdr:cNvPr id="143" name="直線コネクタ 142">
          <a:extLst>
            <a:ext uri="{FF2B5EF4-FFF2-40B4-BE49-F238E27FC236}">
              <a16:creationId xmlns:a16="http://schemas.microsoft.com/office/drawing/2014/main" id="{91791B28-1DBC-4062-90B0-589EB204FD33}"/>
            </a:ext>
          </a:extLst>
        </xdr:cNvPr>
        <xdr:cNvCxnSpPr/>
      </xdr:nvCxnSpPr>
      <xdr:spPr>
        <a:xfrm>
          <a:off x="14084300" y="5663311"/>
          <a:ext cx="7112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169278</xdr:rowOff>
    </xdr:from>
    <xdr:to>
      <xdr:col>68</xdr:col>
      <xdr:colOff>123825</xdr:colOff>
      <xdr:row>29</xdr:row>
      <xdr:rowOff>99428</xdr:rowOff>
    </xdr:to>
    <xdr:sp macro="" textlink="">
      <xdr:nvSpPr>
        <xdr:cNvPr id="144" name="楕円 143">
          <a:extLst>
            <a:ext uri="{FF2B5EF4-FFF2-40B4-BE49-F238E27FC236}">
              <a16:creationId xmlns:a16="http://schemas.microsoft.com/office/drawing/2014/main" id="{C5125441-2C1C-4A35-8471-530E53894F6B}"/>
            </a:ext>
          </a:extLst>
        </xdr:cNvPr>
        <xdr:cNvSpPr/>
      </xdr:nvSpPr>
      <xdr:spPr>
        <a:xfrm>
          <a:off x="13271500" y="57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91186</xdr:rowOff>
    </xdr:from>
    <xdr:to>
      <xdr:col>72</xdr:col>
      <xdr:colOff>73025</xdr:colOff>
      <xdr:row>29</xdr:row>
      <xdr:rowOff>48628</xdr:rowOff>
    </xdr:to>
    <xdr:cxnSp macro="">
      <xdr:nvCxnSpPr>
        <xdr:cNvPr id="145" name="直線コネクタ 144">
          <a:extLst>
            <a:ext uri="{FF2B5EF4-FFF2-40B4-BE49-F238E27FC236}">
              <a16:creationId xmlns:a16="http://schemas.microsoft.com/office/drawing/2014/main" id="{AC4FCE98-DCE6-42B9-BC64-7023E87B5B83}"/>
            </a:ext>
          </a:extLst>
        </xdr:cNvPr>
        <xdr:cNvCxnSpPr/>
      </xdr:nvCxnSpPr>
      <xdr:spPr>
        <a:xfrm flipV="1">
          <a:off x="13322300" y="5663311"/>
          <a:ext cx="7620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151600</xdr:rowOff>
    </xdr:from>
    <xdr:to>
      <xdr:col>64</xdr:col>
      <xdr:colOff>123825</xdr:colOff>
      <xdr:row>28</xdr:row>
      <xdr:rowOff>81750</xdr:rowOff>
    </xdr:to>
    <xdr:sp macro="" textlink="">
      <xdr:nvSpPr>
        <xdr:cNvPr id="146" name="楕円 145">
          <a:extLst>
            <a:ext uri="{FF2B5EF4-FFF2-40B4-BE49-F238E27FC236}">
              <a16:creationId xmlns:a16="http://schemas.microsoft.com/office/drawing/2014/main" id="{1F4ABAEB-D49E-438E-AA42-6AE2D7829B75}"/>
            </a:ext>
          </a:extLst>
        </xdr:cNvPr>
        <xdr:cNvSpPr/>
      </xdr:nvSpPr>
      <xdr:spPr>
        <a:xfrm>
          <a:off x="12509500" y="55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30950</xdr:rowOff>
    </xdr:from>
    <xdr:to>
      <xdr:col>68</xdr:col>
      <xdr:colOff>73025</xdr:colOff>
      <xdr:row>29</xdr:row>
      <xdr:rowOff>48628</xdr:rowOff>
    </xdr:to>
    <xdr:cxnSp macro="">
      <xdr:nvCxnSpPr>
        <xdr:cNvPr id="147" name="直線コネクタ 146">
          <a:extLst>
            <a:ext uri="{FF2B5EF4-FFF2-40B4-BE49-F238E27FC236}">
              <a16:creationId xmlns:a16="http://schemas.microsoft.com/office/drawing/2014/main" id="{23C2DC1E-5073-449A-BE92-01C4B38E8E5F}"/>
            </a:ext>
          </a:extLst>
        </xdr:cNvPr>
        <xdr:cNvCxnSpPr/>
      </xdr:nvCxnSpPr>
      <xdr:spPr>
        <a:xfrm>
          <a:off x="12560300" y="5603075"/>
          <a:ext cx="762000" cy="18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148768</xdr:rowOff>
    </xdr:from>
    <xdr:to>
      <xdr:col>60</xdr:col>
      <xdr:colOff>123825</xdr:colOff>
      <xdr:row>29</xdr:row>
      <xdr:rowOff>78918</xdr:rowOff>
    </xdr:to>
    <xdr:sp macro="" textlink="">
      <xdr:nvSpPr>
        <xdr:cNvPr id="148" name="楕円 147">
          <a:extLst>
            <a:ext uri="{FF2B5EF4-FFF2-40B4-BE49-F238E27FC236}">
              <a16:creationId xmlns:a16="http://schemas.microsoft.com/office/drawing/2014/main" id="{FA14B599-800E-4B5F-BA3C-09C886AD40FE}"/>
            </a:ext>
          </a:extLst>
        </xdr:cNvPr>
        <xdr:cNvSpPr/>
      </xdr:nvSpPr>
      <xdr:spPr>
        <a:xfrm>
          <a:off x="11747500" y="57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30950</xdr:rowOff>
    </xdr:from>
    <xdr:to>
      <xdr:col>64</xdr:col>
      <xdr:colOff>73025</xdr:colOff>
      <xdr:row>29</xdr:row>
      <xdr:rowOff>28118</xdr:rowOff>
    </xdr:to>
    <xdr:cxnSp macro="">
      <xdr:nvCxnSpPr>
        <xdr:cNvPr id="149" name="直線コネクタ 148">
          <a:extLst>
            <a:ext uri="{FF2B5EF4-FFF2-40B4-BE49-F238E27FC236}">
              <a16:creationId xmlns:a16="http://schemas.microsoft.com/office/drawing/2014/main" id="{82F800E0-2266-44EE-9338-38C824AC36B2}"/>
            </a:ext>
          </a:extLst>
        </xdr:cNvPr>
        <xdr:cNvCxnSpPr/>
      </xdr:nvCxnSpPr>
      <xdr:spPr>
        <a:xfrm flipV="1">
          <a:off x="11798300" y="5603075"/>
          <a:ext cx="762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50" name="n_1aveValue債務償還比率">
          <a:extLst>
            <a:ext uri="{FF2B5EF4-FFF2-40B4-BE49-F238E27FC236}">
              <a16:creationId xmlns:a16="http://schemas.microsoft.com/office/drawing/2014/main" id="{2CAA2FEF-3DEC-4F05-A9A7-B8E13822723F}"/>
            </a:ext>
          </a:extLst>
        </xdr:cNvPr>
        <xdr:cNvSpPr txBox="1"/>
      </xdr:nvSpPr>
      <xdr:spPr>
        <a:xfrm>
          <a:off x="13836727" y="605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51" name="n_2aveValue債務償還比率">
          <a:extLst>
            <a:ext uri="{FF2B5EF4-FFF2-40B4-BE49-F238E27FC236}">
              <a16:creationId xmlns:a16="http://schemas.microsoft.com/office/drawing/2014/main" id="{350A7D26-F444-4E71-9F29-3EC769AEE052}"/>
            </a:ext>
          </a:extLst>
        </xdr:cNvPr>
        <xdr:cNvSpPr txBox="1"/>
      </xdr:nvSpPr>
      <xdr:spPr>
        <a:xfrm>
          <a:off x="130874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52" name="n_3aveValue債務償還比率">
          <a:extLst>
            <a:ext uri="{FF2B5EF4-FFF2-40B4-BE49-F238E27FC236}">
              <a16:creationId xmlns:a16="http://schemas.microsoft.com/office/drawing/2014/main" id="{8953A16B-88F5-452D-BE08-51CC264649BD}"/>
            </a:ext>
          </a:extLst>
        </xdr:cNvPr>
        <xdr:cNvSpPr txBox="1"/>
      </xdr:nvSpPr>
      <xdr:spPr>
        <a:xfrm>
          <a:off x="12325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53" name="n_4aveValue債務償還比率">
          <a:extLst>
            <a:ext uri="{FF2B5EF4-FFF2-40B4-BE49-F238E27FC236}">
              <a16:creationId xmlns:a16="http://schemas.microsoft.com/office/drawing/2014/main" id="{7E834E33-30B7-43C7-B1A0-B93AE4F5558E}"/>
            </a:ext>
          </a:extLst>
        </xdr:cNvPr>
        <xdr:cNvSpPr txBox="1"/>
      </xdr:nvSpPr>
      <xdr:spPr>
        <a:xfrm>
          <a:off x="11563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158513</xdr:rowOff>
    </xdr:from>
    <xdr:ext cx="469744" cy="259045"/>
    <xdr:sp macro="" textlink="">
      <xdr:nvSpPr>
        <xdr:cNvPr id="154" name="n_1mainValue債務償還比率">
          <a:extLst>
            <a:ext uri="{FF2B5EF4-FFF2-40B4-BE49-F238E27FC236}">
              <a16:creationId xmlns:a16="http://schemas.microsoft.com/office/drawing/2014/main" id="{75C2F759-3063-4792-8B52-85D41A3EB28C}"/>
            </a:ext>
          </a:extLst>
        </xdr:cNvPr>
        <xdr:cNvSpPr txBox="1"/>
      </xdr:nvSpPr>
      <xdr:spPr>
        <a:xfrm>
          <a:off x="13836727" y="538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115955</xdr:rowOff>
    </xdr:from>
    <xdr:ext cx="469744" cy="259045"/>
    <xdr:sp macro="" textlink="">
      <xdr:nvSpPr>
        <xdr:cNvPr id="155" name="n_2mainValue債務償還比率">
          <a:extLst>
            <a:ext uri="{FF2B5EF4-FFF2-40B4-BE49-F238E27FC236}">
              <a16:creationId xmlns:a16="http://schemas.microsoft.com/office/drawing/2014/main" id="{5C4FAAEC-573E-4769-8039-422803794DE1}"/>
            </a:ext>
          </a:extLst>
        </xdr:cNvPr>
        <xdr:cNvSpPr txBox="1"/>
      </xdr:nvSpPr>
      <xdr:spPr>
        <a:xfrm>
          <a:off x="13087427" y="551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98277</xdr:rowOff>
    </xdr:from>
    <xdr:ext cx="469744" cy="259045"/>
    <xdr:sp macro="" textlink="">
      <xdr:nvSpPr>
        <xdr:cNvPr id="156" name="n_3mainValue債務償還比率">
          <a:extLst>
            <a:ext uri="{FF2B5EF4-FFF2-40B4-BE49-F238E27FC236}">
              <a16:creationId xmlns:a16="http://schemas.microsoft.com/office/drawing/2014/main" id="{4D51BB5C-31C2-4165-B823-687AB2F16F58}"/>
            </a:ext>
          </a:extLst>
        </xdr:cNvPr>
        <xdr:cNvSpPr txBox="1"/>
      </xdr:nvSpPr>
      <xdr:spPr>
        <a:xfrm>
          <a:off x="12325427" y="532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95445</xdr:rowOff>
    </xdr:from>
    <xdr:ext cx="469744" cy="259045"/>
    <xdr:sp macro="" textlink="">
      <xdr:nvSpPr>
        <xdr:cNvPr id="157" name="n_4mainValue債務償還比率">
          <a:extLst>
            <a:ext uri="{FF2B5EF4-FFF2-40B4-BE49-F238E27FC236}">
              <a16:creationId xmlns:a16="http://schemas.microsoft.com/office/drawing/2014/main" id="{6CC5B355-461C-4BA0-B2C4-15E46D882552}"/>
            </a:ext>
          </a:extLst>
        </xdr:cNvPr>
        <xdr:cNvSpPr txBox="1"/>
      </xdr:nvSpPr>
      <xdr:spPr>
        <a:xfrm>
          <a:off x="11563427" y="549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7CE81C6-CC60-4128-88AB-4382C3E8874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A2265711-AD9E-4F2B-9A95-CD58E84490D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7B22E7F-F33A-4FF9-BD54-9E8407C4861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28097022-AA81-4D28-A522-8259A3F77D5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AFD62F94-6A5B-46A1-86E5-5B4738E88AD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3104D7EE-BB85-4ED7-8543-1E72B0E4568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8EDAD7-C2D8-4879-85CC-95452FBBD9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E03639-BF87-4CF4-8BCC-E59E9E1723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F25D87-D301-4D17-BCE8-22A3AF5A47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12DF58-D312-4DA8-8C19-52A32A0CDD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297871-31E5-4550-862A-4BEFF94748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2F0DD3-DE8F-46D4-93D0-9A0E55656A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7F85C1-BB35-4869-B2E1-A8D0581A86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9DE844-6F32-48D8-8663-EE1E5D73C9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6119FF-2F71-4742-BE9E-BA2B9A9BD9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EBDAF1-4CAA-4878-A737-FD405051CC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5D4220-8082-49B9-96A8-6634379107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458D56-9894-4736-9569-5F7505D038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8FEE45-6586-4517-B0AE-B6E57068E4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C9F2F6-4A10-4A5D-9A7D-3F35A46B3D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14D9C2-9B41-47F1-8C43-9048C291FD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CE8E40-5AA8-4EB6-A0BE-6026A916F88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13986E-3653-4F5C-B49C-3A9413349D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C2441A-64C0-48A6-B515-0BCC82273E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188635-4BE6-4BA4-A316-117B7E3424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60BE33-1FA9-4E1E-9004-CF5A0DC9D4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609FE0-DA34-4A66-A5E7-FCD6B16AA4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15A95A-7380-411C-B594-BA1CA4C6E1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8C3C57-CD1E-457F-BFF6-BD0673F5C5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C7613A-6942-4388-9855-B5D04FB2DC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7901E0-45DA-4772-A515-F33621A8576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854FFF-7ED9-4979-8A7B-011E4BD28F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E752D0-B63D-4586-BA68-743317AF14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B8F480-9791-443F-B88F-2EFF22F60B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30D1F0-978A-4E21-95CE-ED706DFCC8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E38608-66F2-48DC-BA37-3B83690FC0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8FDB53-CF66-4E1D-8198-60F234D98D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3AE69F-E452-44CB-A1DB-B2011D4F1E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5B6C0D-5B07-4286-9C21-15ED0F9E1B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6FF2C0-EF5D-49A7-877D-C980A25DBB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F1F746-254E-42C6-A48E-6A4384FDE5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5DBCB8-5FF5-4412-B73B-2ED1A74943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A98BDE-94C5-4408-A42F-AB82C77C2B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B54F60-52D8-49DA-80E6-74569576AD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B08547-2500-45C8-9D86-E701637F98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0A6732-1D49-44C1-9D74-B8FE0A903A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114B4D-2A09-4E06-B87D-EE45D6D5C9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0D81E1-8DA5-4872-B413-868675D6D3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BB4822E-B81D-4F8C-B787-CDAC7F3DEF2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5F86517-C0BE-4922-A7E5-0D7294D3B48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90760A0-AD0D-4D46-AF9F-6B3C8D24D4D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C228D0A-F173-4ADC-B787-DDB33DFFBEF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C58F80A-43C2-4846-BF18-12E00CB62F4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8474246-9FB3-4953-BA0D-86B87351CBE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195EA6F-1189-4358-80DB-29D0762919C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8704B2A-50C8-46FE-997A-2068B6E3661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FFBBD03-D839-406E-BD54-8883B070A66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07C373A-F1ED-484A-921C-DC4EEDAE94B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D309660-CE8A-4EAF-9C5E-65AB3F991C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DB2E2D05-B47E-4507-A189-B18AC6839853}"/>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C4B5FF57-6FBF-4248-B2A5-0A784D37915F}"/>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6B7CD947-357D-45C5-9178-23BA20554052}"/>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7D5A52CA-53A9-4A19-9241-D1EE2E6B9C89}"/>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E07A6BE4-E5AC-4D3A-8B15-3442BD611175}"/>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66F8F298-9015-44F8-98DD-DC2DF866797F}"/>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85062CA9-42ED-4F0A-9A81-0D2131F5BE15}"/>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B975B5E9-B95A-4819-9D29-C3117B1FA848}"/>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13277FAE-4D28-451F-B304-4C98AFD42F75}"/>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9203F39-9574-4B99-B6BF-26171D0E02BF}"/>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A803E779-2B25-4C5C-85F9-D01AE5EF66EC}"/>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477CD90-5FB8-4607-908D-10109135CF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C73ACB2-EF5A-42BA-A347-28A7BEC2DE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2DDE7A-8A8C-4ED5-AF55-9AC34D7D07C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BA7A3A-F722-404C-8C44-EC3F1AD2F1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279250-A74C-4547-9C36-5E75DBF557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macro="" textlink="">
      <xdr:nvSpPr>
        <xdr:cNvPr id="71" name="楕円 70">
          <a:extLst>
            <a:ext uri="{FF2B5EF4-FFF2-40B4-BE49-F238E27FC236}">
              <a16:creationId xmlns:a16="http://schemas.microsoft.com/office/drawing/2014/main" id="{CBC89DCA-0600-4B33-85AA-29570F25DAE4}"/>
            </a:ext>
          </a:extLst>
        </xdr:cNvPr>
        <xdr:cNvSpPr/>
      </xdr:nvSpPr>
      <xdr:spPr>
        <a:xfrm>
          <a:off x="4584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macro="" textlink="">
      <xdr:nvSpPr>
        <xdr:cNvPr id="72" name="【道路】&#10;有形固定資産減価償却率該当値テキスト">
          <a:extLst>
            <a:ext uri="{FF2B5EF4-FFF2-40B4-BE49-F238E27FC236}">
              <a16:creationId xmlns:a16="http://schemas.microsoft.com/office/drawing/2014/main" id="{A0F9A6C5-9FD9-4EBC-AC03-8709E23D2BE1}"/>
            </a:ext>
          </a:extLst>
        </xdr:cNvPr>
        <xdr:cNvSpPr txBox="1"/>
      </xdr:nvSpPr>
      <xdr:spPr>
        <a:xfrm>
          <a:off x="4673600" y="607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27686</xdr:rowOff>
    </xdr:from>
    <xdr:to>
      <xdr:col>20</xdr:col>
      <xdr:colOff>38100</xdr:colOff>
      <xdr:row>36</xdr:row>
      <xdr:rowOff>129286</xdr:rowOff>
    </xdr:to>
    <xdr:sp macro="" textlink="">
      <xdr:nvSpPr>
        <xdr:cNvPr id="73" name="楕円 72">
          <a:extLst>
            <a:ext uri="{FF2B5EF4-FFF2-40B4-BE49-F238E27FC236}">
              <a16:creationId xmlns:a16="http://schemas.microsoft.com/office/drawing/2014/main" id="{87FF46E6-0495-4660-B341-3A2B7DE58B0A}"/>
            </a:ext>
          </a:extLst>
        </xdr:cNvPr>
        <xdr:cNvSpPr/>
      </xdr:nvSpPr>
      <xdr:spPr>
        <a:xfrm>
          <a:off x="3746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78486</xdr:rowOff>
    </xdr:from>
    <xdr:to>
      <xdr:col>24</xdr:col>
      <xdr:colOff>63500</xdr:colOff>
      <xdr:row>36</xdr:row>
      <xdr:rowOff>101346</xdr:rowOff>
    </xdr:to>
    <xdr:cxnSp macro="">
      <xdr:nvCxnSpPr>
        <xdr:cNvPr id="74" name="直線コネクタ 73">
          <a:extLst>
            <a:ext uri="{FF2B5EF4-FFF2-40B4-BE49-F238E27FC236}">
              <a16:creationId xmlns:a16="http://schemas.microsoft.com/office/drawing/2014/main" id="{55C7179C-79B3-42FA-8174-2C7FA9901D39}"/>
            </a:ext>
          </a:extLst>
        </xdr:cNvPr>
        <xdr:cNvCxnSpPr/>
      </xdr:nvCxnSpPr>
      <xdr:spPr>
        <a:xfrm>
          <a:off x="3797300" y="625068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a:extLst>
            <a:ext uri="{FF2B5EF4-FFF2-40B4-BE49-F238E27FC236}">
              <a16:creationId xmlns:a16="http://schemas.microsoft.com/office/drawing/2014/main" id="{B56E83A0-093F-4961-B744-8CACE2BA0E76}"/>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78486</xdr:rowOff>
    </xdr:to>
    <xdr:cxnSp macro="">
      <xdr:nvCxnSpPr>
        <xdr:cNvPr id="76" name="直線コネクタ 75">
          <a:extLst>
            <a:ext uri="{FF2B5EF4-FFF2-40B4-BE49-F238E27FC236}">
              <a16:creationId xmlns:a16="http://schemas.microsoft.com/office/drawing/2014/main" id="{7EF35BEF-05CB-4FE7-AF9A-2C30F3B50299}"/>
            </a:ext>
          </a:extLst>
        </xdr:cNvPr>
        <xdr:cNvCxnSpPr/>
      </xdr:nvCxnSpPr>
      <xdr:spPr>
        <a:xfrm>
          <a:off x="2908300" y="62255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157988</xdr:rowOff>
    </xdr:from>
    <xdr:to>
      <xdr:col>10</xdr:col>
      <xdr:colOff>165100</xdr:colOff>
      <xdr:row>36</xdr:row>
      <xdr:rowOff>88138</xdr:rowOff>
    </xdr:to>
    <xdr:sp macro="" textlink="">
      <xdr:nvSpPr>
        <xdr:cNvPr id="77" name="楕円 76">
          <a:extLst>
            <a:ext uri="{FF2B5EF4-FFF2-40B4-BE49-F238E27FC236}">
              <a16:creationId xmlns:a16="http://schemas.microsoft.com/office/drawing/2014/main" id="{F8A052EA-AEB1-4B80-9560-E8EA2CF173DF}"/>
            </a:ext>
          </a:extLst>
        </xdr:cNvPr>
        <xdr:cNvSpPr/>
      </xdr:nvSpPr>
      <xdr:spPr>
        <a:xfrm>
          <a:off x="196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37338</xdr:rowOff>
    </xdr:from>
    <xdr:to>
      <xdr:col>15</xdr:col>
      <xdr:colOff>50800</xdr:colOff>
      <xdr:row>36</xdr:row>
      <xdr:rowOff>53340</xdr:rowOff>
    </xdr:to>
    <xdr:cxnSp macro="">
      <xdr:nvCxnSpPr>
        <xdr:cNvPr id="78" name="直線コネクタ 77">
          <a:extLst>
            <a:ext uri="{FF2B5EF4-FFF2-40B4-BE49-F238E27FC236}">
              <a16:creationId xmlns:a16="http://schemas.microsoft.com/office/drawing/2014/main" id="{F7FF06DA-1C56-4669-AA8F-A39BCCC19BFA}"/>
            </a:ext>
          </a:extLst>
        </xdr:cNvPr>
        <xdr:cNvCxnSpPr/>
      </xdr:nvCxnSpPr>
      <xdr:spPr>
        <a:xfrm>
          <a:off x="2019300" y="62095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148844</xdr:rowOff>
    </xdr:from>
    <xdr:to>
      <xdr:col>6</xdr:col>
      <xdr:colOff>38100</xdr:colOff>
      <xdr:row>36</xdr:row>
      <xdr:rowOff>78994</xdr:rowOff>
    </xdr:to>
    <xdr:sp macro="" textlink="">
      <xdr:nvSpPr>
        <xdr:cNvPr id="79" name="楕円 78">
          <a:extLst>
            <a:ext uri="{FF2B5EF4-FFF2-40B4-BE49-F238E27FC236}">
              <a16:creationId xmlns:a16="http://schemas.microsoft.com/office/drawing/2014/main" id="{15A4E64D-F120-4D92-87AD-D1C693D97526}"/>
            </a:ext>
          </a:extLst>
        </xdr:cNvPr>
        <xdr:cNvSpPr/>
      </xdr:nvSpPr>
      <xdr:spPr>
        <a:xfrm>
          <a:off x="1079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28194</xdr:rowOff>
    </xdr:from>
    <xdr:to>
      <xdr:col>10</xdr:col>
      <xdr:colOff>114300</xdr:colOff>
      <xdr:row>36</xdr:row>
      <xdr:rowOff>37338</xdr:rowOff>
    </xdr:to>
    <xdr:cxnSp macro="">
      <xdr:nvCxnSpPr>
        <xdr:cNvPr id="80" name="直線コネクタ 79">
          <a:extLst>
            <a:ext uri="{FF2B5EF4-FFF2-40B4-BE49-F238E27FC236}">
              <a16:creationId xmlns:a16="http://schemas.microsoft.com/office/drawing/2014/main" id="{0A4EB2C5-3D2D-4813-AE44-F1C0AFAA4D8A}"/>
            </a:ext>
          </a:extLst>
        </xdr:cNvPr>
        <xdr:cNvCxnSpPr/>
      </xdr:nvCxnSpPr>
      <xdr:spPr>
        <a:xfrm>
          <a:off x="1130300" y="62003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7AB0F1B2-6806-4D42-8122-57DD176AF878}"/>
            </a:ext>
          </a:extLst>
        </xdr:cNvPr>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BE31CACA-72EC-4913-A2D7-B6B1F1FBB76F}"/>
            </a:ext>
          </a:extLst>
        </xdr:cNvPr>
        <xdr:cNvSpPr txBox="1"/>
      </xdr:nvSpPr>
      <xdr:spPr>
        <a:xfrm>
          <a:off x="2705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7674DEEE-2894-4EC3-923C-66F8FEAF1611}"/>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68F0C68C-4298-4DFF-A77C-7E66963AFA83}"/>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A10C5375-36D7-47A9-9BC4-8466CB6245AA}"/>
            </a:ext>
          </a:extLst>
        </xdr:cNvPr>
        <xdr:cNvSpPr txBox="1"/>
      </xdr:nvSpPr>
      <xdr:spPr>
        <a:xfrm>
          <a:off x="3582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6" name="n_2mainValue【道路】&#10;有形固定資産減価償却率">
          <a:extLst>
            <a:ext uri="{FF2B5EF4-FFF2-40B4-BE49-F238E27FC236}">
              <a16:creationId xmlns:a16="http://schemas.microsoft.com/office/drawing/2014/main" id="{E386E872-11E8-4C84-B13F-A9D4F0E80B31}"/>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104665</xdr:rowOff>
    </xdr:from>
    <xdr:ext cx="405111" cy="259045"/>
    <xdr:sp macro="" textlink="">
      <xdr:nvSpPr>
        <xdr:cNvPr id="87" name="n_3mainValue【道路】&#10;有形固定資産減価償却率">
          <a:extLst>
            <a:ext uri="{FF2B5EF4-FFF2-40B4-BE49-F238E27FC236}">
              <a16:creationId xmlns:a16="http://schemas.microsoft.com/office/drawing/2014/main" id="{74F800E0-8A34-478F-A7C5-F506C250AF48}"/>
            </a:ext>
          </a:extLst>
        </xdr:cNvPr>
        <xdr:cNvSpPr txBox="1"/>
      </xdr:nvSpPr>
      <xdr:spPr>
        <a:xfrm>
          <a:off x="181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95521</xdr:rowOff>
    </xdr:from>
    <xdr:ext cx="405111" cy="259045"/>
    <xdr:sp macro="" textlink="">
      <xdr:nvSpPr>
        <xdr:cNvPr id="88" name="n_4mainValue【道路】&#10;有形固定資産減価償却率">
          <a:extLst>
            <a:ext uri="{FF2B5EF4-FFF2-40B4-BE49-F238E27FC236}">
              <a16:creationId xmlns:a16="http://schemas.microsoft.com/office/drawing/2014/main" id="{EE28A64F-D148-4651-8091-3CF963317CCE}"/>
            </a:ext>
          </a:extLst>
        </xdr:cNvPr>
        <xdr:cNvSpPr txBox="1"/>
      </xdr:nvSpPr>
      <xdr:spPr>
        <a:xfrm>
          <a:off x="927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C69093F-6F3D-4833-95B6-AD0D90D7D03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04E6823-404A-43F1-8574-CFD3978482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D93C488-CDF6-448A-A759-DE1DF83196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784058B-98DF-4BEB-B71E-69511C9BD3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CC7C05F-45DE-4A33-A4A3-000B176E93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7BF76A7-55DA-4598-A136-423C75D3ED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D697F99-5F2B-4BC4-BFA1-8360008BD4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EDAEEFD-AE14-4A90-80C7-AF27393944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C843B50-CC3F-4BB9-A50A-186FFF5314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0B020FB-695B-4A18-9D7B-C822483478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4924247-BAB2-4B28-BE76-32100DB44F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CB6DE53-184E-4184-9A78-5747EC539A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E98C626C-91D6-456B-B928-6D4C0944283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9496E234-56C3-4328-B90A-0EF73A136D8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90FCD04F-1903-43F8-A831-94C246933A9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C347A82-AA7D-4522-9E3B-312E3AD8FC1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AFC23BF-BDA0-4FAB-B035-92D4F0B7EC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87D6E66-5ED3-4D31-8C10-D3389CACE7C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F3100E1-A1B7-47E6-846A-9B2EE4111E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BE1E2E9E-1253-4438-A042-D7A8F79019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07BA903-EF9B-41BA-908D-7395C078AB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EE651B69-3FD5-4ABC-884F-FDF26E905407}"/>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D054ACAD-15A0-4BF9-A639-2A8111DEEBF2}"/>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A818F106-B8C4-4C2E-80C3-68424CEEE045}"/>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4E5D425D-D2B1-4EEB-B8F2-A1196BF0E789}"/>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12D443CA-3E9A-4A91-8BB1-87FA98B9D442}"/>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B4687D69-4622-44FC-819E-4ACCFB50C1DB}"/>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B58F7F00-D29B-404E-BAAB-1380DED61BC7}"/>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267B03B3-93BD-45B0-BB5D-85F8E9FDD4C1}"/>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86B6320C-8365-4465-BE9F-B22B70A2BCBD}"/>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5DB7CAB6-5080-41AB-A320-FC87979FD06C}"/>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CCB7CE43-2AED-4CCC-9E4B-A816F90FC7B3}"/>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A7B1CF1-1E62-436A-823D-EDE8FDE501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730D59B-67C4-4FA6-898A-4852D3E553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9C6DDB-CC37-440A-8817-9A5EB8F672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51827E6-3812-4408-A1DE-CB8B193D21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CA04A3-F68B-48F6-A03E-F5314CC023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19273</xdr:rowOff>
    </xdr:from>
    <xdr:to>
      <xdr:col>55</xdr:col>
      <xdr:colOff>50800</xdr:colOff>
      <xdr:row>40</xdr:row>
      <xdr:rowOff>120873</xdr:rowOff>
    </xdr:to>
    <xdr:sp macro="" textlink="">
      <xdr:nvSpPr>
        <xdr:cNvPr id="126" name="楕円 125">
          <a:extLst>
            <a:ext uri="{FF2B5EF4-FFF2-40B4-BE49-F238E27FC236}">
              <a16:creationId xmlns:a16="http://schemas.microsoft.com/office/drawing/2014/main" id="{4ED42DFC-3D85-4882-BB94-43339895E182}"/>
            </a:ext>
          </a:extLst>
        </xdr:cNvPr>
        <xdr:cNvSpPr/>
      </xdr:nvSpPr>
      <xdr:spPr>
        <a:xfrm>
          <a:off x="10426700" y="68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169150</xdr:rowOff>
    </xdr:from>
    <xdr:ext cx="469744" cy="259045"/>
    <xdr:sp macro="" textlink="">
      <xdr:nvSpPr>
        <xdr:cNvPr id="127" name="【道路】&#10;一人当たり延長該当値テキスト">
          <a:extLst>
            <a:ext uri="{FF2B5EF4-FFF2-40B4-BE49-F238E27FC236}">
              <a16:creationId xmlns:a16="http://schemas.microsoft.com/office/drawing/2014/main" id="{1BFB8C60-49B5-4D4A-AFAD-19D254402CAE}"/>
            </a:ext>
          </a:extLst>
        </xdr:cNvPr>
        <xdr:cNvSpPr txBox="1"/>
      </xdr:nvSpPr>
      <xdr:spPr>
        <a:xfrm>
          <a:off x="10515600" y="685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18634</xdr:rowOff>
    </xdr:from>
    <xdr:to>
      <xdr:col>50</xdr:col>
      <xdr:colOff>165100</xdr:colOff>
      <xdr:row>40</xdr:row>
      <xdr:rowOff>120234</xdr:rowOff>
    </xdr:to>
    <xdr:sp macro="" textlink="">
      <xdr:nvSpPr>
        <xdr:cNvPr id="128" name="楕円 127">
          <a:extLst>
            <a:ext uri="{FF2B5EF4-FFF2-40B4-BE49-F238E27FC236}">
              <a16:creationId xmlns:a16="http://schemas.microsoft.com/office/drawing/2014/main" id="{C1B51E2B-2847-4DCA-B2CD-71D3A9A6490E}"/>
            </a:ext>
          </a:extLst>
        </xdr:cNvPr>
        <xdr:cNvSpPr/>
      </xdr:nvSpPr>
      <xdr:spPr>
        <a:xfrm>
          <a:off x="9588500" y="68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69434</xdr:rowOff>
    </xdr:from>
    <xdr:to>
      <xdr:col>55</xdr:col>
      <xdr:colOff>0</xdr:colOff>
      <xdr:row>40</xdr:row>
      <xdr:rowOff>70073</xdr:rowOff>
    </xdr:to>
    <xdr:cxnSp macro="">
      <xdr:nvCxnSpPr>
        <xdr:cNvPr id="129" name="直線コネクタ 128">
          <a:extLst>
            <a:ext uri="{FF2B5EF4-FFF2-40B4-BE49-F238E27FC236}">
              <a16:creationId xmlns:a16="http://schemas.microsoft.com/office/drawing/2014/main" id="{42240A90-960A-4990-AF9F-06BBFD5C6A99}"/>
            </a:ext>
          </a:extLst>
        </xdr:cNvPr>
        <xdr:cNvCxnSpPr/>
      </xdr:nvCxnSpPr>
      <xdr:spPr>
        <a:xfrm>
          <a:off x="9639300" y="6927434"/>
          <a:ext cx="8382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18359</xdr:rowOff>
    </xdr:from>
    <xdr:to>
      <xdr:col>46</xdr:col>
      <xdr:colOff>38100</xdr:colOff>
      <xdr:row>40</xdr:row>
      <xdr:rowOff>119959</xdr:rowOff>
    </xdr:to>
    <xdr:sp macro="" textlink="">
      <xdr:nvSpPr>
        <xdr:cNvPr id="130" name="楕円 129">
          <a:extLst>
            <a:ext uri="{FF2B5EF4-FFF2-40B4-BE49-F238E27FC236}">
              <a16:creationId xmlns:a16="http://schemas.microsoft.com/office/drawing/2014/main" id="{4E2831EC-4CF1-4E55-941E-07180D53D571}"/>
            </a:ext>
          </a:extLst>
        </xdr:cNvPr>
        <xdr:cNvSpPr/>
      </xdr:nvSpPr>
      <xdr:spPr>
        <a:xfrm>
          <a:off x="8699500" y="68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69159</xdr:rowOff>
    </xdr:from>
    <xdr:to>
      <xdr:col>50</xdr:col>
      <xdr:colOff>114300</xdr:colOff>
      <xdr:row>40</xdr:row>
      <xdr:rowOff>69434</xdr:rowOff>
    </xdr:to>
    <xdr:cxnSp macro="">
      <xdr:nvCxnSpPr>
        <xdr:cNvPr id="131" name="直線コネクタ 130">
          <a:extLst>
            <a:ext uri="{FF2B5EF4-FFF2-40B4-BE49-F238E27FC236}">
              <a16:creationId xmlns:a16="http://schemas.microsoft.com/office/drawing/2014/main" id="{EA6364C5-83AA-4EDF-8C07-DEDEDD31528F}"/>
            </a:ext>
          </a:extLst>
        </xdr:cNvPr>
        <xdr:cNvCxnSpPr/>
      </xdr:nvCxnSpPr>
      <xdr:spPr>
        <a:xfrm>
          <a:off x="8750300" y="692715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20874</xdr:rowOff>
    </xdr:from>
    <xdr:to>
      <xdr:col>41</xdr:col>
      <xdr:colOff>101600</xdr:colOff>
      <xdr:row>40</xdr:row>
      <xdr:rowOff>122474</xdr:rowOff>
    </xdr:to>
    <xdr:sp macro="" textlink="">
      <xdr:nvSpPr>
        <xdr:cNvPr id="132" name="楕円 131">
          <a:extLst>
            <a:ext uri="{FF2B5EF4-FFF2-40B4-BE49-F238E27FC236}">
              <a16:creationId xmlns:a16="http://schemas.microsoft.com/office/drawing/2014/main" id="{F6AF4624-1E1C-4982-ABC6-D2885371E2C4}"/>
            </a:ext>
          </a:extLst>
        </xdr:cNvPr>
        <xdr:cNvSpPr/>
      </xdr:nvSpPr>
      <xdr:spPr>
        <a:xfrm>
          <a:off x="7810500" y="68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69159</xdr:rowOff>
    </xdr:from>
    <xdr:to>
      <xdr:col>45</xdr:col>
      <xdr:colOff>177800</xdr:colOff>
      <xdr:row>40</xdr:row>
      <xdr:rowOff>71674</xdr:rowOff>
    </xdr:to>
    <xdr:cxnSp macro="">
      <xdr:nvCxnSpPr>
        <xdr:cNvPr id="133" name="直線コネクタ 132">
          <a:extLst>
            <a:ext uri="{FF2B5EF4-FFF2-40B4-BE49-F238E27FC236}">
              <a16:creationId xmlns:a16="http://schemas.microsoft.com/office/drawing/2014/main" id="{8092FB6F-88BB-4770-B0E4-4955DAC2C921}"/>
            </a:ext>
          </a:extLst>
        </xdr:cNvPr>
        <xdr:cNvCxnSpPr/>
      </xdr:nvCxnSpPr>
      <xdr:spPr>
        <a:xfrm flipV="1">
          <a:off x="7861300" y="692715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21742</xdr:rowOff>
    </xdr:from>
    <xdr:to>
      <xdr:col>36</xdr:col>
      <xdr:colOff>165100</xdr:colOff>
      <xdr:row>40</xdr:row>
      <xdr:rowOff>123342</xdr:rowOff>
    </xdr:to>
    <xdr:sp macro="" textlink="">
      <xdr:nvSpPr>
        <xdr:cNvPr id="134" name="楕円 133">
          <a:extLst>
            <a:ext uri="{FF2B5EF4-FFF2-40B4-BE49-F238E27FC236}">
              <a16:creationId xmlns:a16="http://schemas.microsoft.com/office/drawing/2014/main" id="{224CC673-3DA2-4682-8ABF-F64C74C6F9FC}"/>
            </a:ext>
          </a:extLst>
        </xdr:cNvPr>
        <xdr:cNvSpPr/>
      </xdr:nvSpPr>
      <xdr:spPr>
        <a:xfrm>
          <a:off x="6921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71674</xdr:rowOff>
    </xdr:from>
    <xdr:to>
      <xdr:col>41</xdr:col>
      <xdr:colOff>50800</xdr:colOff>
      <xdr:row>40</xdr:row>
      <xdr:rowOff>72542</xdr:rowOff>
    </xdr:to>
    <xdr:cxnSp macro="">
      <xdr:nvCxnSpPr>
        <xdr:cNvPr id="135" name="直線コネクタ 134">
          <a:extLst>
            <a:ext uri="{FF2B5EF4-FFF2-40B4-BE49-F238E27FC236}">
              <a16:creationId xmlns:a16="http://schemas.microsoft.com/office/drawing/2014/main" id="{D658A82F-0BC5-48E4-B5DD-85D304B2F67E}"/>
            </a:ext>
          </a:extLst>
        </xdr:cNvPr>
        <xdr:cNvCxnSpPr/>
      </xdr:nvCxnSpPr>
      <xdr:spPr>
        <a:xfrm flipV="1">
          <a:off x="6972300" y="692967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C012D456-8157-42AD-A7E3-EE76BFC3F63D}"/>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2641FAF0-C843-454F-B609-46F3E5797FF5}"/>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37372994-6FBA-40CD-90BD-F31A8E1F235C}"/>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7C545365-D3DE-4712-8858-E9CE08A4C6E6}"/>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111361</xdr:rowOff>
    </xdr:from>
    <xdr:ext cx="469744" cy="259045"/>
    <xdr:sp macro="" textlink="">
      <xdr:nvSpPr>
        <xdr:cNvPr id="140" name="n_1mainValue【道路】&#10;一人当たり延長">
          <a:extLst>
            <a:ext uri="{FF2B5EF4-FFF2-40B4-BE49-F238E27FC236}">
              <a16:creationId xmlns:a16="http://schemas.microsoft.com/office/drawing/2014/main" id="{B8727138-C931-4067-96CD-F94BB8648E59}"/>
            </a:ext>
          </a:extLst>
        </xdr:cNvPr>
        <xdr:cNvSpPr txBox="1"/>
      </xdr:nvSpPr>
      <xdr:spPr>
        <a:xfrm>
          <a:off x="9391727" y="696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111086</xdr:rowOff>
    </xdr:from>
    <xdr:ext cx="469744" cy="259045"/>
    <xdr:sp macro="" textlink="">
      <xdr:nvSpPr>
        <xdr:cNvPr id="141" name="n_2mainValue【道路】&#10;一人当たり延長">
          <a:extLst>
            <a:ext uri="{FF2B5EF4-FFF2-40B4-BE49-F238E27FC236}">
              <a16:creationId xmlns:a16="http://schemas.microsoft.com/office/drawing/2014/main" id="{AF70C280-3F04-4F47-B489-52157295BFF8}"/>
            </a:ext>
          </a:extLst>
        </xdr:cNvPr>
        <xdr:cNvSpPr txBox="1"/>
      </xdr:nvSpPr>
      <xdr:spPr>
        <a:xfrm>
          <a:off x="8515427" y="696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113601</xdr:rowOff>
    </xdr:from>
    <xdr:ext cx="469744" cy="259045"/>
    <xdr:sp macro="" textlink="">
      <xdr:nvSpPr>
        <xdr:cNvPr id="142" name="n_3mainValue【道路】&#10;一人当たり延長">
          <a:extLst>
            <a:ext uri="{FF2B5EF4-FFF2-40B4-BE49-F238E27FC236}">
              <a16:creationId xmlns:a16="http://schemas.microsoft.com/office/drawing/2014/main" id="{27002ED1-39EB-474B-B888-0CC878323086}"/>
            </a:ext>
          </a:extLst>
        </xdr:cNvPr>
        <xdr:cNvSpPr txBox="1"/>
      </xdr:nvSpPr>
      <xdr:spPr>
        <a:xfrm>
          <a:off x="7626427" y="69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114469</xdr:rowOff>
    </xdr:from>
    <xdr:ext cx="469744" cy="259045"/>
    <xdr:sp macro="" textlink="">
      <xdr:nvSpPr>
        <xdr:cNvPr id="143" name="n_4mainValue【道路】&#10;一人当たり延長">
          <a:extLst>
            <a:ext uri="{FF2B5EF4-FFF2-40B4-BE49-F238E27FC236}">
              <a16:creationId xmlns:a16="http://schemas.microsoft.com/office/drawing/2014/main" id="{03EF20D6-730F-4B03-BFEA-F16D32919A7D}"/>
            </a:ext>
          </a:extLst>
        </xdr:cNvPr>
        <xdr:cNvSpPr txBox="1"/>
      </xdr:nvSpPr>
      <xdr:spPr>
        <a:xfrm>
          <a:off x="6737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A2172E64-7FE7-44E4-B71C-7B0E368FEC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0FEB823-89D8-4CD2-A812-95FDDB915D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4880B4E6-0EF1-4250-9ED3-F786CBC3F8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690FC87-8289-4034-B213-18AAA1162E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9C0FA63-695A-45AB-84C8-E298D7DED9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C0FDE754-153E-4BF2-BC9D-02E4282429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2796C4F-0E40-441E-8665-6CEA5119E6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F880FB3-94D1-456C-BE6B-51F1BBCBBA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CB23D57-66D6-4109-85CA-DB89853462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E6E6151A-E9D1-4EE5-8724-2B32AF50C3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6876EEDE-713A-41EA-B465-604994DD9C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1C04A4F6-0AE9-493F-B716-F0C38B4AB11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82AA43D-A467-4888-B9D4-A6489A06F59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FC7EE610-9995-45A7-AE33-0E58A1E16D6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F0C85D12-3873-4968-8FC2-289E2AA60C9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25A9B294-6B5E-40A6-A009-17675FAFB1B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DF957003-F3DC-4C26-B3CA-29B0D3AA718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F14ED345-FBCE-4794-92CD-0BEFEAE6998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667E3753-E968-429B-B096-C58DA567C6E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1F4096B4-D999-4593-9DD4-900E930CAD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178F28A2-CC0E-47EC-9C06-AF0DDEC1CA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A51F42D1-BFF7-4074-8B43-32BC8AD16A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E65FD880-11AE-443A-BE3C-5E67E45785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A758A87-5E5D-4D76-9C3D-BADC4440E8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79B92875-8405-43C6-8668-48205529AC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86887488-3E3E-4B92-BA29-2C8AAF6581DE}"/>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1B9F3EA-E2DD-4F28-BE23-E75EA0D526B0}"/>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18364343-038A-4847-A56A-F45E30362924}"/>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A5404F31-33FE-4F84-9E71-E3EACE70D40D}"/>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085A5CD2-136D-4116-977B-42219203EF46}"/>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278BF885-437A-48FB-B2B9-F7407CFF2412}"/>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FB0F860E-362B-4434-91E6-97E77E26BFC4}"/>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A213560C-9489-4C42-852D-9660DE7246DF}"/>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C615FBEE-6619-4849-9D20-3DC4D5E7ECC4}"/>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E54D390B-47E1-4F6D-9177-3F7273CECC8F}"/>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C887A476-C80F-4AD8-ADC9-6705B27D833D}"/>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433B2-B429-4233-9F66-14803927F9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9CDAD54-D126-42D0-B2D6-B73A6AF61B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55DD115-FB9B-42E7-A273-5F8CFB1BEE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7D173B-7A23-4239-A263-B26DD306BF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EAA6C4-3DC6-4C0C-8784-BA1336ACFE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48804</xdr:rowOff>
    </xdr:from>
    <xdr:to>
      <xdr:col>24</xdr:col>
      <xdr:colOff>114300</xdr:colOff>
      <xdr:row>60</xdr:row>
      <xdr:rowOff>150404</xdr:rowOff>
    </xdr:to>
    <xdr:sp macro="" textlink="">
      <xdr:nvSpPr>
        <xdr:cNvPr id="185" name="楕円 184">
          <a:extLst>
            <a:ext uri="{FF2B5EF4-FFF2-40B4-BE49-F238E27FC236}">
              <a16:creationId xmlns:a16="http://schemas.microsoft.com/office/drawing/2014/main" id="{F0C5EAD7-2FAF-4D6F-B8E5-7A3C91D9C8EE}"/>
            </a:ext>
          </a:extLst>
        </xdr:cNvPr>
        <xdr:cNvSpPr/>
      </xdr:nvSpPr>
      <xdr:spPr>
        <a:xfrm>
          <a:off x="45847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71681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1A1C35D-63FB-49E7-828D-62739C9F1B4E}"/>
            </a:ext>
          </a:extLst>
        </xdr:cNvPr>
        <xdr:cNvSpPr txBox="1"/>
      </xdr:nvSpPr>
      <xdr:spPr>
        <a:xfrm>
          <a:off x="4673600" y="1018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87" name="楕円 186">
          <a:extLst>
            <a:ext uri="{FF2B5EF4-FFF2-40B4-BE49-F238E27FC236}">
              <a16:creationId xmlns:a16="http://schemas.microsoft.com/office/drawing/2014/main" id="{E0548069-74E5-48F5-A47D-568404D3B7A7}"/>
            </a:ext>
          </a:extLst>
        </xdr:cNvPr>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99604</xdr:rowOff>
    </xdr:to>
    <xdr:cxnSp macro="">
      <xdr:nvCxnSpPr>
        <xdr:cNvPr id="188" name="直線コネクタ 187">
          <a:extLst>
            <a:ext uri="{FF2B5EF4-FFF2-40B4-BE49-F238E27FC236}">
              <a16:creationId xmlns:a16="http://schemas.microsoft.com/office/drawing/2014/main" id="{5F8BFD22-5664-44C7-B52E-05E6761C8343}"/>
            </a:ext>
          </a:extLst>
        </xdr:cNvPr>
        <xdr:cNvCxnSpPr/>
      </xdr:nvCxnSpPr>
      <xdr:spPr>
        <a:xfrm>
          <a:off x="3797300" y="1036211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89" name="楕円 188">
          <a:extLst>
            <a:ext uri="{FF2B5EF4-FFF2-40B4-BE49-F238E27FC236}">
              <a16:creationId xmlns:a16="http://schemas.microsoft.com/office/drawing/2014/main" id="{A36717BB-2E2E-43B5-B892-B9C065E9CC3B}"/>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47353</xdr:rowOff>
    </xdr:from>
    <xdr:to>
      <xdr:col>19</xdr:col>
      <xdr:colOff>177800</xdr:colOff>
      <xdr:row>60</xdr:row>
      <xdr:rowOff>75112</xdr:rowOff>
    </xdr:to>
    <xdr:cxnSp macro="">
      <xdr:nvCxnSpPr>
        <xdr:cNvPr id="190" name="直線コネクタ 189">
          <a:extLst>
            <a:ext uri="{FF2B5EF4-FFF2-40B4-BE49-F238E27FC236}">
              <a16:creationId xmlns:a16="http://schemas.microsoft.com/office/drawing/2014/main" id="{26382BEB-A8A3-4DC8-A98B-0B12E0D324A7}"/>
            </a:ext>
          </a:extLst>
        </xdr:cNvPr>
        <xdr:cNvCxnSpPr/>
      </xdr:nvCxnSpPr>
      <xdr:spPr>
        <a:xfrm>
          <a:off x="2908300" y="103343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1" name="楕円 190">
          <a:extLst>
            <a:ext uri="{FF2B5EF4-FFF2-40B4-BE49-F238E27FC236}">
              <a16:creationId xmlns:a16="http://schemas.microsoft.com/office/drawing/2014/main" id="{979D9CFB-F3A5-4663-8A4F-540F2A7C98FF}"/>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47353</xdr:rowOff>
    </xdr:to>
    <xdr:cxnSp macro="">
      <xdr:nvCxnSpPr>
        <xdr:cNvPr id="192" name="直線コネクタ 191">
          <a:extLst>
            <a:ext uri="{FF2B5EF4-FFF2-40B4-BE49-F238E27FC236}">
              <a16:creationId xmlns:a16="http://schemas.microsoft.com/office/drawing/2014/main" id="{7BF30340-083D-434C-B822-704827057E56}"/>
            </a:ext>
          </a:extLst>
        </xdr:cNvPr>
        <xdr:cNvCxnSpPr/>
      </xdr:nvCxnSpPr>
      <xdr:spPr>
        <a:xfrm>
          <a:off x="2019300" y="103114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3" name="楕円 192">
          <a:extLst>
            <a:ext uri="{FF2B5EF4-FFF2-40B4-BE49-F238E27FC236}">
              <a16:creationId xmlns:a16="http://schemas.microsoft.com/office/drawing/2014/main" id="{4F390B4C-ACCE-4C26-A59E-E094F9A9C29A}"/>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24493</xdr:rowOff>
    </xdr:to>
    <xdr:cxnSp macro="">
      <xdr:nvCxnSpPr>
        <xdr:cNvPr id="194" name="直線コネクタ 193">
          <a:extLst>
            <a:ext uri="{FF2B5EF4-FFF2-40B4-BE49-F238E27FC236}">
              <a16:creationId xmlns:a16="http://schemas.microsoft.com/office/drawing/2014/main" id="{EAE2E063-E072-46EE-9CA7-0F9026BBEC2F}"/>
            </a:ext>
          </a:extLst>
        </xdr:cNvPr>
        <xdr:cNvCxnSpPr/>
      </xdr:nvCxnSpPr>
      <xdr:spPr>
        <a:xfrm>
          <a:off x="1130300" y="102870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F40826D5-7934-499F-9FAA-6F3126022186}"/>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2EC3DCB-ACDA-4CEE-9A44-3D22E60D0108}"/>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641901E-6743-4E98-BD1C-AA15E9A1F967}"/>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A8CF012-3310-4F92-952E-5B094DC9BDF1}"/>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753113BF-D069-4F1D-AEE4-216A36C781B9}"/>
            </a:ext>
          </a:extLst>
        </xdr:cNvPr>
        <xdr:cNvSpPr txBox="1"/>
      </xdr:nvSpPr>
      <xdr:spPr>
        <a:xfrm>
          <a:off x="35820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D648A55-36DE-4FA4-B472-366434403052}"/>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ABFB1672-142A-4479-BC28-E9DAC21FDBA8}"/>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1D38C892-9751-485B-8DE6-A710C477EEEE}"/>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2C77216-AA4D-44F2-8647-5952A9072B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9CE0A88-E71B-446C-B787-65148FC20D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553EC70-E954-4FA4-8B77-F179DC07A4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F2E4800-BC5F-45D3-89F0-90C85DA266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4260873-B9C2-4D26-9C95-FE8FFEFB43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C7A7657-A266-452C-AE57-FABFDBB820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08183D3-C502-4A9B-B986-24102B3AA9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5C8B5A3-DF79-4E91-A9BF-7319B77E9E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3E93293-76A4-4C78-9A5F-2C4D15E9ED9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F7A64D9-D32E-4C18-985F-C2E9DB9C46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8A5131C1-264B-4133-96F9-653ADA5301B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8209873C-7F32-469F-B313-327DCB79E46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AA49C3B-5B01-4398-AFEF-0044057C505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54CE3792-6510-4B93-B8E4-56D3A46DF65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2577CC6D-8DDE-41F7-B11B-C5C7C04BA9B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141C1C72-6083-419A-82A2-10B986C0B257}"/>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FF556350-FD05-406A-8C68-3DA95053E01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19E6FC98-3ED1-428E-B61B-2B2ECA9ABB8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B4272C99-C2D2-4D1F-AAAE-0D3E44E7BC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15248E7-F4B9-4D1F-9ADD-C71AAD9DA45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5ED5C078-0B49-4ACB-9970-576D23B4CF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7516E8B1-4932-40B6-83CC-310AA4D0CB53}"/>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D5ED9B1F-4AD7-4F84-A63F-FF4E623FA133}"/>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2A543B69-BC5C-4E88-AE7B-68E2F0E83745}"/>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4545C968-82AC-4018-BC9C-07AD734F3B4C}"/>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6E2A8A8E-EA29-4138-A205-728010241D34}"/>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ACEAC86F-9962-4C46-8895-6885C33D4990}"/>
            </a:ext>
          </a:extLst>
        </xdr:cNvPr>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730A4B76-DEA3-4B80-870C-68F9A388C756}"/>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5AE1E07C-D042-4615-9FFA-67976C0683FB}"/>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044D903F-C39C-475F-B898-E1F33AC84827}"/>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C609BCBC-2554-4010-8EA1-A1B7D5AD61E2}"/>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844DA284-7286-48D7-8170-6286119C57EF}"/>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47CC395-5CFA-4940-BCFB-D85B7CE8CB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B08E970-55E3-4B6A-87B2-B3A08212F5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E9DBC1E-A54F-437C-A4AC-660B923AEC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A19F7BB-D5EB-4274-86B0-9558FF16EC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B0D8AE-276B-4928-A1F9-CB02F5E4C6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28653</xdr:rowOff>
    </xdr:from>
    <xdr:to>
      <xdr:col>55</xdr:col>
      <xdr:colOff>50800</xdr:colOff>
      <xdr:row>61</xdr:row>
      <xdr:rowOff>130253</xdr:rowOff>
    </xdr:to>
    <xdr:sp macro="" textlink="">
      <xdr:nvSpPr>
        <xdr:cNvPr id="240" name="楕円 239">
          <a:extLst>
            <a:ext uri="{FF2B5EF4-FFF2-40B4-BE49-F238E27FC236}">
              <a16:creationId xmlns:a16="http://schemas.microsoft.com/office/drawing/2014/main" id="{9DE5DAB8-3F0E-4CA0-B246-8D9A82AA0CDC}"/>
            </a:ext>
          </a:extLst>
        </xdr:cNvPr>
        <xdr:cNvSpPr/>
      </xdr:nvSpPr>
      <xdr:spPr>
        <a:xfrm>
          <a:off x="10426700" y="104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51530</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3CA5361B-57B1-49EF-8C8E-6239CD927CED}"/>
            </a:ext>
          </a:extLst>
        </xdr:cNvPr>
        <xdr:cNvSpPr txBox="1"/>
      </xdr:nvSpPr>
      <xdr:spPr>
        <a:xfrm>
          <a:off x="10515600" y="1033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29521</xdr:rowOff>
    </xdr:from>
    <xdr:to>
      <xdr:col>50</xdr:col>
      <xdr:colOff>165100</xdr:colOff>
      <xdr:row>61</xdr:row>
      <xdr:rowOff>131121</xdr:rowOff>
    </xdr:to>
    <xdr:sp macro="" textlink="">
      <xdr:nvSpPr>
        <xdr:cNvPr id="242" name="楕円 241">
          <a:extLst>
            <a:ext uri="{FF2B5EF4-FFF2-40B4-BE49-F238E27FC236}">
              <a16:creationId xmlns:a16="http://schemas.microsoft.com/office/drawing/2014/main" id="{28A025EC-9EF3-44E5-80CF-2067FF1481D3}"/>
            </a:ext>
          </a:extLst>
        </xdr:cNvPr>
        <xdr:cNvSpPr/>
      </xdr:nvSpPr>
      <xdr:spPr>
        <a:xfrm>
          <a:off x="9588500" y="104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79453</xdr:rowOff>
    </xdr:from>
    <xdr:to>
      <xdr:col>55</xdr:col>
      <xdr:colOff>0</xdr:colOff>
      <xdr:row>61</xdr:row>
      <xdr:rowOff>80321</xdr:rowOff>
    </xdr:to>
    <xdr:cxnSp macro="">
      <xdr:nvCxnSpPr>
        <xdr:cNvPr id="243" name="直線コネクタ 242">
          <a:extLst>
            <a:ext uri="{FF2B5EF4-FFF2-40B4-BE49-F238E27FC236}">
              <a16:creationId xmlns:a16="http://schemas.microsoft.com/office/drawing/2014/main" id="{5825A62F-D681-487D-8369-9C1E13753BC5}"/>
            </a:ext>
          </a:extLst>
        </xdr:cNvPr>
        <xdr:cNvCxnSpPr/>
      </xdr:nvCxnSpPr>
      <xdr:spPr>
        <a:xfrm flipV="1">
          <a:off x="9639300" y="10537903"/>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28776</xdr:rowOff>
    </xdr:from>
    <xdr:to>
      <xdr:col>46</xdr:col>
      <xdr:colOff>38100</xdr:colOff>
      <xdr:row>61</xdr:row>
      <xdr:rowOff>130376</xdr:rowOff>
    </xdr:to>
    <xdr:sp macro="" textlink="">
      <xdr:nvSpPr>
        <xdr:cNvPr id="244" name="楕円 243">
          <a:extLst>
            <a:ext uri="{FF2B5EF4-FFF2-40B4-BE49-F238E27FC236}">
              <a16:creationId xmlns:a16="http://schemas.microsoft.com/office/drawing/2014/main" id="{B6F8C4D7-92AD-4489-BB09-67F9A0AE116F}"/>
            </a:ext>
          </a:extLst>
        </xdr:cNvPr>
        <xdr:cNvSpPr/>
      </xdr:nvSpPr>
      <xdr:spPr>
        <a:xfrm>
          <a:off x="8699500" y="104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79576</xdr:rowOff>
    </xdr:from>
    <xdr:to>
      <xdr:col>50</xdr:col>
      <xdr:colOff>114300</xdr:colOff>
      <xdr:row>61</xdr:row>
      <xdr:rowOff>80321</xdr:rowOff>
    </xdr:to>
    <xdr:cxnSp macro="">
      <xdr:nvCxnSpPr>
        <xdr:cNvPr id="245" name="直線コネクタ 244">
          <a:extLst>
            <a:ext uri="{FF2B5EF4-FFF2-40B4-BE49-F238E27FC236}">
              <a16:creationId xmlns:a16="http://schemas.microsoft.com/office/drawing/2014/main" id="{C49F7778-6D0D-4DFF-A80C-D0ED87F58E74}"/>
            </a:ext>
          </a:extLst>
        </xdr:cNvPr>
        <xdr:cNvCxnSpPr/>
      </xdr:nvCxnSpPr>
      <xdr:spPr>
        <a:xfrm>
          <a:off x="8750300" y="10538026"/>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31418</xdr:rowOff>
    </xdr:from>
    <xdr:to>
      <xdr:col>41</xdr:col>
      <xdr:colOff>101600</xdr:colOff>
      <xdr:row>61</xdr:row>
      <xdr:rowOff>133018</xdr:rowOff>
    </xdr:to>
    <xdr:sp macro="" textlink="">
      <xdr:nvSpPr>
        <xdr:cNvPr id="246" name="楕円 245">
          <a:extLst>
            <a:ext uri="{FF2B5EF4-FFF2-40B4-BE49-F238E27FC236}">
              <a16:creationId xmlns:a16="http://schemas.microsoft.com/office/drawing/2014/main" id="{145830E3-F737-4452-91AA-D3E2735A5AE4}"/>
            </a:ext>
          </a:extLst>
        </xdr:cNvPr>
        <xdr:cNvSpPr/>
      </xdr:nvSpPr>
      <xdr:spPr>
        <a:xfrm>
          <a:off x="7810500" y="104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79576</xdr:rowOff>
    </xdr:from>
    <xdr:to>
      <xdr:col>45</xdr:col>
      <xdr:colOff>177800</xdr:colOff>
      <xdr:row>61</xdr:row>
      <xdr:rowOff>82218</xdr:rowOff>
    </xdr:to>
    <xdr:cxnSp macro="">
      <xdr:nvCxnSpPr>
        <xdr:cNvPr id="247" name="直線コネクタ 246">
          <a:extLst>
            <a:ext uri="{FF2B5EF4-FFF2-40B4-BE49-F238E27FC236}">
              <a16:creationId xmlns:a16="http://schemas.microsoft.com/office/drawing/2014/main" id="{F028A7F7-3C0B-4563-883B-E79C6C627B43}"/>
            </a:ext>
          </a:extLst>
        </xdr:cNvPr>
        <xdr:cNvCxnSpPr/>
      </xdr:nvCxnSpPr>
      <xdr:spPr>
        <a:xfrm flipV="1">
          <a:off x="7861300" y="1053802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33988</xdr:rowOff>
    </xdr:from>
    <xdr:to>
      <xdr:col>36</xdr:col>
      <xdr:colOff>165100</xdr:colOff>
      <xdr:row>61</xdr:row>
      <xdr:rowOff>135588</xdr:rowOff>
    </xdr:to>
    <xdr:sp macro="" textlink="">
      <xdr:nvSpPr>
        <xdr:cNvPr id="248" name="楕円 247">
          <a:extLst>
            <a:ext uri="{FF2B5EF4-FFF2-40B4-BE49-F238E27FC236}">
              <a16:creationId xmlns:a16="http://schemas.microsoft.com/office/drawing/2014/main" id="{EA4B682A-DB6A-4F93-B9D3-C480985828B7}"/>
            </a:ext>
          </a:extLst>
        </xdr:cNvPr>
        <xdr:cNvSpPr/>
      </xdr:nvSpPr>
      <xdr:spPr>
        <a:xfrm>
          <a:off x="6921500" y="104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82218</xdr:rowOff>
    </xdr:from>
    <xdr:to>
      <xdr:col>41</xdr:col>
      <xdr:colOff>50800</xdr:colOff>
      <xdr:row>61</xdr:row>
      <xdr:rowOff>84788</xdr:rowOff>
    </xdr:to>
    <xdr:cxnSp macro="">
      <xdr:nvCxnSpPr>
        <xdr:cNvPr id="249" name="直線コネクタ 248">
          <a:extLst>
            <a:ext uri="{FF2B5EF4-FFF2-40B4-BE49-F238E27FC236}">
              <a16:creationId xmlns:a16="http://schemas.microsoft.com/office/drawing/2014/main" id="{9B9568CA-3F05-4BD7-AA5A-4DEC553EF7E7}"/>
            </a:ext>
          </a:extLst>
        </xdr:cNvPr>
        <xdr:cNvCxnSpPr/>
      </xdr:nvCxnSpPr>
      <xdr:spPr>
        <a:xfrm flipV="1">
          <a:off x="6972300" y="10540668"/>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FF0E9B9E-21EB-4D21-B81A-484CE459763F}"/>
            </a:ext>
          </a:extLst>
        </xdr:cNvPr>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3C548AA2-B631-4BFE-8D74-1DCE5ECA2612}"/>
            </a:ext>
          </a:extLst>
        </xdr:cNvPr>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58E94738-DD47-4171-B4F9-B33004E24C59}"/>
            </a:ext>
          </a:extLst>
        </xdr:cNvPr>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02FAF45A-A267-419A-9D02-FE9B76EBEA77}"/>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147648</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467E1491-26F7-4D3C-A3CF-19B977A1764E}"/>
            </a:ext>
          </a:extLst>
        </xdr:cNvPr>
        <xdr:cNvSpPr txBox="1"/>
      </xdr:nvSpPr>
      <xdr:spPr>
        <a:xfrm>
          <a:off x="9359411" y="102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146903</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4DE2F6CD-6129-4112-9C48-25FFD21D3E04}"/>
            </a:ext>
          </a:extLst>
        </xdr:cNvPr>
        <xdr:cNvSpPr txBox="1"/>
      </xdr:nvSpPr>
      <xdr:spPr>
        <a:xfrm>
          <a:off x="8483111" y="102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149545</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021E2F9C-7E0B-4964-BC8D-8B8DBE67A57F}"/>
            </a:ext>
          </a:extLst>
        </xdr:cNvPr>
        <xdr:cNvSpPr txBox="1"/>
      </xdr:nvSpPr>
      <xdr:spPr>
        <a:xfrm>
          <a:off x="7594111" y="102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152115</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009F672A-6851-4756-A50E-DE13673BE5BD}"/>
            </a:ext>
          </a:extLst>
        </xdr:cNvPr>
        <xdr:cNvSpPr txBox="1"/>
      </xdr:nvSpPr>
      <xdr:spPr>
        <a:xfrm>
          <a:off x="6705111" y="102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6756D15A-FDF5-4A9A-A0C6-4C4C402ECA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2F590D97-0B5F-4C71-8788-CC44E27C29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FDA423DA-4A72-4EC3-844E-F55A32A025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8EA93FE1-EB3A-4E10-AA6B-FA342294E4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C02DCDC8-CC50-4F4D-BAEF-A331481942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683673E2-7B9A-470B-8DAB-CC164EAD1E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35BED157-066D-48B5-96B6-057A8AD21A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46A53D33-CDA4-409F-95EA-4E5024D986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800C8A1-B2E6-48DB-A4B9-AE150D12C5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A0CC1F28-E374-40BC-BD79-E4F7CA2516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DCC32982-2DB7-4A4D-9305-BA8FEB6463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F473A086-1D90-46BC-BE06-BAFB68AE1FB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45006820-5F7D-44E4-A07F-1CF2195838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653A4E97-5A0D-45D4-A9FB-35590700F36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5BDB60A-21F7-4D70-BD61-3E584F3ABDB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3317F9E8-4E62-4F74-B054-1D6AF846157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B1BB5132-1E61-4E6B-BAC9-45D733C5D5D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C69A58D7-A950-4310-B281-9A914D313F5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3C9D57C4-7A59-452D-A687-C7AF04E5DE2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F9D1572E-6561-4C5E-B52A-024AC83B17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9067F1B3-0C14-4344-B4E3-0925F2EFB94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DF6E7D76-51B1-4B34-AC1C-F6C2BF5216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AD8A84B0-CB45-4ECE-863E-4F741FEB11DD}"/>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D79662CE-C98D-4467-99E8-60266FB9784D}"/>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732B0A48-3F03-4493-91A5-9CE7055CF944}"/>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C309DDD8-B805-483D-B13F-41650C6799F4}"/>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64A5317B-4A71-4192-A420-45DEDE8541F1}"/>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A315F95C-5756-4765-A58F-29AB30CCF30A}"/>
            </a:ext>
          </a:extLst>
        </xdr:cNvPr>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8FE6C3AD-3AA5-48A6-8070-18D553DFEA0E}"/>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737D1DAA-892F-4C92-BB21-8B2D1BCB2B1B}"/>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6CC6E95A-D95D-408A-9560-6B221238B63E}"/>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98CD4021-71BC-4DEE-B86F-AEB13711C2F7}"/>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62A8815F-D73D-480D-BC90-5526FB2B40AB}"/>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DE7AF6D-A49F-4623-8033-D0F5CFB0CA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A8A224A-CE97-4E98-A176-D44D344C8F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CEAEF7A-2ECA-4E13-86BD-27B289EF47E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EEE450F-5830-44DF-A82A-200F887EBA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95B0B71-6046-4CB9-9EEE-CAC1265456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65024</xdr:rowOff>
    </xdr:from>
    <xdr:to>
      <xdr:col>24</xdr:col>
      <xdr:colOff>114300</xdr:colOff>
      <xdr:row>78</xdr:row>
      <xdr:rowOff>166624</xdr:rowOff>
    </xdr:to>
    <xdr:sp macro="" textlink="">
      <xdr:nvSpPr>
        <xdr:cNvPr id="296" name="楕円 295">
          <a:extLst>
            <a:ext uri="{FF2B5EF4-FFF2-40B4-BE49-F238E27FC236}">
              <a16:creationId xmlns:a16="http://schemas.microsoft.com/office/drawing/2014/main" id="{DAB65C78-8A19-425D-BE13-EDEB2324EEF7}"/>
            </a:ext>
          </a:extLst>
        </xdr:cNvPr>
        <xdr:cNvSpPr/>
      </xdr:nvSpPr>
      <xdr:spPr>
        <a:xfrm>
          <a:off x="45847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164355</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1C465B5E-F950-4BF1-A309-182414ADEAEE}"/>
            </a:ext>
          </a:extLst>
        </xdr:cNvPr>
        <xdr:cNvSpPr txBox="1"/>
      </xdr:nvSpPr>
      <xdr:spPr>
        <a:xfrm>
          <a:off x="4673600" y="1336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33020</xdr:rowOff>
    </xdr:from>
    <xdr:to>
      <xdr:col>20</xdr:col>
      <xdr:colOff>38100</xdr:colOff>
      <xdr:row>78</xdr:row>
      <xdr:rowOff>134620</xdr:rowOff>
    </xdr:to>
    <xdr:sp macro="" textlink="">
      <xdr:nvSpPr>
        <xdr:cNvPr id="298" name="楕円 297">
          <a:extLst>
            <a:ext uri="{FF2B5EF4-FFF2-40B4-BE49-F238E27FC236}">
              <a16:creationId xmlns:a16="http://schemas.microsoft.com/office/drawing/2014/main" id="{2BD72539-C098-405E-9638-C05004EDBC05}"/>
            </a:ext>
          </a:extLst>
        </xdr:cNvPr>
        <xdr:cNvSpPr/>
      </xdr:nvSpPr>
      <xdr:spPr>
        <a:xfrm>
          <a:off x="3746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83820</xdr:rowOff>
    </xdr:from>
    <xdr:to>
      <xdr:col>24</xdr:col>
      <xdr:colOff>63500</xdr:colOff>
      <xdr:row>78</xdr:row>
      <xdr:rowOff>115824</xdr:rowOff>
    </xdr:to>
    <xdr:cxnSp macro="">
      <xdr:nvCxnSpPr>
        <xdr:cNvPr id="299" name="直線コネクタ 298">
          <a:extLst>
            <a:ext uri="{FF2B5EF4-FFF2-40B4-BE49-F238E27FC236}">
              <a16:creationId xmlns:a16="http://schemas.microsoft.com/office/drawing/2014/main" id="{05D59816-9BA9-430D-934A-E567FC9D4853}"/>
            </a:ext>
          </a:extLst>
        </xdr:cNvPr>
        <xdr:cNvCxnSpPr/>
      </xdr:nvCxnSpPr>
      <xdr:spPr>
        <a:xfrm>
          <a:off x="3797300" y="13456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170180</xdr:rowOff>
    </xdr:from>
    <xdr:to>
      <xdr:col>15</xdr:col>
      <xdr:colOff>101600</xdr:colOff>
      <xdr:row>78</xdr:row>
      <xdr:rowOff>100330</xdr:rowOff>
    </xdr:to>
    <xdr:sp macro="" textlink="">
      <xdr:nvSpPr>
        <xdr:cNvPr id="300" name="楕円 299">
          <a:extLst>
            <a:ext uri="{FF2B5EF4-FFF2-40B4-BE49-F238E27FC236}">
              <a16:creationId xmlns:a16="http://schemas.microsoft.com/office/drawing/2014/main" id="{741400A3-B6DE-4EAC-A8BD-FDF80E1CF9BF}"/>
            </a:ext>
          </a:extLst>
        </xdr:cNvPr>
        <xdr:cNvSpPr/>
      </xdr:nvSpPr>
      <xdr:spPr>
        <a:xfrm>
          <a:off x="2857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83820</xdr:rowOff>
    </xdr:to>
    <xdr:cxnSp macro="">
      <xdr:nvCxnSpPr>
        <xdr:cNvPr id="301" name="直線コネクタ 300">
          <a:extLst>
            <a:ext uri="{FF2B5EF4-FFF2-40B4-BE49-F238E27FC236}">
              <a16:creationId xmlns:a16="http://schemas.microsoft.com/office/drawing/2014/main" id="{66EEB308-ACDA-4AA7-AEB5-184C1C3C7638}"/>
            </a:ext>
          </a:extLst>
        </xdr:cNvPr>
        <xdr:cNvCxnSpPr/>
      </xdr:nvCxnSpPr>
      <xdr:spPr>
        <a:xfrm>
          <a:off x="2908300" y="13422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133604</xdr:rowOff>
    </xdr:from>
    <xdr:to>
      <xdr:col>10</xdr:col>
      <xdr:colOff>165100</xdr:colOff>
      <xdr:row>78</xdr:row>
      <xdr:rowOff>63754</xdr:rowOff>
    </xdr:to>
    <xdr:sp macro="" textlink="">
      <xdr:nvSpPr>
        <xdr:cNvPr id="302" name="楕円 301">
          <a:extLst>
            <a:ext uri="{FF2B5EF4-FFF2-40B4-BE49-F238E27FC236}">
              <a16:creationId xmlns:a16="http://schemas.microsoft.com/office/drawing/2014/main" id="{A1A8FF7A-4649-48D4-9EA9-7056ACD4BAF2}"/>
            </a:ext>
          </a:extLst>
        </xdr:cNvPr>
        <xdr:cNvSpPr/>
      </xdr:nvSpPr>
      <xdr:spPr>
        <a:xfrm>
          <a:off x="1968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12954</xdr:rowOff>
    </xdr:from>
    <xdr:to>
      <xdr:col>15</xdr:col>
      <xdr:colOff>50800</xdr:colOff>
      <xdr:row>78</xdr:row>
      <xdr:rowOff>49530</xdr:rowOff>
    </xdr:to>
    <xdr:cxnSp macro="">
      <xdr:nvCxnSpPr>
        <xdr:cNvPr id="303" name="直線コネクタ 302">
          <a:extLst>
            <a:ext uri="{FF2B5EF4-FFF2-40B4-BE49-F238E27FC236}">
              <a16:creationId xmlns:a16="http://schemas.microsoft.com/office/drawing/2014/main" id="{F59043FA-3608-4ED8-A915-A63212282287}"/>
            </a:ext>
          </a:extLst>
        </xdr:cNvPr>
        <xdr:cNvCxnSpPr/>
      </xdr:nvCxnSpPr>
      <xdr:spPr>
        <a:xfrm>
          <a:off x="2019300" y="133860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87885</xdr:rowOff>
    </xdr:from>
    <xdr:to>
      <xdr:col>6</xdr:col>
      <xdr:colOff>38100</xdr:colOff>
      <xdr:row>78</xdr:row>
      <xdr:rowOff>18035</xdr:rowOff>
    </xdr:to>
    <xdr:sp macro="" textlink="">
      <xdr:nvSpPr>
        <xdr:cNvPr id="304" name="楕円 303">
          <a:extLst>
            <a:ext uri="{FF2B5EF4-FFF2-40B4-BE49-F238E27FC236}">
              <a16:creationId xmlns:a16="http://schemas.microsoft.com/office/drawing/2014/main" id="{45AD8E56-A9A8-4BD9-8EA4-6D8D639B5C55}"/>
            </a:ext>
          </a:extLst>
        </xdr:cNvPr>
        <xdr:cNvSpPr/>
      </xdr:nvSpPr>
      <xdr:spPr>
        <a:xfrm>
          <a:off x="1079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138685</xdr:rowOff>
    </xdr:from>
    <xdr:to>
      <xdr:col>10</xdr:col>
      <xdr:colOff>114300</xdr:colOff>
      <xdr:row>78</xdr:row>
      <xdr:rowOff>12954</xdr:rowOff>
    </xdr:to>
    <xdr:cxnSp macro="">
      <xdr:nvCxnSpPr>
        <xdr:cNvPr id="305" name="直線コネクタ 304">
          <a:extLst>
            <a:ext uri="{FF2B5EF4-FFF2-40B4-BE49-F238E27FC236}">
              <a16:creationId xmlns:a16="http://schemas.microsoft.com/office/drawing/2014/main" id="{559CFD9E-E627-4530-A754-CF4A53F4A15E}"/>
            </a:ext>
          </a:extLst>
        </xdr:cNvPr>
        <xdr:cNvCxnSpPr/>
      </xdr:nvCxnSpPr>
      <xdr:spPr>
        <a:xfrm>
          <a:off x="1130300" y="133403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E7D155A6-C3EC-42C2-B435-235CC8E70678}"/>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2F58E5A1-4759-47A6-9624-5663D77131C2}"/>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EB6A9160-CACE-40D7-8F65-F7FC415833C6}"/>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4FDBC052-9A2E-464E-B640-E0A58A5B33E0}"/>
            </a:ext>
          </a:extLst>
        </xdr:cNvPr>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151147</xdr:rowOff>
    </xdr:from>
    <xdr:ext cx="405111" cy="259045"/>
    <xdr:sp macro="" textlink="">
      <xdr:nvSpPr>
        <xdr:cNvPr id="310" name="n_1mainValue【公営住宅】&#10;有形固定資産減価償却率">
          <a:extLst>
            <a:ext uri="{FF2B5EF4-FFF2-40B4-BE49-F238E27FC236}">
              <a16:creationId xmlns:a16="http://schemas.microsoft.com/office/drawing/2014/main" id="{BC2C81F1-1A90-47DA-A5B1-787B7D48E3AE}"/>
            </a:ext>
          </a:extLst>
        </xdr:cNvPr>
        <xdr:cNvSpPr txBox="1"/>
      </xdr:nvSpPr>
      <xdr:spPr>
        <a:xfrm>
          <a:off x="3582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116857</xdr:rowOff>
    </xdr:from>
    <xdr:ext cx="405111" cy="259045"/>
    <xdr:sp macro="" textlink="">
      <xdr:nvSpPr>
        <xdr:cNvPr id="311" name="n_2mainValue【公営住宅】&#10;有形固定資産減価償却率">
          <a:extLst>
            <a:ext uri="{FF2B5EF4-FFF2-40B4-BE49-F238E27FC236}">
              <a16:creationId xmlns:a16="http://schemas.microsoft.com/office/drawing/2014/main" id="{931A43DE-FAE2-4376-8C34-6F55DE3EAA8E}"/>
            </a:ext>
          </a:extLst>
        </xdr:cNvPr>
        <xdr:cNvSpPr txBox="1"/>
      </xdr:nvSpPr>
      <xdr:spPr>
        <a:xfrm>
          <a:off x="2705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80281</xdr:rowOff>
    </xdr:from>
    <xdr:ext cx="405111" cy="259045"/>
    <xdr:sp macro="" textlink="">
      <xdr:nvSpPr>
        <xdr:cNvPr id="312" name="n_3mainValue【公営住宅】&#10;有形固定資産減価償却率">
          <a:extLst>
            <a:ext uri="{FF2B5EF4-FFF2-40B4-BE49-F238E27FC236}">
              <a16:creationId xmlns:a16="http://schemas.microsoft.com/office/drawing/2014/main" id="{0472B99E-DD37-4E57-B7F3-742ECAA2ADDB}"/>
            </a:ext>
          </a:extLst>
        </xdr:cNvPr>
        <xdr:cNvSpPr txBox="1"/>
      </xdr:nvSpPr>
      <xdr:spPr>
        <a:xfrm>
          <a:off x="18167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34562</xdr:rowOff>
    </xdr:from>
    <xdr:ext cx="405111" cy="259045"/>
    <xdr:sp macro="" textlink="">
      <xdr:nvSpPr>
        <xdr:cNvPr id="313" name="n_4mainValue【公営住宅】&#10;有形固定資産減価償却率">
          <a:extLst>
            <a:ext uri="{FF2B5EF4-FFF2-40B4-BE49-F238E27FC236}">
              <a16:creationId xmlns:a16="http://schemas.microsoft.com/office/drawing/2014/main" id="{3ABA3EA1-11D5-457A-BE0F-DEFDB1A41C8F}"/>
            </a:ext>
          </a:extLst>
        </xdr:cNvPr>
        <xdr:cNvSpPr txBox="1"/>
      </xdr:nvSpPr>
      <xdr:spPr>
        <a:xfrm>
          <a:off x="9277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C0DBC52B-22AC-40C8-8D35-DFD3411E5B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5834E24C-3199-4C74-8DFC-BDC3324485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2DEA001-3BCE-4471-B605-12CB9715D5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B7C7F418-BD0C-4C45-8769-6A6D8B715B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D86D0D24-DE65-4AEB-9056-C8322AEED09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FF69469B-6C6F-454C-90EF-AC49190A05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8EB1AAF9-37AA-45FF-88E7-BEDACD4A8C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307327AF-C389-4091-B178-D84486B360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87B4202D-4103-4579-B4CA-1CF85364E1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FDEDEAAC-E6C5-4E0C-896E-3C8024A3C6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2712CEDD-61C9-49F5-A357-68B3327CA9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B949DE14-6854-4A5E-93BC-80E6615182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C6DA9C9E-2977-4A35-A806-59EA2253504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379F7535-5ADC-40C3-A7D2-34ED3CA6E44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DAA527E4-7097-4EC8-A745-E4DA9E51A9B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10E97C8B-9F28-4E34-A5A5-65D0AC9DC99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811375F9-8395-4B68-B010-2CAA9CCCE92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275F6417-19E8-4B8D-9220-F8B90106B6B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2B952ECF-08FD-4B48-84B9-841F9F496B4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C335000D-D75F-4F31-B23C-A9E6C8211FB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866DA046-6AB9-46CD-996C-4E64633174D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AB247F99-C53A-40E1-8814-89453E90DB1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1D708EC3-AD47-4AE5-8BC6-A84F1CAEEA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2CCDF25-9ED9-4EC4-B8EA-35CAE45D9E7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C4444557-2385-4143-8847-EB3EB9B5FB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26B0C4E7-8717-4425-A45B-AF1AF5EB4B3C}"/>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2EBB2693-ED2F-4D86-B84D-9368138D1A8C}"/>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29C40AF3-0D8C-4860-A343-45D272975ED8}"/>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298E1964-38A8-4A19-8D77-109AA17446ED}"/>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8996DFE-428F-41A1-A5B0-D9118DD5C31F}"/>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EB5D79E8-1734-4140-B1AC-37687E1EDD82}"/>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1DA0FF1F-8FB5-47DF-84DC-502C453FD73C}"/>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20E67D45-B425-4553-8167-30943654DC91}"/>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2CA1B1CA-9C59-4AD4-93E2-8EDC2E032953}"/>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58A42DD7-EB0C-4807-978E-09824BFD759D}"/>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FA7F1A16-B95D-466E-9AD4-2E609EAC4C0E}"/>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816DA5F-BDB2-4BA6-A3F3-690D71E508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E80C978-B649-47EF-873C-8FEF0767DB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AD8B691-3907-44DD-907D-F43361493B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ED9B47C-BBF7-4173-AF9B-192F1EF044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AA7222D-99B0-4F01-AFB5-16B600CDB0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80373</xdr:rowOff>
    </xdr:from>
    <xdr:to>
      <xdr:col>55</xdr:col>
      <xdr:colOff>50800</xdr:colOff>
      <xdr:row>86</xdr:row>
      <xdr:rowOff>10523</xdr:rowOff>
    </xdr:to>
    <xdr:sp macro="" textlink="">
      <xdr:nvSpPr>
        <xdr:cNvPr id="355" name="楕円 354">
          <a:extLst>
            <a:ext uri="{FF2B5EF4-FFF2-40B4-BE49-F238E27FC236}">
              <a16:creationId xmlns:a16="http://schemas.microsoft.com/office/drawing/2014/main" id="{6C09AF35-550F-4DB4-B13F-BCAEEEBB0616}"/>
            </a:ext>
          </a:extLst>
        </xdr:cNvPr>
        <xdr:cNvSpPr/>
      </xdr:nvSpPr>
      <xdr:spPr>
        <a:xfrm>
          <a:off x="10426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58800</xdr:rowOff>
    </xdr:from>
    <xdr:ext cx="469744" cy="259045"/>
    <xdr:sp macro="" textlink="">
      <xdr:nvSpPr>
        <xdr:cNvPr id="356" name="【公営住宅】&#10;一人当たり面積該当値テキスト">
          <a:extLst>
            <a:ext uri="{FF2B5EF4-FFF2-40B4-BE49-F238E27FC236}">
              <a16:creationId xmlns:a16="http://schemas.microsoft.com/office/drawing/2014/main" id="{60EEE684-8B0F-45C6-A28B-EFFA705DD5A7}"/>
            </a:ext>
          </a:extLst>
        </xdr:cNvPr>
        <xdr:cNvSpPr txBox="1"/>
      </xdr:nvSpPr>
      <xdr:spPr>
        <a:xfrm>
          <a:off x="10515600"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57" name="楕円 356">
          <a:extLst>
            <a:ext uri="{FF2B5EF4-FFF2-40B4-BE49-F238E27FC236}">
              <a16:creationId xmlns:a16="http://schemas.microsoft.com/office/drawing/2014/main" id="{FD243D29-4D52-4A4A-8454-2CC960EDBDAA}"/>
            </a:ext>
          </a:extLst>
        </xdr:cNvPr>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131173</xdr:rowOff>
    </xdr:from>
    <xdr:to>
      <xdr:col>55</xdr:col>
      <xdr:colOff>0</xdr:colOff>
      <xdr:row>85</xdr:row>
      <xdr:rowOff>131173</xdr:rowOff>
    </xdr:to>
    <xdr:cxnSp macro="">
      <xdr:nvCxnSpPr>
        <xdr:cNvPr id="358" name="直線コネクタ 357">
          <a:extLst>
            <a:ext uri="{FF2B5EF4-FFF2-40B4-BE49-F238E27FC236}">
              <a16:creationId xmlns:a16="http://schemas.microsoft.com/office/drawing/2014/main" id="{4CEF1FFB-EBB6-4EF4-9FD6-1B895BF11608}"/>
            </a:ext>
          </a:extLst>
        </xdr:cNvPr>
        <xdr:cNvCxnSpPr/>
      </xdr:nvCxnSpPr>
      <xdr:spPr>
        <a:xfrm>
          <a:off x="9639300" y="14704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80373</xdr:rowOff>
    </xdr:from>
    <xdr:to>
      <xdr:col>46</xdr:col>
      <xdr:colOff>38100</xdr:colOff>
      <xdr:row>86</xdr:row>
      <xdr:rowOff>10523</xdr:rowOff>
    </xdr:to>
    <xdr:sp macro="" textlink="">
      <xdr:nvSpPr>
        <xdr:cNvPr id="359" name="楕円 358">
          <a:extLst>
            <a:ext uri="{FF2B5EF4-FFF2-40B4-BE49-F238E27FC236}">
              <a16:creationId xmlns:a16="http://schemas.microsoft.com/office/drawing/2014/main" id="{C928B41F-34BA-46A2-885B-D363BCFB245A}"/>
            </a:ext>
          </a:extLst>
        </xdr:cNvPr>
        <xdr:cNvSpPr/>
      </xdr:nvSpPr>
      <xdr:spPr>
        <a:xfrm>
          <a:off x="8699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131173</xdr:rowOff>
    </xdr:from>
    <xdr:to>
      <xdr:col>50</xdr:col>
      <xdr:colOff>114300</xdr:colOff>
      <xdr:row>85</xdr:row>
      <xdr:rowOff>131173</xdr:rowOff>
    </xdr:to>
    <xdr:cxnSp macro="">
      <xdr:nvCxnSpPr>
        <xdr:cNvPr id="360" name="直線コネクタ 359">
          <a:extLst>
            <a:ext uri="{FF2B5EF4-FFF2-40B4-BE49-F238E27FC236}">
              <a16:creationId xmlns:a16="http://schemas.microsoft.com/office/drawing/2014/main" id="{61FFB933-8EE3-4AFD-B9EC-9590C1C0F2C2}"/>
            </a:ext>
          </a:extLst>
        </xdr:cNvPr>
        <xdr:cNvCxnSpPr/>
      </xdr:nvCxnSpPr>
      <xdr:spPr>
        <a:xfrm>
          <a:off x="8750300" y="1470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80373</xdr:rowOff>
    </xdr:from>
    <xdr:to>
      <xdr:col>41</xdr:col>
      <xdr:colOff>101600</xdr:colOff>
      <xdr:row>86</xdr:row>
      <xdr:rowOff>10523</xdr:rowOff>
    </xdr:to>
    <xdr:sp macro="" textlink="">
      <xdr:nvSpPr>
        <xdr:cNvPr id="361" name="楕円 360">
          <a:extLst>
            <a:ext uri="{FF2B5EF4-FFF2-40B4-BE49-F238E27FC236}">
              <a16:creationId xmlns:a16="http://schemas.microsoft.com/office/drawing/2014/main" id="{02631A4A-EA01-4723-A9E9-27BC6605D21D}"/>
            </a:ext>
          </a:extLst>
        </xdr:cNvPr>
        <xdr:cNvSpPr/>
      </xdr:nvSpPr>
      <xdr:spPr>
        <a:xfrm>
          <a:off x="7810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131173</xdr:rowOff>
    </xdr:from>
    <xdr:to>
      <xdr:col>45</xdr:col>
      <xdr:colOff>177800</xdr:colOff>
      <xdr:row>85</xdr:row>
      <xdr:rowOff>131173</xdr:rowOff>
    </xdr:to>
    <xdr:cxnSp macro="">
      <xdr:nvCxnSpPr>
        <xdr:cNvPr id="362" name="直線コネクタ 361">
          <a:extLst>
            <a:ext uri="{FF2B5EF4-FFF2-40B4-BE49-F238E27FC236}">
              <a16:creationId xmlns:a16="http://schemas.microsoft.com/office/drawing/2014/main" id="{2FD694EE-581E-4AEE-89D7-EE59CEE4C2BC}"/>
            </a:ext>
          </a:extLst>
        </xdr:cNvPr>
        <xdr:cNvCxnSpPr/>
      </xdr:nvCxnSpPr>
      <xdr:spPr>
        <a:xfrm>
          <a:off x="7861300" y="1470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80373</xdr:rowOff>
    </xdr:from>
    <xdr:to>
      <xdr:col>36</xdr:col>
      <xdr:colOff>165100</xdr:colOff>
      <xdr:row>86</xdr:row>
      <xdr:rowOff>10523</xdr:rowOff>
    </xdr:to>
    <xdr:sp macro="" textlink="">
      <xdr:nvSpPr>
        <xdr:cNvPr id="363" name="楕円 362">
          <a:extLst>
            <a:ext uri="{FF2B5EF4-FFF2-40B4-BE49-F238E27FC236}">
              <a16:creationId xmlns:a16="http://schemas.microsoft.com/office/drawing/2014/main" id="{06F69616-D6E9-40F5-A781-F1480F666991}"/>
            </a:ext>
          </a:extLst>
        </xdr:cNvPr>
        <xdr:cNvSpPr/>
      </xdr:nvSpPr>
      <xdr:spPr>
        <a:xfrm>
          <a:off x="6921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131173</xdr:rowOff>
    </xdr:from>
    <xdr:to>
      <xdr:col>41</xdr:col>
      <xdr:colOff>50800</xdr:colOff>
      <xdr:row>85</xdr:row>
      <xdr:rowOff>131173</xdr:rowOff>
    </xdr:to>
    <xdr:cxnSp macro="">
      <xdr:nvCxnSpPr>
        <xdr:cNvPr id="364" name="直線コネクタ 363">
          <a:extLst>
            <a:ext uri="{FF2B5EF4-FFF2-40B4-BE49-F238E27FC236}">
              <a16:creationId xmlns:a16="http://schemas.microsoft.com/office/drawing/2014/main" id="{CC0AD5D2-DAC6-4B4A-A9D6-3DBE1B602FF9}"/>
            </a:ext>
          </a:extLst>
        </xdr:cNvPr>
        <xdr:cNvCxnSpPr/>
      </xdr:nvCxnSpPr>
      <xdr:spPr>
        <a:xfrm>
          <a:off x="6972300" y="1470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E8774432-3122-46B2-8C18-798F3ABB674D}"/>
            </a:ext>
          </a:extLst>
        </xdr:cNvPr>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91C791B1-9FA2-4CD5-91DF-25F6A49C111F}"/>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22E40FDC-E146-41D8-A27B-4320ACB3AC65}"/>
            </a:ext>
          </a:extLst>
        </xdr:cNvPr>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4D6D8728-014F-4A13-B409-DC3598F50903}"/>
            </a:ext>
          </a:extLst>
        </xdr:cNvPr>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1650</xdr:rowOff>
    </xdr:from>
    <xdr:ext cx="469744" cy="259045"/>
    <xdr:sp macro="" textlink="">
      <xdr:nvSpPr>
        <xdr:cNvPr id="369" name="n_1mainValue【公営住宅】&#10;一人当たり面積">
          <a:extLst>
            <a:ext uri="{FF2B5EF4-FFF2-40B4-BE49-F238E27FC236}">
              <a16:creationId xmlns:a16="http://schemas.microsoft.com/office/drawing/2014/main" id="{B5C9C8C5-5274-4D7C-8B94-A49FABCAAAC0}"/>
            </a:ext>
          </a:extLst>
        </xdr:cNvPr>
        <xdr:cNvSpPr txBox="1"/>
      </xdr:nvSpPr>
      <xdr:spPr>
        <a:xfrm>
          <a:off x="9391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xdr:rowOff>
    </xdr:from>
    <xdr:ext cx="469744" cy="259045"/>
    <xdr:sp macro="" textlink="">
      <xdr:nvSpPr>
        <xdr:cNvPr id="370" name="n_2mainValue【公営住宅】&#10;一人当たり面積">
          <a:extLst>
            <a:ext uri="{FF2B5EF4-FFF2-40B4-BE49-F238E27FC236}">
              <a16:creationId xmlns:a16="http://schemas.microsoft.com/office/drawing/2014/main" id="{44C51550-3E6B-4AF5-A911-C8491BE20A3C}"/>
            </a:ext>
          </a:extLst>
        </xdr:cNvPr>
        <xdr:cNvSpPr txBox="1"/>
      </xdr:nvSpPr>
      <xdr:spPr>
        <a:xfrm>
          <a:off x="8515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xdr:rowOff>
    </xdr:from>
    <xdr:ext cx="469744" cy="259045"/>
    <xdr:sp macro="" textlink="">
      <xdr:nvSpPr>
        <xdr:cNvPr id="371" name="n_3mainValue【公営住宅】&#10;一人当たり面積">
          <a:extLst>
            <a:ext uri="{FF2B5EF4-FFF2-40B4-BE49-F238E27FC236}">
              <a16:creationId xmlns:a16="http://schemas.microsoft.com/office/drawing/2014/main" id="{42E03FF9-DF6E-4799-A1E4-86F048834744}"/>
            </a:ext>
          </a:extLst>
        </xdr:cNvPr>
        <xdr:cNvSpPr txBox="1"/>
      </xdr:nvSpPr>
      <xdr:spPr>
        <a:xfrm>
          <a:off x="7626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1650</xdr:rowOff>
    </xdr:from>
    <xdr:ext cx="469744" cy="259045"/>
    <xdr:sp macro="" textlink="">
      <xdr:nvSpPr>
        <xdr:cNvPr id="372" name="n_4mainValue【公営住宅】&#10;一人当たり面積">
          <a:extLst>
            <a:ext uri="{FF2B5EF4-FFF2-40B4-BE49-F238E27FC236}">
              <a16:creationId xmlns:a16="http://schemas.microsoft.com/office/drawing/2014/main" id="{86ECB1FE-15A0-4DF5-915E-D6EB7F46612A}"/>
            </a:ext>
          </a:extLst>
        </xdr:cNvPr>
        <xdr:cNvSpPr txBox="1"/>
      </xdr:nvSpPr>
      <xdr:spPr>
        <a:xfrm>
          <a:off x="6737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5152174-A7CF-44FF-8769-384DA6B829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644A0B10-4DB6-46AE-A9AB-0E92D45AFB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4EAE7089-BB79-4278-AA37-9E6018A0A5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828B4F3A-AA09-453E-AA97-BD40006BA3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1B63207E-D625-47D9-B94A-E1D2F6ADD7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B3DA9075-4161-4770-B7F3-D08E49B505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07B0C61-EAD9-431D-A93B-1887197A8A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AE2861FC-6B5C-4E47-AF63-CF4F664DBA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EB3E572-4A90-4AE6-8D53-0ACC25C9A8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E110C431-1967-4819-A4E9-4EA477BDF8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7A444C3-2CFF-4054-997F-413D72EBEF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F72F40BB-0471-4DF5-8912-7E34CAF6409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2721B61E-CA40-4A0E-9BC0-B0E267E44DE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7E203D2E-F4AB-4EDF-9D31-168F227E2D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61B1CC3C-22DE-46FD-8762-A571DCC729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26770CF6-575D-4EE6-A515-208BF2AC6F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3E8C3D4A-3CAD-49F5-A2F5-49A3CEB728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437BBEB-3F6B-4420-8A03-DCD00764AE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4417FCEC-E5E7-4D79-BE83-CFDCB022E7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81AC98D3-418A-4F1A-8D86-0B513B0378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F6BDDB1-69F5-476D-A2BD-1ED0945953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49AD731-4803-45D6-AD68-CC8015EB42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C1784F2-B1A0-403A-9E35-7DAF317340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166912FC-650B-4DC1-8433-7381B28BC3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24829387-EC75-4AD1-B3C5-A1AEA24532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C4A4F412-2CC9-456E-A7F3-BCDB24BDE3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11CA457C-1EA2-4F09-8AF2-81AEA21A71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324105C6-086C-49A1-A51C-ECDD7A4A31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93D012A1-C9B2-4466-A63D-715F6C2C0D3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165F04EE-04EF-43D9-B9D3-21E78AC274D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DF878BA3-3496-4D00-8AF0-9DEBE32B23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21B247F0-16C3-4560-90FD-F3C15397DC3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EA372662-2BF9-415B-B022-D173B290C04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481CC08B-4A82-48EF-B209-6C5E833B889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9F2DBFA-73DD-4F6C-9A9D-489BAE1424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66E8169-E760-4065-9A91-70156B4E263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5408F80E-616C-4FAD-905E-A09A471C74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76881E91-F880-4520-9CD6-03A516ABCD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D0297DF0-32E6-45F5-BC2C-B803FB64E65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89A66C55-1CBD-443A-AEA2-009F522AB7C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36CEE08C-6AA2-42BF-A814-AAD36D9A539B}"/>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DD3B502D-A8DE-457E-AD9F-083088548B5B}"/>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1515637B-617B-4CE0-8D2B-B0FE885B98F3}"/>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9E698660-8061-4FB0-8650-FECE1B217665}"/>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B19FDD4B-0A10-4003-96C3-4A497A7B5586}"/>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26C46988-4ABA-4C62-AFD2-A03240215D33}"/>
            </a:ext>
          </a:extLst>
        </xdr:cNvPr>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FE1693B8-ED19-47E5-BC2F-C8D8608749A4}"/>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068A36D3-DF94-4A33-B3F2-9B78F6460E86}"/>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345B1955-9472-4E36-B4BF-E86EBDD837F7}"/>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EDA8FF31-FB4D-43DD-B384-7D04243452C6}"/>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9034B6E8-3E1E-46B2-B8C8-8760D39EB4D8}"/>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B37BC07-D451-45EF-BB5B-1635EDEDAB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1F191F0-E3EB-4B93-B481-BA26AB65E4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78A7FFF-E6D6-49C1-8AC0-4363F1A779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A3A0711-DAD0-4715-8B98-6C39495FE8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57935E7-FAF0-44EE-882A-CE87A2151C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160655</xdr:rowOff>
    </xdr:from>
    <xdr:to>
      <xdr:col>85</xdr:col>
      <xdr:colOff>177800</xdr:colOff>
      <xdr:row>39</xdr:row>
      <xdr:rowOff>90805</xdr:rowOff>
    </xdr:to>
    <xdr:sp macro="" textlink="">
      <xdr:nvSpPr>
        <xdr:cNvPr id="429" name="楕円 428">
          <a:extLst>
            <a:ext uri="{FF2B5EF4-FFF2-40B4-BE49-F238E27FC236}">
              <a16:creationId xmlns:a16="http://schemas.microsoft.com/office/drawing/2014/main" id="{33AB61D3-5B86-4FE1-B644-E8FEDF43BAFB}"/>
            </a:ext>
          </a:extLst>
        </xdr:cNvPr>
        <xdr:cNvSpPr/>
      </xdr:nvSpPr>
      <xdr:spPr>
        <a:xfrm>
          <a:off x="16268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139082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83F2315C-50BB-4A38-BD74-F2FF1309A3ED}"/>
            </a:ext>
          </a:extLst>
        </xdr:cNvPr>
        <xdr:cNvSpPr txBox="1"/>
      </xdr:nvSpPr>
      <xdr:spPr>
        <a:xfrm>
          <a:off x="16357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126365</xdr:rowOff>
    </xdr:from>
    <xdr:to>
      <xdr:col>81</xdr:col>
      <xdr:colOff>101600</xdr:colOff>
      <xdr:row>39</xdr:row>
      <xdr:rowOff>56515</xdr:rowOff>
    </xdr:to>
    <xdr:sp macro="" textlink="">
      <xdr:nvSpPr>
        <xdr:cNvPr id="431" name="楕円 430">
          <a:extLst>
            <a:ext uri="{FF2B5EF4-FFF2-40B4-BE49-F238E27FC236}">
              <a16:creationId xmlns:a16="http://schemas.microsoft.com/office/drawing/2014/main" id="{E600C5BD-5681-45F9-91E1-46CC018637D8}"/>
            </a:ext>
          </a:extLst>
        </xdr:cNvPr>
        <xdr:cNvSpPr/>
      </xdr:nvSpPr>
      <xdr:spPr>
        <a:xfrm>
          <a:off x="15430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xdr:rowOff>
    </xdr:from>
    <xdr:to>
      <xdr:col>85</xdr:col>
      <xdr:colOff>127000</xdr:colOff>
      <xdr:row>39</xdr:row>
      <xdr:rowOff>40005</xdr:rowOff>
    </xdr:to>
    <xdr:cxnSp macro="">
      <xdr:nvCxnSpPr>
        <xdr:cNvPr id="432" name="直線コネクタ 431">
          <a:extLst>
            <a:ext uri="{FF2B5EF4-FFF2-40B4-BE49-F238E27FC236}">
              <a16:creationId xmlns:a16="http://schemas.microsoft.com/office/drawing/2014/main" id="{97214FE8-E96E-41DC-BEA3-3C3126EAD47F}"/>
            </a:ext>
          </a:extLst>
        </xdr:cNvPr>
        <xdr:cNvCxnSpPr/>
      </xdr:nvCxnSpPr>
      <xdr:spPr>
        <a:xfrm>
          <a:off x="15481300" y="66922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433" name="楕円 432">
          <a:extLst>
            <a:ext uri="{FF2B5EF4-FFF2-40B4-BE49-F238E27FC236}">
              <a16:creationId xmlns:a16="http://schemas.microsoft.com/office/drawing/2014/main" id="{659AD0C3-6AAE-4669-9FC2-85BC73B39ADF}"/>
            </a:ext>
          </a:extLst>
        </xdr:cNvPr>
        <xdr:cNvSpPr/>
      </xdr:nvSpPr>
      <xdr:spPr>
        <a:xfrm>
          <a:off x="1454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39</xdr:row>
      <xdr:rowOff>5715</xdr:rowOff>
    </xdr:to>
    <xdr:cxnSp macro="">
      <xdr:nvCxnSpPr>
        <xdr:cNvPr id="434" name="直線コネクタ 433">
          <a:extLst>
            <a:ext uri="{FF2B5EF4-FFF2-40B4-BE49-F238E27FC236}">
              <a16:creationId xmlns:a16="http://schemas.microsoft.com/office/drawing/2014/main" id="{EE59985A-9A1D-4DA5-8530-EC1CD4BA1479}"/>
            </a:ext>
          </a:extLst>
        </xdr:cNvPr>
        <xdr:cNvCxnSpPr/>
      </xdr:nvCxnSpPr>
      <xdr:spPr>
        <a:xfrm>
          <a:off x="14592300" y="665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67310</xdr:rowOff>
    </xdr:from>
    <xdr:to>
      <xdr:col>72</xdr:col>
      <xdr:colOff>38100</xdr:colOff>
      <xdr:row>38</xdr:row>
      <xdr:rowOff>168910</xdr:rowOff>
    </xdr:to>
    <xdr:sp macro="" textlink="">
      <xdr:nvSpPr>
        <xdr:cNvPr id="435" name="楕円 434">
          <a:extLst>
            <a:ext uri="{FF2B5EF4-FFF2-40B4-BE49-F238E27FC236}">
              <a16:creationId xmlns:a16="http://schemas.microsoft.com/office/drawing/2014/main" id="{5A49888D-480F-495E-B04E-2BE402D47513}"/>
            </a:ext>
          </a:extLst>
        </xdr:cNvPr>
        <xdr:cNvSpPr/>
      </xdr:nvSpPr>
      <xdr:spPr>
        <a:xfrm>
          <a:off x="1365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118110</xdr:rowOff>
    </xdr:from>
    <xdr:to>
      <xdr:col>76</xdr:col>
      <xdr:colOff>114300</xdr:colOff>
      <xdr:row>38</xdr:row>
      <xdr:rowOff>139065</xdr:rowOff>
    </xdr:to>
    <xdr:cxnSp macro="">
      <xdr:nvCxnSpPr>
        <xdr:cNvPr id="436" name="直線コネクタ 435">
          <a:extLst>
            <a:ext uri="{FF2B5EF4-FFF2-40B4-BE49-F238E27FC236}">
              <a16:creationId xmlns:a16="http://schemas.microsoft.com/office/drawing/2014/main" id="{102DAFD0-84D6-43C7-9966-B263257CD2BF}"/>
            </a:ext>
          </a:extLst>
        </xdr:cNvPr>
        <xdr:cNvCxnSpPr/>
      </xdr:nvCxnSpPr>
      <xdr:spPr>
        <a:xfrm>
          <a:off x="13703300" y="66332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437" name="楕円 436">
          <a:extLst>
            <a:ext uri="{FF2B5EF4-FFF2-40B4-BE49-F238E27FC236}">
              <a16:creationId xmlns:a16="http://schemas.microsoft.com/office/drawing/2014/main" id="{807507A5-2D85-4398-B355-941D64C681FA}"/>
            </a:ext>
          </a:extLst>
        </xdr:cNvPr>
        <xdr:cNvSpPr/>
      </xdr:nvSpPr>
      <xdr:spPr>
        <a:xfrm>
          <a:off x="1276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38</xdr:row>
      <xdr:rowOff>135255</xdr:rowOff>
    </xdr:to>
    <xdr:cxnSp macro="">
      <xdr:nvCxnSpPr>
        <xdr:cNvPr id="438" name="直線コネクタ 437">
          <a:extLst>
            <a:ext uri="{FF2B5EF4-FFF2-40B4-BE49-F238E27FC236}">
              <a16:creationId xmlns:a16="http://schemas.microsoft.com/office/drawing/2014/main" id="{F2E77786-91EF-49D7-9F2C-19ABCADB8489}"/>
            </a:ext>
          </a:extLst>
        </xdr:cNvPr>
        <xdr:cNvCxnSpPr/>
      </xdr:nvCxnSpPr>
      <xdr:spPr>
        <a:xfrm flipV="1">
          <a:off x="12814300" y="66332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9A695141-83D1-4254-9F14-3E111CD5DE05}"/>
            </a:ext>
          </a:extLst>
        </xdr:cNvPr>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D19573D3-942F-40F5-AB61-AC20F318CADD}"/>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8924D7EE-8595-4240-8275-D3E3320350DF}"/>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4B197217-5EAB-4E20-991F-DAE3A27A2A07}"/>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47642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A4A2361-8BBA-4310-AAB6-CDA775E8FCE0}"/>
            </a:ext>
          </a:extLst>
        </xdr:cNvPr>
        <xdr:cNvSpPr txBox="1"/>
      </xdr:nvSpPr>
      <xdr:spPr>
        <a:xfrm>
          <a:off x="15266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9542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F67FDF94-B131-4143-BCB1-F3F71F2F99B5}"/>
            </a:ext>
          </a:extLst>
        </xdr:cNvPr>
        <xdr:cNvSpPr txBox="1"/>
      </xdr:nvSpPr>
      <xdr:spPr>
        <a:xfrm>
          <a:off x="14389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160037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DE7F9FF5-314D-4DB9-A007-3CFA4E792154}"/>
            </a:ext>
          </a:extLst>
        </xdr:cNvPr>
        <xdr:cNvSpPr txBox="1"/>
      </xdr:nvSpPr>
      <xdr:spPr>
        <a:xfrm>
          <a:off x="13500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D24CF0FE-F1CD-4ADF-995A-9418A5A39352}"/>
            </a:ext>
          </a:extLst>
        </xdr:cNvPr>
        <xdr:cNvSpPr txBox="1"/>
      </xdr:nvSpPr>
      <xdr:spPr>
        <a:xfrm>
          <a:off x="12611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8603D4D1-CF70-48AC-9F02-4F5089C40F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F46F7617-F0B6-4416-8EDD-C8DFD2F495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A10AA6F2-A51E-4E04-8AFE-34A21DEBAE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2030B08-AE4D-4770-8B7D-B7AEE3B7918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37811D47-8FB6-4D4D-B67F-ECCA0A7124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52E33C1-D8ED-4103-9A23-DE080A7F14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E80671C-93D3-4C5A-B993-0F69B4804D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4B0284E3-3B3B-4A26-863F-40FD6BB8F2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405D87D-0D9C-4484-9DCB-8B37B25AB4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442C3C8C-5B88-45C3-AC6C-7939CAE67B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17C16444-865B-40AE-ACF3-529210582D6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34D2B892-5565-48D6-A9AD-06E0D738DBD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A4F8DEFA-C74E-4A31-84A3-B965F4381C3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A46C21E4-01EA-4521-BAD6-C5907925AE6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83BFA85A-056E-435C-8CFD-66126247A3B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E373A533-F51D-4895-833A-C5273EE9C0F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255C58BA-F4DD-44C8-B9F1-1ED80C6842B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95E7F70D-C5EB-44B9-9C61-6F4D86B240B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CBB25B3C-5733-4F68-B3F4-B5EB6C1F38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57753402-2352-41AA-B3A7-B15006C0A0F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2A7F0A2-368D-4935-A568-1793C20069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EAA0702B-86A2-42FD-B78B-E1B093CE2235}"/>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548F4A30-E014-450D-81C2-39A78CAA7271}"/>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C9763FB9-4818-4BF1-8F7C-C27169922013}"/>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8E811D5F-67BD-4C81-9130-2A0FFA5C8E97}"/>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C112BC87-261E-4E57-B717-BEF022861F6A}"/>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ADFB920-A0D5-44C3-9F7B-AEEF4E16F22C}"/>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E2F648F4-4325-4C99-BF04-45C78A66DF09}"/>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75B97A21-F8D1-4A6E-898C-C67DC0510EB9}"/>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EE31FE46-00B5-4E82-AD39-64628F62D1E6}"/>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CC8D1CC1-2AF2-4083-8999-9547E1745FEA}"/>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575E3D13-1B4E-4D69-9BE2-5CDFDC2F2736}"/>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F3E28FE-A5FD-41C6-9C36-C336B99B84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E410031-C1F2-4F07-807E-AF463E9FE3B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3915EEB-B1C3-4187-B0A4-1EA8C4A884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1182BC4-CB55-4598-B850-EB1879ACC3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B167816-0214-4498-BA54-A079456C15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4" name="楕円 483">
          <a:extLst>
            <a:ext uri="{FF2B5EF4-FFF2-40B4-BE49-F238E27FC236}">
              <a16:creationId xmlns:a16="http://schemas.microsoft.com/office/drawing/2014/main" id="{33137B09-1F1A-4E05-A406-53190FA0DD81}"/>
            </a:ext>
          </a:extLst>
        </xdr:cNvPr>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150E9F33-726B-4D99-9C8F-9CA50A9EAC11}"/>
            </a:ext>
          </a:extLst>
        </xdr:cNvPr>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86" name="楕円 485">
          <a:extLst>
            <a:ext uri="{FF2B5EF4-FFF2-40B4-BE49-F238E27FC236}">
              <a16:creationId xmlns:a16="http://schemas.microsoft.com/office/drawing/2014/main" id="{28CE395E-B469-4B1F-97AE-93ADBF8B79AC}"/>
            </a:ext>
          </a:extLst>
        </xdr:cNvPr>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87" name="直線コネクタ 486">
          <a:extLst>
            <a:ext uri="{FF2B5EF4-FFF2-40B4-BE49-F238E27FC236}">
              <a16:creationId xmlns:a16="http://schemas.microsoft.com/office/drawing/2014/main" id="{DB6DEFD0-EE4C-48EE-A4D9-63F4B4AFD3E2}"/>
            </a:ext>
          </a:extLst>
        </xdr:cNvPr>
        <xdr:cNvCxnSpPr/>
      </xdr:nvCxnSpPr>
      <xdr:spPr>
        <a:xfrm>
          <a:off x="21323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88" name="楕円 487">
          <a:extLst>
            <a:ext uri="{FF2B5EF4-FFF2-40B4-BE49-F238E27FC236}">
              <a16:creationId xmlns:a16="http://schemas.microsoft.com/office/drawing/2014/main" id="{9061CCC3-51FA-406B-9B8F-E0D4EB8D4FCE}"/>
            </a:ext>
          </a:extLst>
        </xdr:cNvPr>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89" name="直線コネクタ 488">
          <a:extLst>
            <a:ext uri="{FF2B5EF4-FFF2-40B4-BE49-F238E27FC236}">
              <a16:creationId xmlns:a16="http://schemas.microsoft.com/office/drawing/2014/main" id="{320E9088-836A-411C-AD74-3562163D09E6}"/>
            </a:ext>
          </a:extLst>
        </xdr:cNvPr>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27686</xdr:rowOff>
    </xdr:from>
    <xdr:to>
      <xdr:col>102</xdr:col>
      <xdr:colOff>165100</xdr:colOff>
      <xdr:row>41</xdr:row>
      <xdr:rowOff>129286</xdr:rowOff>
    </xdr:to>
    <xdr:sp macro="" textlink="">
      <xdr:nvSpPr>
        <xdr:cNvPr id="490" name="楕円 489">
          <a:extLst>
            <a:ext uri="{FF2B5EF4-FFF2-40B4-BE49-F238E27FC236}">
              <a16:creationId xmlns:a16="http://schemas.microsoft.com/office/drawing/2014/main" id="{2416C216-3B83-416D-870B-E773D3D0C22E}"/>
            </a:ext>
          </a:extLst>
        </xdr:cNvPr>
        <xdr:cNvSpPr/>
      </xdr:nvSpPr>
      <xdr:spPr>
        <a:xfrm>
          <a:off x="19494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78486</xdr:rowOff>
    </xdr:from>
    <xdr:to>
      <xdr:col>107</xdr:col>
      <xdr:colOff>50800</xdr:colOff>
      <xdr:row>41</xdr:row>
      <xdr:rowOff>78486</xdr:rowOff>
    </xdr:to>
    <xdr:cxnSp macro="">
      <xdr:nvCxnSpPr>
        <xdr:cNvPr id="491" name="直線コネクタ 490">
          <a:extLst>
            <a:ext uri="{FF2B5EF4-FFF2-40B4-BE49-F238E27FC236}">
              <a16:creationId xmlns:a16="http://schemas.microsoft.com/office/drawing/2014/main" id="{3A4B4B60-553C-4792-85C3-9D92F46B3F43}"/>
            </a:ext>
          </a:extLst>
        </xdr:cNvPr>
        <xdr:cNvCxnSpPr/>
      </xdr:nvCxnSpPr>
      <xdr:spPr>
        <a:xfrm>
          <a:off x="19545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27686</xdr:rowOff>
    </xdr:from>
    <xdr:to>
      <xdr:col>98</xdr:col>
      <xdr:colOff>38100</xdr:colOff>
      <xdr:row>41</xdr:row>
      <xdr:rowOff>129286</xdr:rowOff>
    </xdr:to>
    <xdr:sp macro="" textlink="">
      <xdr:nvSpPr>
        <xdr:cNvPr id="492" name="楕円 491">
          <a:extLst>
            <a:ext uri="{FF2B5EF4-FFF2-40B4-BE49-F238E27FC236}">
              <a16:creationId xmlns:a16="http://schemas.microsoft.com/office/drawing/2014/main" id="{7B4DE0C0-16B0-4203-81B7-DC56C2B15B66}"/>
            </a:ext>
          </a:extLst>
        </xdr:cNvPr>
        <xdr:cNvSpPr/>
      </xdr:nvSpPr>
      <xdr:spPr>
        <a:xfrm>
          <a:off x="18605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78486</xdr:rowOff>
    </xdr:from>
    <xdr:to>
      <xdr:col>102</xdr:col>
      <xdr:colOff>114300</xdr:colOff>
      <xdr:row>41</xdr:row>
      <xdr:rowOff>78486</xdr:rowOff>
    </xdr:to>
    <xdr:cxnSp macro="">
      <xdr:nvCxnSpPr>
        <xdr:cNvPr id="493" name="直線コネクタ 492">
          <a:extLst>
            <a:ext uri="{FF2B5EF4-FFF2-40B4-BE49-F238E27FC236}">
              <a16:creationId xmlns:a16="http://schemas.microsoft.com/office/drawing/2014/main" id="{E3559F40-0C3C-4C3E-A4EB-162D11D6F9B5}"/>
            </a:ext>
          </a:extLst>
        </xdr:cNvPr>
        <xdr:cNvCxnSpPr/>
      </xdr:nvCxnSpPr>
      <xdr:spPr>
        <a:xfrm>
          <a:off x="18656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C7BEE1D2-B1DB-4978-ACEE-58F89EEC6396}"/>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AAA7DCA1-1333-4A7B-BE77-977DD572AA81}"/>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359A7036-36C1-4A70-83EA-1F1123CF6628}"/>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D49DF2C2-CFB1-4A04-8D02-4AE4330DB89E}"/>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4ACBB4A5-03DC-46C1-BC17-BB9F3127451C}"/>
            </a:ext>
          </a:extLst>
        </xdr:cNvPr>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87B1FCB-92B1-42EC-8566-5DAA3A93C141}"/>
            </a:ext>
          </a:extLst>
        </xdr:cNvPr>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120413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88A2FFE6-7C5D-4979-8645-5937C5ADB6E1}"/>
            </a:ext>
          </a:extLst>
        </xdr:cNvPr>
        <xdr:cNvSpPr txBox="1"/>
      </xdr:nvSpPr>
      <xdr:spPr>
        <a:xfrm>
          <a:off x="19310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120413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190DC8CF-B96E-4B88-BD54-CF8B30FA9229}"/>
            </a:ext>
          </a:extLst>
        </xdr:cNvPr>
        <xdr:cNvSpPr txBox="1"/>
      </xdr:nvSpPr>
      <xdr:spPr>
        <a:xfrm>
          <a:off x="18421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AF7CE8E6-216A-42C6-A337-DA0512C519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A0D7EF82-40F4-43EC-A62C-86BED6111C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0ED414A-FDC3-4759-8B03-2E1C537295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29C0E972-5EE8-42CA-865D-1C30509022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22FF1558-A80A-4F89-8D9C-B8B98ADAF8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CF80D91-BE51-4B63-A3F4-AB3ECA43B3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DE98018-A86E-4FBC-819E-5782591AA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8DDD6172-1142-4A52-9F39-A2FAA16CD7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EC9E9A2-0ECE-4EED-915F-29B092BE8A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3D65FCC3-DC2D-494C-B6AB-E91B5DAF79E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9BD5895-CCD6-4C7A-BDA9-62AE0F4286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6D68243-7F50-4293-B7D3-E46BAF340C5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BE60D012-232B-454C-891A-4FB34AD1920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D01214A5-B180-4FEE-A391-8F31B3EC51D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A638D81D-1103-48A4-B31F-5B527CACC35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CA2A0E7-21A8-4A56-90D9-38675254C53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67AFB6FE-BF2F-4630-BE56-457CEC017A9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AF657F9-52D7-4258-95F7-615ED4412B2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32F9E30-D07A-4023-A353-C4F5D253BB3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C8948131-5289-42C4-9B84-D6593053180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EEEEAA38-67FF-47CC-BB3F-64EC09B145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5AF3A3F4-C40E-4878-B5AF-7A0F6049218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F43DB024-8517-496B-8FEA-06A986A37A4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78653AC-0860-46F9-8AE4-5094E4AF38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499ECEE-3534-45FD-B0EA-6485F2E8E98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D2F8331-5E52-4454-B71F-3498A25200D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611849B9-3E97-4E3A-B686-951D051598B4}"/>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7F28B766-33F0-4E37-9353-54716F7C9546}"/>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B336D835-C1B9-43E8-ABFA-08F65E7D613D}"/>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F86ACBD-1BD9-4FE0-A04D-928DDA0C41BC}"/>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600ECBBC-CD04-48BA-B33D-674F178FDB7A}"/>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EEE5F2A9-0FC9-4ABE-972B-73F8FAB06839}"/>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0A96D164-6F2E-4D1C-9ABC-AADF4D33269A}"/>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32DC1696-B60A-4EEF-AE04-0777A3A14377}"/>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3CA7CBA2-E42C-4417-8E67-8CA78E85557C}"/>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9C2674BE-06D7-4F56-8F3D-B94ADD17DC1A}"/>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C0977268-3A0D-4E0B-954B-F401ABF52C8F}"/>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04C0064-6535-4F9B-813E-681CCA9E67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94602FF-C500-4C91-BDC4-3B9E27472A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B496E8E-0C5C-4A46-963E-973CF713AA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94AFACF-744B-44FE-BE53-659E07A212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739DCC8-875C-44E5-B67F-A3C2B031AF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544" name="楕円 543">
          <a:extLst>
            <a:ext uri="{FF2B5EF4-FFF2-40B4-BE49-F238E27FC236}">
              <a16:creationId xmlns:a16="http://schemas.microsoft.com/office/drawing/2014/main" id="{E603DFFF-AB22-482E-B540-115868A8A0DB}"/>
            </a:ext>
          </a:extLst>
        </xdr:cNvPr>
        <xdr:cNvSpPr/>
      </xdr:nvSpPr>
      <xdr:spPr>
        <a:xfrm>
          <a:off x="16268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58618</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C3766EBA-AA70-48A2-94FB-D6BEB09ED4A4}"/>
            </a:ext>
          </a:extLst>
        </xdr:cNvPr>
        <xdr:cNvSpPr txBox="1"/>
      </xdr:nvSpPr>
      <xdr:spPr>
        <a:xfrm>
          <a:off x="16357600" y="1000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151674</xdr:rowOff>
    </xdr:from>
    <xdr:to>
      <xdr:col>81</xdr:col>
      <xdr:colOff>101600</xdr:colOff>
      <xdr:row>59</xdr:row>
      <xdr:rowOff>81824</xdr:rowOff>
    </xdr:to>
    <xdr:sp macro="" textlink="">
      <xdr:nvSpPr>
        <xdr:cNvPr id="546" name="楕円 545">
          <a:extLst>
            <a:ext uri="{FF2B5EF4-FFF2-40B4-BE49-F238E27FC236}">
              <a16:creationId xmlns:a16="http://schemas.microsoft.com/office/drawing/2014/main" id="{10249D28-A394-4353-A851-A237CA331AE3}"/>
            </a:ext>
          </a:extLst>
        </xdr:cNvPr>
        <xdr:cNvSpPr/>
      </xdr:nvSpPr>
      <xdr:spPr>
        <a:xfrm>
          <a:off x="15430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31024</xdr:rowOff>
    </xdr:from>
    <xdr:to>
      <xdr:col>85</xdr:col>
      <xdr:colOff>127000</xdr:colOff>
      <xdr:row>59</xdr:row>
      <xdr:rowOff>86541</xdr:rowOff>
    </xdr:to>
    <xdr:cxnSp macro="">
      <xdr:nvCxnSpPr>
        <xdr:cNvPr id="547" name="直線コネクタ 546">
          <a:extLst>
            <a:ext uri="{FF2B5EF4-FFF2-40B4-BE49-F238E27FC236}">
              <a16:creationId xmlns:a16="http://schemas.microsoft.com/office/drawing/2014/main" id="{FA6D6A44-4D0B-424E-84F8-98AEAC5E76EE}"/>
            </a:ext>
          </a:extLst>
        </xdr:cNvPr>
        <xdr:cNvCxnSpPr/>
      </xdr:nvCxnSpPr>
      <xdr:spPr>
        <a:xfrm>
          <a:off x="15481300" y="10146574"/>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8" name="楕円 547">
          <a:extLst>
            <a:ext uri="{FF2B5EF4-FFF2-40B4-BE49-F238E27FC236}">
              <a16:creationId xmlns:a16="http://schemas.microsoft.com/office/drawing/2014/main" id="{3300FEB7-7C69-45BF-B2EB-A4C158C35EEF}"/>
            </a:ext>
          </a:extLst>
        </xdr:cNvPr>
        <xdr:cNvSpPr/>
      </xdr:nvSpPr>
      <xdr:spPr>
        <a:xfrm>
          <a:off x="14541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60</xdr:row>
      <xdr:rowOff>48985</xdr:rowOff>
    </xdr:to>
    <xdr:cxnSp macro="">
      <xdr:nvCxnSpPr>
        <xdr:cNvPr id="549" name="直線コネクタ 548">
          <a:extLst>
            <a:ext uri="{FF2B5EF4-FFF2-40B4-BE49-F238E27FC236}">
              <a16:creationId xmlns:a16="http://schemas.microsoft.com/office/drawing/2014/main" id="{33CB83E8-8F16-44F2-BEAE-C5DEF5EC01B8}"/>
            </a:ext>
          </a:extLst>
        </xdr:cNvPr>
        <xdr:cNvCxnSpPr/>
      </xdr:nvCxnSpPr>
      <xdr:spPr>
        <a:xfrm flipV="1">
          <a:off x="14592300" y="10146574"/>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50" name="楕円 549">
          <a:extLst>
            <a:ext uri="{FF2B5EF4-FFF2-40B4-BE49-F238E27FC236}">
              <a16:creationId xmlns:a16="http://schemas.microsoft.com/office/drawing/2014/main" id="{36AB61AA-8974-43F0-B3A3-C2F53652086D}"/>
            </a:ext>
          </a:extLst>
        </xdr:cNvPr>
        <xdr:cNvSpPr/>
      </xdr:nvSpPr>
      <xdr:spPr>
        <a:xfrm>
          <a:off x="13652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161653</xdr:rowOff>
    </xdr:from>
    <xdr:to>
      <xdr:col>76</xdr:col>
      <xdr:colOff>114300</xdr:colOff>
      <xdr:row>60</xdr:row>
      <xdr:rowOff>48985</xdr:rowOff>
    </xdr:to>
    <xdr:cxnSp macro="">
      <xdr:nvCxnSpPr>
        <xdr:cNvPr id="551" name="直線コネクタ 550">
          <a:extLst>
            <a:ext uri="{FF2B5EF4-FFF2-40B4-BE49-F238E27FC236}">
              <a16:creationId xmlns:a16="http://schemas.microsoft.com/office/drawing/2014/main" id="{EB3848C4-EA2C-4357-8D5A-18F561A280FD}"/>
            </a:ext>
          </a:extLst>
        </xdr:cNvPr>
        <xdr:cNvCxnSpPr/>
      </xdr:nvCxnSpPr>
      <xdr:spPr>
        <a:xfrm>
          <a:off x="13703300" y="102772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552" name="楕円 551">
          <a:extLst>
            <a:ext uri="{FF2B5EF4-FFF2-40B4-BE49-F238E27FC236}">
              <a16:creationId xmlns:a16="http://schemas.microsoft.com/office/drawing/2014/main" id="{D22FA9A7-56B3-4E47-92D6-9F3B7FD24A08}"/>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59</xdr:row>
      <xdr:rowOff>161653</xdr:rowOff>
    </xdr:to>
    <xdr:cxnSp macro="">
      <xdr:nvCxnSpPr>
        <xdr:cNvPr id="553" name="直線コネクタ 552">
          <a:extLst>
            <a:ext uri="{FF2B5EF4-FFF2-40B4-BE49-F238E27FC236}">
              <a16:creationId xmlns:a16="http://schemas.microsoft.com/office/drawing/2014/main" id="{28E90B7D-CDE1-4833-A89C-2F7CDB782531}"/>
            </a:ext>
          </a:extLst>
        </xdr:cNvPr>
        <xdr:cNvCxnSpPr/>
      </xdr:nvCxnSpPr>
      <xdr:spPr>
        <a:xfrm>
          <a:off x="12814300" y="102347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a:extLst>
            <a:ext uri="{FF2B5EF4-FFF2-40B4-BE49-F238E27FC236}">
              <a16:creationId xmlns:a16="http://schemas.microsoft.com/office/drawing/2014/main" id="{FB44139D-CA4C-4E04-801F-DB7F6DF04C0D}"/>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1B295582-D6C5-409B-9B16-E4DAC13BF4E1}"/>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a:extLst>
            <a:ext uri="{FF2B5EF4-FFF2-40B4-BE49-F238E27FC236}">
              <a16:creationId xmlns:a16="http://schemas.microsoft.com/office/drawing/2014/main" id="{D4E03653-1B42-43E5-9B57-F58D704784D4}"/>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31640A05-E2D6-4FE2-BF1B-A8718C70898A}"/>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98351</xdr:rowOff>
    </xdr:from>
    <xdr:ext cx="405111" cy="259045"/>
    <xdr:sp macro="" textlink="">
      <xdr:nvSpPr>
        <xdr:cNvPr id="558" name="n_1mainValue【学校施設】&#10;有形固定資産減価償却率">
          <a:extLst>
            <a:ext uri="{FF2B5EF4-FFF2-40B4-BE49-F238E27FC236}">
              <a16:creationId xmlns:a16="http://schemas.microsoft.com/office/drawing/2014/main" id="{ED8DD260-1AAD-4BB5-A24A-22D572464B4B}"/>
            </a:ext>
          </a:extLst>
        </xdr:cNvPr>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59" name="n_2mainValue【学校施設】&#10;有形固定資産減価償却率">
          <a:extLst>
            <a:ext uri="{FF2B5EF4-FFF2-40B4-BE49-F238E27FC236}">
              <a16:creationId xmlns:a16="http://schemas.microsoft.com/office/drawing/2014/main" id="{1345EAE7-BEC9-41C7-9B00-E7BB7CB4D905}"/>
            </a:ext>
          </a:extLst>
        </xdr:cNvPr>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60" name="n_3mainValue【学校施設】&#10;有形固定資産減価償却率">
          <a:extLst>
            <a:ext uri="{FF2B5EF4-FFF2-40B4-BE49-F238E27FC236}">
              <a16:creationId xmlns:a16="http://schemas.microsoft.com/office/drawing/2014/main" id="{DC0FFD97-4E16-4D82-8AD8-D8EDBBECFD95}"/>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1" name="n_4mainValue【学校施設】&#10;有形固定資産減価償却率">
          <a:extLst>
            <a:ext uri="{FF2B5EF4-FFF2-40B4-BE49-F238E27FC236}">
              <a16:creationId xmlns:a16="http://schemas.microsoft.com/office/drawing/2014/main" id="{574C667C-8FCD-4FA2-BA86-6752EC008FEB}"/>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C260228-A0D7-46D2-BD49-04B21CC4F9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F40F0F90-602B-4E5B-B56E-B2D6D5233B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ECB5BDF9-794E-4F52-9EC8-9DF62C23EF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F2D61E4-1684-483F-8479-860ECC3DB2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52336C3B-CF39-438F-8E5B-20F3C5AA96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94047F8-DB13-45F2-B2B3-E5C9877844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1390544-A182-4F69-A7CC-54EDED25CB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3ED8528E-A1CD-4105-B31C-7BB7563E3A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A5153E7E-0BAF-431A-B7E6-5DEE2F1685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DDB43133-A8BF-40B6-8CF9-5D290EA584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8FC55A1-4BC0-4760-B077-DD50241CDF7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1AAC41B5-0474-4A14-9BB9-C342F9E59C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26E41603-9492-433B-B67B-26DF6EB97E4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E261EB3D-7FB3-4A9B-A654-B7C0521432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44EA9215-F9CF-4942-9CE1-23202786833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D312FF0B-B83F-4BEB-9128-576252F53F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8B03B69-A7E2-415A-B6D2-96C767FAE9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2A744C3B-2A28-4CD0-9D8C-CB34E58F7C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A4308FC1-ADAD-4AD1-9263-43651E4AAB4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25E5E145-4EEB-45B5-85C0-5819A90D8B0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7365622E-AC02-4E15-A4C9-CBA8727A23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DE1DEB76-F6AE-431C-82AB-03D42EFAF1D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185118D1-1165-4418-9D29-25B2FBAEB5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738DC3E3-D642-40A5-A147-817BCCAB39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662E534B-8D8F-408E-B103-B6B617AA6E4E}"/>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63EC8D0A-2FD1-4B68-ABC7-86D2B4540600}"/>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A6BEFFC5-FC4F-4007-A8F6-AF9120D5B640}"/>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3B30ACEF-236B-4F38-ACDA-98DD34C5A320}"/>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392F43ED-CD34-42C2-A6F2-308DED22B2DF}"/>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a:extLst>
            <a:ext uri="{FF2B5EF4-FFF2-40B4-BE49-F238E27FC236}">
              <a16:creationId xmlns:a16="http://schemas.microsoft.com/office/drawing/2014/main" id="{C924A465-F387-4E04-9FAF-50DA45625631}"/>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3DD6F40D-E6C1-43A7-9DC6-8D58C0127AE7}"/>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3C525194-83A0-4880-9E00-5A90FB508710}"/>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A62E1C0A-45D7-4D11-BF14-2AA512489589}"/>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EA6833C9-F4F4-4258-9341-4A3DE4E6CDBC}"/>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1F0E0944-45A5-4CA3-807A-4F39CA09B7A2}"/>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5C45B30-4A57-4F10-BE29-77A9336298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FAEE851-9ED1-4EDA-8C6E-84911814C4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FF7C9F2-A617-43E3-A81A-2794ACF9C8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1326DCE-687F-46AC-B01B-EA101BF2DE5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FB09C26-8F92-4A1E-8214-2FFE0DB6F2B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165100</xdr:rowOff>
    </xdr:from>
    <xdr:to>
      <xdr:col>116</xdr:col>
      <xdr:colOff>114300</xdr:colOff>
      <xdr:row>61</xdr:row>
      <xdr:rowOff>95250</xdr:rowOff>
    </xdr:to>
    <xdr:sp macro="" textlink="">
      <xdr:nvSpPr>
        <xdr:cNvPr id="602" name="楕円 601">
          <a:extLst>
            <a:ext uri="{FF2B5EF4-FFF2-40B4-BE49-F238E27FC236}">
              <a16:creationId xmlns:a16="http://schemas.microsoft.com/office/drawing/2014/main" id="{AC22D9AF-D2EA-4552-8E83-D88028DAEB18}"/>
            </a:ext>
          </a:extLst>
        </xdr:cNvPr>
        <xdr:cNvSpPr/>
      </xdr:nvSpPr>
      <xdr:spPr>
        <a:xfrm>
          <a:off x="221107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16527</xdr:rowOff>
    </xdr:from>
    <xdr:ext cx="469744" cy="259045"/>
    <xdr:sp macro="" textlink="">
      <xdr:nvSpPr>
        <xdr:cNvPr id="603" name="【学校施設】&#10;一人当たり面積該当値テキスト">
          <a:extLst>
            <a:ext uri="{FF2B5EF4-FFF2-40B4-BE49-F238E27FC236}">
              <a16:creationId xmlns:a16="http://schemas.microsoft.com/office/drawing/2014/main" id="{69C7EA8E-2F3F-4DCC-A8E8-C550E1989202}"/>
            </a:ext>
          </a:extLst>
        </xdr:cNvPr>
        <xdr:cNvSpPr txBox="1"/>
      </xdr:nvSpPr>
      <xdr:spPr>
        <a:xfrm>
          <a:off x="22199600"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165100</xdr:rowOff>
    </xdr:from>
    <xdr:to>
      <xdr:col>112</xdr:col>
      <xdr:colOff>38100</xdr:colOff>
      <xdr:row>61</xdr:row>
      <xdr:rowOff>95250</xdr:rowOff>
    </xdr:to>
    <xdr:sp macro="" textlink="">
      <xdr:nvSpPr>
        <xdr:cNvPr id="604" name="楕円 603">
          <a:extLst>
            <a:ext uri="{FF2B5EF4-FFF2-40B4-BE49-F238E27FC236}">
              <a16:creationId xmlns:a16="http://schemas.microsoft.com/office/drawing/2014/main" id="{A77D109F-5E9F-4C84-B821-0038735BA7E6}"/>
            </a:ext>
          </a:extLst>
        </xdr:cNvPr>
        <xdr:cNvSpPr/>
      </xdr:nvSpPr>
      <xdr:spPr>
        <a:xfrm>
          <a:off x="212725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44450</xdr:rowOff>
    </xdr:from>
    <xdr:to>
      <xdr:col>116</xdr:col>
      <xdr:colOff>63500</xdr:colOff>
      <xdr:row>61</xdr:row>
      <xdr:rowOff>44450</xdr:rowOff>
    </xdr:to>
    <xdr:cxnSp macro="">
      <xdr:nvCxnSpPr>
        <xdr:cNvPr id="605" name="直線コネクタ 604">
          <a:extLst>
            <a:ext uri="{FF2B5EF4-FFF2-40B4-BE49-F238E27FC236}">
              <a16:creationId xmlns:a16="http://schemas.microsoft.com/office/drawing/2014/main" id="{8909B82C-D509-471B-9981-6EA529F07763}"/>
            </a:ext>
          </a:extLst>
        </xdr:cNvPr>
        <xdr:cNvCxnSpPr/>
      </xdr:nvCxnSpPr>
      <xdr:spPr>
        <a:xfrm>
          <a:off x="21323300" y="1050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12700</xdr:rowOff>
    </xdr:from>
    <xdr:to>
      <xdr:col>107</xdr:col>
      <xdr:colOff>101600</xdr:colOff>
      <xdr:row>61</xdr:row>
      <xdr:rowOff>114300</xdr:rowOff>
    </xdr:to>
    <xdr:sp macro="" textlink="">
      <xdr:nvSpPr>
        <xdr:cNvPr id="606" name="楕円 605">
          <a:extLst>
            <a:ext uri="{FF2B5EF4-FFF2-40B4-BE49-F238E27FC236}">
              <a16:creationId xmlns:a16="http://schemas.microsoft.com/office/drawing/2014/main" id="{A0C2CAC4-3DCA-4758-B82B-AF7556287F62}"/>
            </a:ext>
          </a:extLst>
        </xdr:cNvPr>
        <xdr:cNvSpPr/>
      </xdr:nvSpPr>
      <xdr:spPr>
        <a:xfrm>
          <a:off x="20383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44450</xdr:rowOff>
    </xdr:from>
    <xdr:to>
      <xdr:col>111</xdr:col>
      <xdr:colOff>177800</xdr:colOff>
      <xdr:row>61</xdr:row>
      <xdr:rowOff>63500</xdr:rowOff>
    </xdr:to>
    <xdr:cxnSp macro="">
      <xdr:nvCxnSpPr>
        <xdr:cNvPr id="607" name="直線コネクタ 606">
          <a:extLst>
            <a:ext uri="{FF2B5EF4-FFF2-40B4-BE49-F238E27FC236}">
              <a16:creationId xmlns:a16="http://schemas.microsoft.com/office/drawing/2014/main" id="{45354ABA-F60F-4526-B904-5DB746E1E728}"/>
            </a:ext>
          </a:extLst>
        </xdr:cNvPr>
        <xdr:cNvCxnSpPr/>
      </xdr:nvCxnSpPr>
      <xdr:spPr>
        <a:xfrm flipV="1">
          <a:off x="20434300" y="1050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15240</xdr:rowOff>
    </xdr:from>
    <xdr:to>
      <xdr:col>102</xdr:col>
      <xdr:colOff>165100</xdr:colOff>
      <xdr:row>61</xdr:row>
      <xdr:rowOff>116840</xdr:rowOff>
    </xdr:to>
    <xdr:sp macro="" textlink="">
      <xdr:nvSpPr>
        <xdr:cNvPr id="608" name="楕円 607">
          <a:extLst>
            <a:ext uri="{FF2B5EF4-FFF2-40B4-BE49-F238E27FC236}">
              <a16:creationId xmlns:a16="http://schemas.microsoft.com/office/drawing/2014/main" id="{A7FA5C59-E846-461A-B325-55A6E46C751F}"/>
            </a:ext>
          </a:extLst>
        </xdr:cNvPr>
        <xdr:cNvSpPr/>
      </xdr:nvSpPr>
      <xdr:spPr>
        <a:xfrm>
          <a:off x="194945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63500</xdr:rowOff>
    </xdr:from>
    <xdr:to>
      <xdr:col>107</xdr:col>
      <xdr:colOff>50800</xdr:colOff>
      <xdr:row>61</xdr:row>
      <xdr:rowOff>66040</xdr:rowOff>
    </xdr:to>
    <xdr:cxnSp macro="">
      <xdr:nvCxnSpPr>
        <xdr:cNvPr id="609" name="直線コネクタ 608">
          <a:extLst>
            <a:ext uri="{FF2B5EF4-FFF2-40B4-BE49-F238E27FC236}">
              <a16:creationId xmlns:a16="http://schemas.microsoft.com/office/drawing/2014/main" id="{3252010A-1958-4A45-80F2-9815F9181FB3}"/>
            </a:ext>
          </a:extLst>
        </xdr:cNvPr>
        <xdr:cNvCxnSpPr/>
      </xdr:nvCxnSpPr>
      <xdr:spPr>
        <a:xfrm flipV="1">
          <a:off x="19545300" y="105219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20320</xdr:rowOff>
    </xdr:from>
    <xdr:to>
      <xdr:col>98</xdr:col>
      <xdr:colOff>38100</xdr:colOff>
      <xdr:row>61</xdr:row>
      <xdr:rowOff>121920</xdr:rowOff>
    </xdr:to>
    <xdr:sp macro="" textlink="">
      <xdr:nvSpPr>
        <xdr:cNvPr id="610" name="楕円 609">
          <a:extLst>
            <a:ext uri="{FF2B5EF4-FFF2-40B4-BE49-F238E27FC236}">
              <a16:creationId xmlns:a16="http://schemas.microsoft.com/office/drawing/2014/main" id="{EF153648-39E8-4D92-A2EB-FFE659D41A10}"/>
            </a:ext>
          </a:extLst>
        </xdr:cNvPr>
        <xdr:cNvSpPr/>
      </xdr:nvSpPr>
      <xdr:spPr>
        <a:xfrm>
          <a:off x="18605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66040</xdr:rowOff>
    </xdr:from>
    <xdr:to>
      <xdr:col>102</xdr:col>
      <xdr:colOff>114300</xdr:colOff>
      <xdr:row>61</xdr:row>
      <xdr:rowOff>71120</xdr:rowOff>
    </xdr:to>
    <xdr:cxnSp macro="">
      <xdr:nvCxnSpPr>
        <xdr:cNvPr id="611" name="直線コネクタ 610">
          <a:extLst>
            <a:ext uri="{FF2B5EF4-FFF2-40B4-BE49-F238E27FC236}">
              <a16:creationId xmlns:a16="http://schemas.microsoft.com/office/drawing/2014/main" id="{02510B7B-E692-46E3-BC83-DA107824D4DD}"/>
            </a:ext>
          </a:extLst>
        </xdr:cNvPr>
        <xdr:cNvCxnSpPr/>
      </xdr:nvCxnSpPr>
      <xdr:spPr>
        <a:xfrm flipV="1">
          <a:off x="18656300" y="105244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a:extLst>
            <a:ext uri="{FF2B5EF4-FFF2-40B4-BE49-F238E27FC236}">
              <a16:creationId xmlns:a16="http://schemas.microsoft.com/office/drawing/2014/main" id="{E52B7795-6D51-4F8A-AFB6-405E04AE607B}"/>
            </a:ext>
          </a:extLst>
        </xdr:cNvPr>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a:extLst>
            <a:ext uri="{FF2B5EF4-FFF2-40B4-BE49-F238E27FC236}">
              <a16:creationId xmlns:a16="http://schemas.microsoft.com/office/drawing/2014/main" id="{1E72BDFA-AD35-4658-8B98-47DFBE323BA3}"/>
            </a:ext>
          </a:extLst>
        </xdr:cNvPr>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a:extLst>
            <a:ext uri="{FF2B5EF4-FFF2-40B4-BE49-F238E27FC236}">
              <a16:creationId xmlns:a16="http://schemas.microsoft.com/office/drawing/2014/main" id="{7D9B568E-C54D-4AD7-ADD7-F9E5C21DC799}"/>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BA77037B-6A2B-48EC-815E-5D11AF1CD5FD}"/>
            </a:ext>
          </a:extLst>
        </xdr:cNvPr>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111777</xdr:rowOff>
    </xdr:from>
    <xdr:ext cx="469744" cy="259045"/>
    <xdr:sp macro="" textlink="">
      <xdr:nvSpPr>
        <xdr:cNvPr id="616" name="n_1mainValue【学校施設】&#10;一人当たり面積">
          <a:extLst>
            <a:ext uri="{FF2B5EF4-FFF2-40B4-BE49-F238E27FC236}">
              <a16:creationId xmlns:a16="http://schemas.microsoft.com/office/drawing/2014/main" id="{A86FDE8D-EA01-4B0E-A600-29AF286D0B27}"/>
            </a:ext>
          </a:extLst>
        </xdr:cNvPr>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7" name="n_2mainValue【学校施設】&#10;一人当たり面積">
          <a:extLst>
            <a:ext uri="{FF2B5EF4-FFF2-40B4-BE49-F238E27FC236}">
              <a16:creationId xmlns:a16="http://schemas.microsoft.com/office/drawing/2014/main" id="{369585B2-BA61-4C2B-83CA-18A6F9ED952A}"/>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133367</xdr:rowOff>
    </xdr:from>
    <xdr:ext cx="469744" cy="259045"/>
    <xdr:sp macro="" textlink="">
      <xdr:nvSpPr>
        <xdr:cNvPr id="618" name="n_3mainValue【学校施設】&#10;一人当たり面積">
          <a:extLst>
            <a:ext uri="{FF2B5EF4-FFF2-40B4-BE49-F238E27FC236}">
              <a16:creationId xmlns:a16="http://schemas.microsoft.com/office/drawing/2014/main" id="{1BEC6B7A-FE15-4E5B-B99A-D717D3E02E56}"/>
            </a:ext>
          </a:extLst>
        </xdr:cNvPr>
        <xdr:cNvSpPr txBox="1"/>
      </xdr:nvSpPr>
      <xdr:spPr>
        <a:xfrm>
          <a:off x="193104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138447</xdr:rowOff>
    </xdr:from>
    <xdr:ext cx="469744" cy="259045"/>
    <xdr:sp macro="" textlink="">
      <xdr:nvSpPr>
        <xdr:cNvPr id="619" name="n_4mainValue【学校施設】&#10;一人当たり面積">
          <a:extLst>
            <a:ext uri="{FF2B5EF4-FFF2-40B4-BE49-F238E27FC236}">
              <a16:creationId xmlns:a16="http://schemas.microsoft.com/office/drawing/2014/main" id="{78BD0893-8B25-4EF9-B0F5-9D45C03A00A4}"/>
            </a:ext>
          </a:extLst>
        </xdr:cNvPr>
        <xdr:cNvSpPr txBox="1"/>
      </xdr:nvSpPr>
      <xdr:spPr>
        <a:xfrm>
          <a:off x="184214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E3593482-02C7-453F-9D00-1B85EEF8F3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840506F-F47E-4E1E-8853-E139CBCD02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A313B804-8EE3-4890-8CDA-6AB2D6D3EE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D6BE5087-9A7B-4BB0-AF96-7AC1DAF980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B57584D4-BC80-4137-9DD9-1E973089C1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266A708C-B713-40C5-B399-F2300A25DD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8B943D0-35F3-4847-8921-A6C2AD5BBE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5127CB0-08DE-4182-BE8F-2662C729D2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1DAAFA16-95BA-4030-9FE4-D2030AA8B5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CA561376-8444-4CFC-B339-2352182B6C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82909B19-EC99-40A3-99C7-386C6FF697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75291823-08E8-4895-B3C8-70A205AE817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9039133E-A715-475C-AA88-0D85CD52EAA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0A4611E8-BCB2-4026-84CF-289FB2E3857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26E6A5D9-E7C1-49CC-92E1-F126E944131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8D3A6E7C-F74F-4A32-AA57-4BE3392748D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2B6C4B41-8319-49EC-B1B9-E46685402912}"/>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15A463BB-A620-4F5D-A430-1385454B4D1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6471547D-9CFA-4789-B910-FE9ACE4FB0F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3CD5310A-8A0B-4EB6-8B37-A193510325C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529EB3EE-C4F0-4B7F-BEA0-848713F3779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435B929-0AD5-40B8-9789-985DCB190DB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25BE34F2-AFAF-4727-972A-7AF14FCFBB74}"/>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A9E2B5D6-A8A4-4B36-9670-78C958D3F3AA}"/>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9E01A5D2-2470-48B7-B26C-777EF665A5E4}"/>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DA5213A6-D029-4D06-ADDB-86B11F210621}"/>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0BBF74F3-0392-49F3-BCD7-F5CBFE04800F}"/>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1BB22447-6A06-40F8-A5A8-AA79799BFD63}"/>
            </a:ext>
          </a:extLst>
        </xdr:cNvPr>
        <xdr:cNvSpPr txBox="1"/>
      </xdr:nvSpPr>
      <xdr:spPr>
        <a:xfrm>
          <a:off x="16357600" y="14123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0536C63E-33BB-4943-93E7-B76D8E91094E}"/>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8D6C15FE-7D6F-40D0-8570-8F0252C65828}"/>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8C4D73AA-FEB6-4D45-84B8-566186514A4D}"/>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739BCDB3-92E7-426E-A67B-750B01FB12A1}"/>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2BD4A91D-7B56-445B-BF67-C0342D749AB2}"/>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7AF73DD-7039-4748-8574-8E51A61733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0E082E3-A942-4F43-A224-3EE40FF0EA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7F53925-19BE-4AA0-A6DE-EAFDC8229E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3F8BB8C-AB55-40AA-938F-4530DDEE87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7B7A4BB-266C-4F6B-AE9E-777489EB4E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23876</xdr:rowOff>
    </xdr:from>
    <xdr:to>
      <xdr:col>85</xdr:col>
      <xdr:colOff>177800</xdr:colOff>
      <xdr:row>85</xdr:row>
      <xdr:rowOff>125476</xdr:rowOff>
    </xdr:to>
    <xdr:sp macro="" textlink="">
      <xdr:nvSpPr>
        <xdr:cNvPr id="658" name="楕円 657">
          <a:extLst>
            <a:ext uri="{FF2B5EF4-FFF2-40B4-BE49-F238E27FC236}">
              <a16:creationId xmlns:a16="http://schemas.microsoft.com/office/drawing/2014/main" id="{E7B32E0A-C10D-4BE8-8057-5F8243B15BAD}"/>
            </a:ext>
          </a:extLst>
        </xdr:cNvPr>
        <xdr:cNvSpPr/>
      </xdr:nvSpPr>
      <xdr:spPr>
        <a:xfrm>
          <a:off x="16268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110253</xdr:rowOff>
    </xdr:from>
    <xdr:ext cx="405111" cy="259045"/>
    <xdr:sp macro="" textlink="">
      <xdr:nvSpPr>
        <xdr:cNvPr id="659" name="【児童館】&#10;有形固定資産減価償却率該当値テキスト">
          <a:extLst>
            <a:ext uri="{FF2B5EF4-FFF2-40B4-BE49-F238E27FC236}">
              <a16:creationId xmlns:a16="http://schemas.microsoft.com/office/drawing/2014/main" id="{1D413BC0-A044-4DF8-851D-1B207DDD6B60}"/>
            </a:ext>
          </a:extLst>
        </xdr:cNvPr>
        <xdr:cNvSpPr txBox="1"/>
      </xdr:nvSpPr>
      <xdr:spPr>
        <a:xfrm>
          <a:off x="16357600" y="1451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30735</xdr:rowOff>
    </xdr:from>
    <xdr:to>
      <xdr:col>81</xdr:col>
      <xdr:colOff>101600</xdr:colOff>
      <xdr:row>85</xdr:row>
      <xdr:rowOff>132335</xdr:rowOff>
    </xdr:to>
    <xdr:sp macro="" textlink="">
      <xdr:nvSpPr>
        <xdr:cNvPr id="660" name="楕円 659">
          <a:extLst>
            <a:ext uri="{FF2B5EF4-FFF2-40B4-BE49-F238E27FC236}">
              <a16:creationId xmlns:a16="http://schemas.microsoft.com/office/drawing/2014/main" id="{5CD461B3-A8F7-48F5-87F3-18FC92FB49B4}"/>
            </a:ext>
          </a:extLst>
        </xdr:cNvPr>
        <xdr:cNvSpPr/>
      </xdr:nvSpPr>
      <xdr:spPr>
        <a:xfrm>
          <a:off x="15430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74676</xdr:rowOff>
    </xdr:from>
    <xdr:to>
      <xdr:col>85</xdr:col>
      <xdr:colOff>127000</xdr:colOff>
      <xdr:row>85</xdr:row>
      <xdr:rowOff>81535</xdr:rowOff>
    </xdr:to>
    <xdr:cxnSp macro="">
      <xdr:nvCxnSpPr>
        <xdr:cNvPr id="661" name="直線コネクタ 660">
          <a:extLst>
            <a:ext uri="{FF2B5EF4-FFF2-40B4-BE49-F238E27FC236}">
              <a16:creationId xmlns:a16="http://schemas.microsoft.com/office/drawing/2014/main" id="{2A9957F3-D277-4616-83AB-12A2A96F78AC}"/>
            </a:ext>
          </a:extLst>
        </xdr:cNvPr>
        <xdr:cNvCxnSpPr/>
      </xdr:nvCxnSpPr>
      <xdr:spPr>
        <a:xfrm flipV="1">
          <a:off x="15481300" y="1464792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xdr:rowOff>
    </xdr:from>
    <xdr:to>
      <xdr:col>76</xdr:col>
      <xdr:colOff>165100</xdr:colOff>
      <xdr:row>85</xdr:row>
      <xdr:rowOff>116332</xdr:rowOff>
    </xdr:to>
    <xdr:sp macro="" textlink="">
      <xdr:nvSpPr>
        <xdr:cNvPr id="662" name="楕円 661">
          <a:extLst>
            <a:ext uri="{FF2B5EF4-FFF2-40B4-BE49-F238E27FC236}">
              <a16:creationId xmlns:a16="http://schemas.microsoft.com/office/drawing/2014/main" id="{B9A342D3-DDF1-4B4E-ABF6-CECFDB6E243E}"/>
            </a:ext>
          </a:extLst>
        </xdr:cNvPr>
        <xdr:cNvSpPr/>
      </xdr:nvSpPr>
      <xdr:spPr>
        <a:xfrm>
          <a:off x="14541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65532</xdr:rowOff>
    </xdr:from>
    <xdr:to>
      <xdr:col>81</xdr:col>
      <xdr:colOff>50800</xdr:colOff>
      <xdr:row>85</xdr:row>
      <xdr:rowOff>81535</xdr:rowOff>
    </xdr:to>
    <xdr:cxnSp macro="">
      <xdr:nvCxnSpPr>
        <xdr:cNvPr id="663" name="直線コネクタ 662">
          <a:extLst>
            <a:ext uri="{FF2B5EF4-FFF2-40B4-BE49-F238E27FC236}">
              <a16:creationId xmlns:a16="http://schemas.microsoft.com/office/drawing/2014/main" id="{851A86C8-99CD-4051-8932-954220FC4A0F}"/>
            </a:ext>
          </a:extLst>
        </xdr:cNvPr>
        <xdr:cNvCxnSpPr/>
      </xdr:nvCxnSpPr>
      <xdr:spPr>
        <a:xfrm>
          <a:off x="14592300" y="1463878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110744</xdr:rowOff>
    </xdr:from>
    <xdr:to>
      <xdr:col>72</xdr:col>
      <xdr:colOff>38100</xdr:colOff>
      <xdr:row>86</xdr:row>
      <xdr:rowOff>40894</xdr:rowOff>
    </xdr:to>
    <xdr:sp macro="" textlink="">
      <xdr:nvSpPr>
        <xdr:cNvPr id="664" name="楕円 663">
          <a:extLst>
            <a:ext uri="{FF2B5EF4-FFF2-40B4-BE49-F238E27FC236}">
              <a16:creationId xmlns:a16="http://schemas.microsoft.com/office/drawing/2014/main" id="{8312B5F4-55E4-44A9-8B53-D5AB7BB32A57}"/>
            </a:ext>
          </a:extLst>
        </xdr:cNvPr>
        <xdr:cNvSpPr/>
      </xdr:nvSpPr>
      <xdr:spPr>
        <a:xfrm>
          <a:off x="1365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65532</xdr:rowOff>
    </xdr:from>
    <xdr:to>
      <xdr:col>76</xdr:col>
      <xdr:colOff>114300</xdr:colOff>
      <xdr:row>85</xdr:row>
      <xdr:rowOff>161544</xdr:rowOff>
    </xdr:to>
    <xdr:cxnSp macro="">
      <xdr:nvCxnSpPr>
        <xdr:cNvPr id="665" name="直線コネクタ 664">
          <a:extLst>
            <a:ext uri="{FF2B5EF4-FFF2-40B4-BE49-F238E27FC236}">
              <a16:creationId xmlns:a16="http://schemas.microsoft.com/office/drawing/2014/main" id="{84A9E751-39B3-4B03-A393-A8FFB2684D25}"/>
            </a:ext>
          </a:extLst>
        </xdr:cNvPr>
        <xdr:cNvCxnSpPr/>
      </xdr:nvCxnSpPr>
      <xdr:spPr>
        <a:xfrm flipV="1">
          <a:off x="13703300" y="1463878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71882</xdr:rowOff>
    </xdr:from>
    <xdr:to>
      <xdr:col>67</xdr:col>
      <xdr:colOff>101600</xdr:colOff>
      <xdr:row>86</xdr:row>
      <xdr:rowOff>2032</xdr:rowOff>
    </xdr:to>
    <xdr:sp macro="" textlink="">
      <xdr:nvSpPr>
        <xdr:cNvPr id="666" name="楕円 665">
          <a:extLst>
            <a:ext uri="{FF2B5EF4-FFF2-40B4-BE49-F238E27FC236}">
              <a16:creationId xmlns:a16="http://schemas.microsoft.com/office/drawing/2014/main" id="{71A2AE55-8BC4-47DD-9A50-311BFAB3808A}"/>
            </a:ext>
          </a:extLst>
        </xdr:cNvPr>
        <xdr:cNvSpPr/>
      </xdr:nvSpPr>
      <xdr:spPr>
        <a:xfrm>
          <a:off x="1276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122682</xdr:rowOff>
    </xdr:from>
    <xdr:to>
      <xdr:col>71</xdr:col>
      <xdr:colOff>177800</xdr:colOff>
      <xdr:row>85</xdr:row>
      <xdr:rowOff>161544</xdr:rowOff>
    </xdr:to>
    <xdr:cxnSp macro="">
      <xdr:nvCxnSpPr>
        <xdr:cNvPr id="667" name="直線コネクタ 666">
          <a:extLst>
            <a:ext uri="{FF2B5EF4-FFF2-40B4-BE49-F238E27FC236}">
              <a16:creationId xmlns:a16="http://schemas.microsoft.com/office/drawing/2014/main" id="{70C6D1D7-B918-4020-9F92-807BD2C585E0}"/>
            </a:ext>
          </a:extLst>
        </xdr:cNvPr>
        <xdr:cNvCxnSpPr/>
      </xdr:nvCxnSpPr>
      <xdr:spPr>
        <a:xfrm>
          <a:off x="12814300" y="146959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4CB5D21F-AB4B-4D88-8586-34069DF259A4}"/>
            </a:ext>
          </a:extLst>
        </xdr:cNvPr>
        <xdr:cNvSpPr txBox="1"/>
      </xdr:nvSpPr>
      <xdr:spPr>
        <a:xfrm>
          <a:off x="15266044" y="140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C7A1E77C-88C3-4945-9C84-C2FD254A5602}"/>
            </a:ext>
          </a:extLst>
        </xdr:cNvPr>
        <xdr:cNvSpPr txBox="1"/>
      </xdr:nvSpPr>
      <xdr:spPr>
        <a:xfrm>
          <a:off x="143897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DEB11B7C-2FC5-46EF-9708-554A0CE98B2F}"/>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B5B81E55-4176-4B7F-B48D-5C310FD4F4CB}"/>
            </a:ext>
          </a:extLst>
        </xdr:cNvPr>
        <xdr:cNvSpPr txBox="1"/>
      </xdr:nvSpPr>
      <xdr:spPr>
        <a:xfrm>
          <a:off x="12611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123462</xdr:rowOff>
    </xdr:from>
    <xdr:ext cx="405111" cy="259045"/>
    <xdr:sp macro="" textlink="">
      <xdr:nvSpPr>
        <xdr:cNvPr id="672" name="n_1mainValue【児童館】&#10;有形固定資産減価償却率">
          <a:extLst>
            <a:ext uri="{FF2B5EF4-FFF2-40B4-BE49-F238E27FC236}">
              <a16:creationId xmlns:a16="http://schemas.microsoft.com/office/drawing/2014/main" id="{1A8EA37B-D349-493C-AE3A-13BC91FF8546}"/>
            </a:ext>
          </a:extLst>
        </xdr:cNvPr>
        <xdr:cNvSpPr txBox="1"/>
      </xdr:nvSpPr>
      <xdr:spPr>
        <a:xfrm>
          <a:off x="15266044" y="1469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107459</xdr:rowOff>
    </xdr:from>
    <xdr:ext cx="405111" cy="259045"/>
    <xdr:sp macro="" textlink="">
      <xdr:nvSpPr>
        <xdr:cNvPr id="673" name="n_2mainValue【児童館】&#10;有形固定資産減価償却率">
          <a:extLst>
            <a:ext uri="{FF2B5EF4-FFF2-40B4-BE49-F238E27FC236}">
              <a16:creationId xmlns:a16="http://schemas.microsoft.com/office/drawing/2014/main" id="{69D0351B-8E4D-4A41-BF89-FBB073E2CEB2}"/>
            </a:ext>
          </a:extLst>
        </xdr:cNvPr>
        <xdr:cNvSpPr txBox="1"/>
      </xdr:nvSpPr>
      <xdr:spPr>
        <a:xfrm>
          <a:off x="14389744"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32021</xdr:rowOff>
    </xdr:from>
    <xdr:ext cx="405111" cy="259045"/>
    <xdr:sp macro="" textlink="">
      <xdr:nvSpPr>
        <xdr:cNvPr id="674" name="n_3mainValue【児童館】&#10;有形固定資産減価償却率">
          <a:extLst>
            <a:ext uri="{FF2B5EF4-FFF2-40B4-BE49-F238E27FC236}">
              <a16:creationId xmlns:a16="http://schemas.microsoft.com/office/drawing/2014/main" id="{CF446131-1CF7-476F-9848-860C871C7949}"/>
            </a:ext>
          </a:extLst>
        </xdr:cNvPr>
        <xdr:cNvSpPr txBox="1"/>
      </xdr:nvSpPr>
      <xdr:spPr>
        <a:xfrm>
          <a:off x="13500744" y="1477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164609</xdr:rowOff>
    </xdr:from>
    <xdr:ext cx="405111" cy="259045"/>
    <xdr:sp macro="" textlink="">
      <xdr:nvSpPr>
        <xdr:cNvPr id="675" name="n_4mainValue【児童館】&#10;有形固定資産減価償却率">
          <a:extLst>
            <a:ext uri="{FF2B5EF4-FFF2-40B4-BE49-F238E27FC236}">
              <a16:creationId xmlns:a16="http://schemas.microsoft.com/office/drawing/2014/main" id="{6FCAE011-FBE0-49D2-B592-AED25E343A50}"/>
            </a:ext>
          </a:extLst>
        </xdr:cNvPr>
        <xdr:cNvSpPr txBox="1"/>
      </xdr:nvSpPr>
      <xdr:spPr>
        <a:xfrm>
          <a:off x="126117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7D01CBD3-B152-4787-A942-E826BAAEAD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56BE7AED-A329-45F1-A07C-B16DC67EF2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A42EF494-215A-4815-B314-1C765A5B9E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B5B7934-42F8-48BB-9481-48F7ABE0EA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CFE904E-1293-4D2B-96D2-E6C995F49F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4E9B258E-A61F-4B71-BF24-86D73457B7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1BBCE29-A212-4592-B2DA-252023F61D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FA3F6DA-693F-4454-A26D-E81FBE1D52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26960B3E-2484-45A7-B906-E16F315D86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F24CBCBB-9515-4409-B9E6-58096D26C3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14FBEF9E-742C-4123-BFEA-BF6408ACA87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83358B04-9CFB-4E48-B71C-B072C21C279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E990611B-BA8E-4B55-BDE6-A036010B67D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B80B2C1C-24C1-4157-BEE7-393BEF586BA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DA5EBEF0-9A50-4B5E-9428-175491FF9F5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E29C3BDD-FB2E-4A0C-88AC-5245DF3317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92D7B914-160C-4FED-8914-8BAA6DB255D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EFA5E6D0-3385-45ED-AF19-67F24B657A4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F3850A7F-AAD4-45AE-A083-26F7F417FB2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491EA54-71D3-44C4-8C7C-5DAC7B3B1EF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A6D413CA-8F1E-432E-96D8-828BBC4210E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EC675A9-7978-4C2C-AD4A-23472E70CF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D41370AD-A780-4229-AF65-8DC3A51A75F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1926DACB-B906-472D-A7FB-35AE7CC01B79}"/>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F639AF60-6E2C-408D-994F-8645A9F347A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E4E2EEC-FEE3-44E9-85ED-CC0ED56B012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57F1BF9E-5CAA-4655-8187-8CFBCD18C529}"/>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6898929E-D468-4607-9E70-7FC5A4CF18D5}"/>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3785D4AB-FA4E-40CD-8B48-687BB424F605}"/>
            </a:ext>
          </a:extLst>
        </xdr:cNvPr>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852BD700-9C05-45A3-98F9-FB8F0DF75A6C}"/>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8A1D5DFD-AB48-45E2-833E-D8C11EA84516}"/>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A6EE38D7-CE62-46C4-AF8F-F397E2B871E4}"/>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2B700C96-3845-4081-A3BD-5D2B3B08CD8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8A254AA2-AC5F-4380-9919-AF22BC411249}"/>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0FA31E0-5E1A-4B0D-9D07-569802F7F0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108411E-BE18-442C-AE49-E09CA45BAE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12CDF51-0618-40BA-9CA4-193F13901C7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A61416F-D010-451F-9CEC-DB36FCB2D1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DFAFAC8-0399-4EF7-AD19-59B950C1E9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15" name="楕円 714">
          <a:extLst>
            <a:ext uri="{FF2B5EF4-FFF2-40B4-BE49-F238E27FC236}">
              <a16:creationId xmlns:a16="http://schemas.microsoft.com/office/drawing/2014/main" id="{307954F2-E192-4328-B278-5FBCE41A51B8}"/>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716" name="【児童館】&#10;一人当たり面積該当値テキスト">
          <a:extLst>
            <a:ext uri="{FF2B5EF4-FFF2-40B4-BE49-F238E27FC236}">
              <a16:creationId xmlns:a16="http://schemas.microsoft.com/office/drawing/2014/main" id="{74121470-148E-4530-AE96-450976CC7F77}"/>
            </a:ext>
          </a:extLst>
        </xdr:cNvPr>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17" name="楕円 716">
          <a:extLst>
            <a:ext uri="{FF2B5EF4-FFF2-40B4-BE49-F238E27FC236}">
              <a16:creationId xmlns:a16="http://schemas.microsoft.com/office/drawing/2014/main" id="{9D9D0819-8508-4BF5-96FE-0BD192F7DFBD}"/>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114300</xdr:rowOff>
    </xdr:to>
    <xdr:cxnSp macro="">
      <xdr:nvCxnSpPr>
        <xdr:cNvPr id="718" name="直線コネクタ 717">
          <a:extLst>
            <a:ext uri="{FF2B5EF4-FFF2-40B4-BE49-F238E27FC236}">
              <a16:creationId xmlns:a16="http://schemas.microsoft.com/office/drawing/2014/main" id="{D5812C48-6E0E-4C21-BC9C-3E11BE2C2B67}"/>
            </a:ext>
          </a:extLst>
        </xdr:cNvPr>
        <xdr:cNvCxnSpPr/>
      </xdr:nvCxnSpPr>
      <xdr:spPr>
        <a:xfrm>
          <a:off x="21323300" y="1348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19" name="楕円 718">
          <a:extLst>
            <a:ext uri="{FF2B5EF4-FFF2-40B4-BE49-F238E27FC236}">
              <a16:creationId xmlns:a16="http://schemas.microsoft.com/office/drawing/2014/main" id="{D5C2ADEF-F2D3-448B-8E00-F436B2B680F6}"/>
            </a:ext>
          </a:extLst>
        </xdr:cNvPr>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76200</xdr:rowOff>
    </xdr:from>
    <xdr:to>
      <xdr:col>111</xdr:col>
      <xdr:colOff>177800</xdr:colOff>
      <xdr:row>78</xdr:row>
      <xdr:rowOff>114300</xdr:rowOff>
    </xdr:to>
    <xdr:cxnSp macro="">
      <xdr:nvCxnSpPr>
        <xdr:cNvPr id="720" name="直線コネクタ 719">
          <a:extLst>
            <a:ext uri="{FF2B5EF4-FFF2-40B4-BE49-F238E27FC236}">
              <a16:creationId xmlns:a16="http://schemas.microsoft.com/office/drawing/2014/main" id="{510F3F28-D17B-4A1E-908B-6D313DF1C2D0}"/>
            </a:ext>
          </a:extLst>
        </xdr:cNvPr>
        <xdr:cNvCxnSpPr/>
      </xdr:nvCxnSpPr>
      <xdr:spPr>
        <a:xfrm>
          <a:off x="20434300" y="1344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721" name="楕円 720">
          <a:extLst>
            <a:ext uri="{FF2B5EF4-FFF2-40B4-BE49-F238E27FC236}">
              <a16:creationId xmlns:a16="http://schemas.microsoft.com/office/drawing/2014/main" id="{CF0EFAC0-109F-4612-BB55-54BF686AD579}"/>
            </a:ext>
          </a:extLst>
        </xdr:cNvPr>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76200</xdr:rowOff>
    </xdr:from>
    <xdr:to>
      <xdr:col>107</xdr:col>
      <xdr:colOff>50800</xdr:colOff>
      <xdr:row>78</xdr:row>
      <xdr:rowOff>152400</xdr:rowOff>
    </xdr:to>
    <xdr:cxnSp macro="">
      <xdr:nvCxnSpPr>
        <xdr:cNvPr id="722" name="直線コネクタ 721">
          <a:extLst>
            <a:ext uri="{FF2B5EF4-FFF2-40B4-BE49-F238E27FC236}">
              <a16:creationId xmlns:a16="http://schemas.microsoft.com/office/drawing/2014/main" id="{97671946-BE76-4EEC-9216-BF79826B100D}"/>
            </a:ext>
          </a:extLst>
        </xdr:cNvPr>
        <xdr:cNvCxnSpPr/>
      </xdr:nvCxnSpPr>
      <xdr:spPr>
        <a:xfrm flipV="1">
          <a:off x="19545300" y="1344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3" name="楕円 722">
          <a:extLst>
            <a:ext uri="{FF2B5EF4-FFF2-40B4-BE49-F238E27FC236}">
              <a16:creationId xmlns:a16="http://schemas.microsoft.com/office/drawing/2014/main" id="{670621DD-9CBD-42DD-8ADC-12F5D0C73EEE}"/>
            </a:ext>
          </a:extLst>
        </xdr:cNvPr>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78</xdr:row>
      <xdr:rowOff>152400</xdr:rowOff>
    </xdr:to>
    <xdr:cxnSp macro="">
      <xdr:nvCxnSpPr>
        <xdr:cNvPr id="724" name="直線コネクタ 723">
          <a:extLst>
            <a:ext uri="{FF2B5EF4-FFF2-40B4-BE49-F238E27FC236}">
              <a16:creationId xmlns:a16="http://schemas.microsoft.com/office/drawing/2014/main" id="{121FB2B6-F861-426F-8E5D-E105E1B80964}"/>
            </a:ext>
          </a:extLst>
        </xdr:cNvPr>
        <xdr:cNvCxnSpPr/>
      </xdr:nvCxnSpPr>
      <xdr:spPr>
        <a:xfrm>
          <a:off x="18656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9D45C422-F3EC-4BAF-B1C8-245951E2E53A}"/>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6024C6F5-5014-4D8E-AB81-3E3A0DB3260A}"/>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8E9E660B-83C6-49E9-A5C5-791533AE3838}"/>
            </a:ext>
          </a:extLst>
        </xdr:cNvPr>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B1B6FB5A-6590-45BA-A9DA-98AD6935F454}"/>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29" name="n_1mainValue【児童館】&#10;一人当たり面積">
          <a:extLst>
            <a:ext uri="{FF2B5EF4-FFF2-40B4-BE49-F238E27FC236}">
              <a16:creationId xmlns:a16="http://schemas.microsoft.com/office/drawing/2014/main" id="{36E83020-274E-4D86-8C1E-E350DA20D2A3}"/>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730" name="n_2mainValue【児童館】&#10;一人当たり面積">
          <a:extLst>
            <a:ext uri="{FF2B5EF4-FFF2-40B4-BE49-F238E27FC236}">
              <a16:creationId xmlns:a16="http://schemas.microsoft.com/office/drawing/2014/main" id="{A11ADC1F-81F2-42C6-B03C-181A16C3B9DB}"/>
            </a:ext>
          </a:extLst>
        </xdr:cNvPr>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731" name="n_3mainValue【児童館】&#10;一人当たり面積">
          <a:extLst>
            <a:ext uri="{FF2B5EF4-FFF2-40B4-BE49-F238E27FC236}">
              <a16:creationId xmlns:a16="http://schemas.microsoft.com/office/drawing/2014/main" id="{91458B3B-86C8-4DB6-A55C-0E97710AB091}"/>
            </a:ext>
          </a:extLst>
        </xdr:cNvPr>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2" name="n_4mainValue【児童館】&#10;一人当たり面積">
          <a:extLst>
            <a:ext uri="{FF2B5EF4-FFF2-40B4-BE49-F238E27FC236}">
              <a16:creationId xmlns:a16="http://schemas.microsoft.com/office/drawing/2014/main" id="{D2002E2C-5D59-41B7-A49E-7B49F5FA9E55}"/>
            </a:ext>
          </a:extLst>
        </xdr:cNvPr>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4AD1DDB-93F7-4AB3-B956-1C546863CA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6652040F-187C-49E4-A6E8-96AEB31AD3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E08C455D-725B-42F5-8C39-9F4BAB77CB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74BFFCC-8EAD-40E4-BCD3-D12388610D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8249B7A3-A737-4BB0-97CF-4D02050500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1F032EC3-CC13-413B-BD60-27FC5AEC52E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FDCB9165-911E-4F2C-92E5-8E734E7E7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48E107F1-DA84-4B6A-8013-AF83BEE4A6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948A9C2A-14AC-4DD3-9184-E0875CBE13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B5CAC96-EC67-4952-925F-DA12DED162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1191AE10-EBB4-452D-88B6-E0D2B622815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C7AF6737-2A8F-4AD0-8603-7C4BA6D5BD7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E9B8762A-38DD-44AB-9594-4CF2CF03C0B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EB9232EC-B0D3-4796-8767-08404C5A2C5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5B965F2E-6D0A-4678-9D33-96336858F65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178C27F6-BF0E-4D96-A49C-A81A8640993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1C01B788-4986-4302-9C8E-468197A60C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BA06AF47-497B-4D20-8655-6B0129E15A8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B2D3C445-608C-4915-8CE0-6239408F889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10501461-29C7-454C-95E1-6EB464B006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22D830C2-9A7D-4662-81BA-05A6840C08F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E78BA5AE-8F42-4C5E-89EA-67A6A215CC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162F8EC3-356B-40CE-B5E4-BAEE2679CA1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7DD4A35B-9342-42B9-B036-4A6A27D87E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6813AB80-035B-428C-B442-E68B6A9D15A4}"/>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F2ECE99B-7FEF-4069-BCCF-A387C83913B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BBCCC640-F69C-4A26-9193-A33FC0DC4FF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5D651B8F-197E-45F0-A7FD-5C3695CDC5EE}"/>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B7938365-72F7-4C34-92F2-C078E912AA30}"/>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63A5DF02-F712-4122-B57C-77D9BECE0255}"/>
            </a:ext>
          </a:extLst>
        </xdr:cNvPr>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21112455-27BD-49C4-BBFB-E3F5A4D04E4B}"/>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BD9F2547-354C-417F-A552-AE047BC52536}"/>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D9FD117A-BFA2-4CAD-88FC-459FB81D7287}"/>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3B0A1F82-44AA-461B-B6FA-3B64DD9169A1}"/>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7A4CB245-38E3-493B-A5CC-933AA6E4E466}"/>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66CD98A-3CCD-4AFC-AA0E-9CE6AEDD57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A00BD55-CD2C-4A7C-9BA8-B9A98C9A39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D181A61-20AC-41DD-AEC2-D06A6ED3E6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D3D22F5-1468-4E41-986F-37731A72E1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B91A373-E3EC-42E0-A1A5-48B1FA1320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53975</xdr:rowOff>
    </xdr:from>
    <xdr:to>
      <xdr:col>85</xdr:col>
      <xdr:colOff>177800</xdr:colOff>
      <xdr:row>103</xdr:row>
      <xdr:rowOff>155575</xdr:rowOff>
    </xdr:to>
    <xdr:sp macro="" textlink="">
      <xdr:nvSpPr>
        <xdr:cNvPr id="773" name="楕円 772">
          <a:extLst>
            <a:ext uri="{FF2B5EF4-FFF2-40B4-BE49-F238E27FC236}">
              <a16:creationId xmlns:a16="http://schemas.microsoft.com/office/drawing/2014/main" id="{C078114C-5AFA-4B14-AC65-2AF255A0C96F}"/>
            </a:ext>
          </a:extLst>
        </xdr:cNvPr>
        <xdr:cNvSpPr/>
      </xdr:nvSpPr>
      <xdr:spPr>
        <a:xfrm>
          <a:off x="16268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76852</xdr:rowOff>
    </xdr:from>
    <xdr:ext cx="405111" cy="259045"/>
    <xdr:sp macro="" textlink="">
      <xdr:nvSpPr>
        <xdr:cNvPr id="774" name="【公民館】&#10;有形固定資産減価償却率該当値テキスト">
          <a:extLst>
            <a:ext uri="{FF2B5EF4-FFF2-40B4-BE49-F238E27FC236}">
              <a16:creationId xmlns:a16="http://schemas.microsoft.com/office/drawing/2014/main" id="{59B42A3A-232A-4EC8-B963-9BCE975491F9}"/>
            </a:ext>
          </a:extLst>
        </xdr:cNvPr>
        <xdr:cNvSpPr txBox="1"/>
      </xdr:nvSpPr>
      <xdr:spPr>
        <a:xfrm>
          <a:off x="16357600"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10161</xdr:rowOff>
    </xdr:from>
    <xdr:to>
      <xdr:col>81</xdr:col>
      <xdr:colOff>101600</xdr:colOff>
      <xdr:row>103</xdr:row>
      <xdr:rowOff>111761</xdr:rowOff>
    </xdr:to>
    <xdr:sp macro="" textlink="">
      <xdr:nvSpPr>
        <xdr:cNvPr id="775" name="楕円 774">
          <a:extLst>
            <a:ext uri="{FF2B5EF4-FFF2-40B4-BE49-F238E27FC236}">
              <a16:creationId xmlns:a16="http://schemas.microsoft.com/office/drawing/2014/main" id="{E31B725E-F797-4D25-839A-AD1A1EBED7C2}"/>
            </a:ext>
          </a:extLst>
        </xdr:cNvPr>
        <xdr:cNvSpPr/>
      </xdr:nvSpPr>
      <xdr:spPr>
        <a:xfrm>
          <a:off x="15430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60961</xdr:rowOff>
    </xdr:from>
    <xdr:to>
      <xdr:col>85</xdr:col>
      <xdr:colOff>127000</xdr:colOff>
      <xdr:row>103</xdr:row>
      <xdr:rowOff>104775</xdr:rowOff>
    </xdr:to>
    <xdr:cxnSp macro="">
      <xdr:nvCxnSpPr>
        <xdr:cNvPr id="776" name="直線コネクタ 775">
          <a:extLst>
            <a:ext uri="{FF2B5EF4-FFF2-40B4-BE49-F238E27FC236}">
              <a16:creationId xmlns:a16="http://schemas.microsoft.com/office/drawing/2014/main" id="{C69BF60E-4AEB-4915-B4AD-85A4E82F79D8}"/>
            </a:ext>
          </a:extLst>
        </xdr:cNvPr>
        <xdr:cNvCxnSpPr/>
      </xdr:nvCxnSpPr>
      <xdr:spPr>
        <a:xfrm>
          <a:off x="15481300" y="177203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777" name="楕円 776">
          <a:extLst>
            <a:ext uri="{FF2B5EF4-FFF2-40B4-BE49-F238E27FC236}">
              <a16:creationId xmlns:a16="http://schemas.microsoft.com/office/drawing/2014/main" id="{9AFF0E91-14E2-4F53-8287-372DF8D07DC3}"/>
            </a:ext>
          </a:extLst>
        </xdr:cNvPr>
        <xdr:cNvSpPr/>
      </xdr:nvSpPr>
      <xdr:spPr>
        <a:xfrm>
          <a:off x="1454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60961</xdr:rowOff>
    </xdr:to>
    <xdr:cxnSp macro="">
      <xdr:nvCxnSpPr>
        <xdr:cNvPr id="778" name="直線コネクタ 777">
          <a:extLst>
            <a:ext uri="{FF2B5EF4-FFF2-40B4-BE49-F238E27FC236}">
              <a16:creationId xmlns:a16="http://schemas.microsoft.com/office/drawing/2014/main" id="{E047638C-CC8B-4A8B-A7E1-02C364763997}"/>
            </a:ext>
          </a:extLst>
        </xdr:cNvPr>
        <xdr:cNvCxnSpPr/>
      </xdr:nvCxnSpPr>
      <xdr:spPr>
        <a:xfrm>
          <a:off x="14592300" y="17697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124461</xdr:rowOff>
    </xdr:from>
    <xdr:to>
      <xdr:col>72</xdr:col>
      <xdr:colOff>38100</xdr:colOff>
      <xdr:row>103</xdr:row>
      <xdr:rowOff>54611</xdr:rowOff>
    </xdr:to>
    <xdr:sp macro="" textlink="">
      <xdr:nvSpPr>
        <xdr:cNvPr id="779" name="楕円 778">
          <a:extLst>
            <a:ext uri="{FF2B5EF4-FFF2-40B4-BE49-F238E27FC236}">
              <a16:creationId xmlns:a16="http://schemas.microsoft.com/office/drawing/2014/main" id="{58CF18CD-F1A2-4EB8-AD3B-5ED827FB21D4}"/>
            </a:ext>
          </a:extLst>
        </xdr:cNvPr>
        <xdr:cNvSpPr/>
      </xdr:nvSpPr>
      <xdr:spPr>
        <a:xfrm>
          <a:off x="1365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3811</xdr:rowOff>
    </xdr:from>
    <xdr:to>
      <xdr:col>76</xdr:col>
      <xdr:colOff>114300</xdr:colOff>
      <xdr:row>103</xdr:row>
      <xdr:rowOff>38100</xdr:rowOff>
    </xdr:to>
    <xdr:cxnSp macro="">
      <xdr:nvCxnSpPr>
        <xdr:cNvPr id="780" name="直線コネクタ 779">
          <a:extLst>
            <a:ext uri="{FF2B5EF4-FFF2-40B4-BE49-F238E27FC236}">
              <a16:creationId xmlns:a16="http://schemas.microsoft.com/office/drawing/2014/main" id="{CF9425D6-C24D-46D4-A2BD-25893116BE58}"/>
            </a:ext>
          </a:extLst>
        </xdr:cNvPr>
        <xdr:cNvCxnSpPr/>
      </xdr:nvCxnSpPr>
      <xdr:spPr>
        <a:xfrm>
          <a:off x="13703300" y="17663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86361</xdr:rowOff>
    </xdr:from>
    <xdr:to>
      <xdr:col>67</xdr:col>
      <xdr:colOff>101600</xdr:colOff>
      <xdr:row>103</xdr:row>
      <xdr:rowOff>16511</xdr:rowOff>
    </xdr:to>
    <xdr:sp macro="" textlink="">
      <xdr:nvSpPr>
        <xdr:cNvPr id="781" name="楕円 780">
          <a:extLst>
            <a:ext uri="{FF2B5EF4-FFF2-40B4-BE49-F238E27FC236}">
              <a16:creationId xmlns:a16="http://schemas.microsoft.com/office/drawing/2014/main" id="{F70538A9-95B3-4D86-8A54-506CA25F139B}"/>
            </a:ext>
          </a:extLst>
        </xdr:cNvPr>
        <xdr:cNvSpPr/>
      </xdr:nvSpPr>
      <xdr:spPr>
        <a:xfrm>
          <a:off x="12763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137161</xdr:rowOff>
    </xdr:from>
    <xdr:to>
      <xdr:col>71</xdr:col>
      <xdr:colOff>177800</xdr:colOff>
      <xdr:row>103</xdr:row>
      <xdr:rowOff>3811</xdr:rowOff>
    </xdr:to>
    <xdr:cxnSp macro="">
      <xdr:nvCxnSpPr>
        <xdr:cNvPr id="782" name="直線コネクタ 781">
          <a:extLst>
            <a:ext uri="{FF2B5EF4-FFF2-40B4-BE49-F238E27FC236}">
              <a16:creationId xmlns:a16="http://schemas.microsoft.com/office/drawing/2014/main" id="{46C61AA2-FC35-49F5-A14E-960E2D0CEB50}"/>
            </a:ext>
          </a:extLst>
        </xdr:cNvPr>
        <xdr:cNvCxnSpPr/>
      </xdr:nvCxnSpPr>
      <xdr:spPr>
        <a:xfrm>
          <a:off x="12814300" y="17625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83" name="n_1aveValue【公民館】&#10;有形固定資産減価償却率">
          <a:extLst>
            <a:ext uri="{FF2B5EF4-FFF2-40B4-BE49-F238E27FC236}">
              <a16:creationId xmlns:a16="http://schemas.microsoft.com/office/drawing/2014/main" id="{D5D6B18F-B5B8-4880-B4E8-0CDC67B89EA9}"/>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784" name="n_2aveValue【公民館】&#10;有形固定資産減価償却率">
          <a:extLst>
            <a:ext uri="{FF2B5EF4-FFF2-40B4-BE49-F238E27FC236}">
              <a16:creationId xmlns:a16="http://schemas.microsoft.com/office/drawing/2014/main" id="{E2896090-90C7-490D-BBA2-B3D1BBE1AF16}"/>
            </a:ext>
          </a:extLst>
        </xdr:cNvPr>
        <xdr:cNvSpPr txBox="1"/>
      </xdr:nvSpPr>
      <xdr:spPr>
        <a:xfrm>
          <a:off x="14389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85" name="n_3aveValue【公民館】&#10;有形固定資産減価償却率">
          <a:extLst>
            <a:ext uri="{FF2B5EF4-FFF2-40B4-BE49-F238E27FC236}">
              <a16:creationId xmlns:a16="http://schemas.microsoft.com/office/drawing/2014/main" id="{451A32AD-EC38-4897-B020-D4A1A3A27CCC}"/>
            </a:ext>
          </a:extLst>
        </xdr:cNvPr>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786" name="n_4aveValue【公民館】&#10;有形固定資産減価償却率">
          <a:extLst>
            <a:ext uri="{FF2B5EF4-FFF2-40B4-BE49-F238E27FC236}">
              <a16:creationId xmlns:a16="http://schemas.microsoft.com/office/drawing/2014/main" id="{093DE1C0-F11C-4C7A-952D-2475FA04DD1F}"/>
            </a:ext>
          </a:extLst>
        </xdr:cNvPr>
        <xdr:cNvSpPr txBox="1"/>
      </xdr:nvSpPr>
      <xdr:spPr>
        <a:xfrm>
          <a:off x="12611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128288</xdr:rowOff>
    </xdr:from>
    <xdr:ext cx="405111" cy="259045"/>
    <xdr:sp macro="" textlink="">
      <xdr:nvSpPr>
        <xdr:cNvPr id="787" name="n_1mainValue【公民館】&#10;有形固定資産減価償却率">
          <a:extLst>
            <a:ext uri="{FF2B5EF4-FFF2-40B4-BE49-F238E27FC236}">
              <a16:creationId xmlns:a16="http://schemas.microsoft.com/office/drawing/2014/main" id="{3C058F0A-F46F-4AB8-A659-234583B21464}"/>
            </a:ext>
          </a:extLst>
        </xdr:cNvPr>
        <xdr:cNvSpPr txBox="1"/>
      </xdr:nvSpPr>
      <xdr:spPr>
        <a:xfrm>
          <a:off x="152660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788" name="n_2mainValue【公民館】&#10;有形固定資産減価償却率">
          <a:extLst>
            <a:ext uri="{FF2B5EF4-FFF2-40B4-BE49-F238E27FC236}">
              <a16:creationId xmlns:a16="http://schemas.microsoft.com/office/drawing/2014/main" id="{77276E21-D53E-4AC7-B666-E4385A963A54}"/>
            </a:ext>
          </a:extLst>
        </xdr:cNvPr>
        <xdr:cNvSpPr txBox="1"/>
      </xdr:nvSpPr>
      <xdr:spPr>
        <a:xfrm>
          <a:off x="14389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71138</xdr:rowOff>
    </xdr:from>
    <xdr:ext cx="405111" cy="259045"/>
    <xdr:sp macro="" textlink="">
      <xdr:nvSpPr>
        <xdr:cNvPr id="789" name="n_3mainValue【公民館】&#10;有形固定資産減価償却率">
          <a:extLst>
            <a:ext uri="{FF2B5EF4-FFF2-40B4-BE49-F238E27FC236}">
              <a16:creationId xmlns:a16="http://schemas.microsoft.com/office/drawing/2014/main" id="{2CD048BF-CBBB-4122-B461-E7977FD3579A}"/>
            </a:ext>
          </a:extLst>
        </xdr:cNvPr>
        <xdr:cNvSpPr txBox="1"/>
      </xdr:nvSpPr>
      <xdr:spPr>
        <a:xfrm>
          <a:off x="13500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33038</xdr:rowOff>
    </xdr:from>
    <xdr:ext cx="405111" cy="259045"/>
    <xdr:sp macro="" textlink="">
      <xdr:nvSpPr>
        <xdr:cNvPr id="790" name="n_4mainValue【公民館】&#10;有形固定資産減価償却率">
          <a:extLst>
            <a:ext uri="{FF2B5EF4-FFF2-40B4-BE49-F238E27FC236}">
              <a16:creationId xmlns:a16="http://schemas.microsoft.com/office/drawing/2014/main" id="{6978060D-B778-44CC-8499-2077DEAEE3AD}"/>
            </a:ext>
          </a:extLst>
        </xdr:cNvPr>
        <xdr:cNvSpPr txBox="1"/>
      </xdr:nvSpPr>
      <xdr:spPr>
        <a:xfrm>
          <a:off x="12611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DE8EE438-7913-41C1-B83C-4780AD18244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CBB2F002-1CF5-4E6B-A5E6-1957A5CD3A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EBDC823-D7FE-4DA7-83DC-F9808AF612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3BE2E894-66DB-4F1D-AF12-D133839098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24EE2DF-92D5-4BFA-8665-B650B41E6DA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B2294BA2-790C-4208-8BC6-06A9DFB0AA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49ACB45-F2CE-4817-B9F5-785D4A2814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2A148C09-9CEC-44D1-A724-F59926E26F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9CC19EE7-3D73-4E09-983E-0F91B184B8B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BED1BEF9-48DF-4600-AC13-85E35057DD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7DBDA888-FCD0-47A3-A060-CC9E7966320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314C8F88-A0B1-4888-8A8F-4C6C12C45A4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76B98DEB-6D97-4DBD-AB9D-0669D93007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2C16DDF4-A543-4493-8FA6-FAA1E4283F6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B607A976-42E4-4CA4-9EC0-5C426DB80B6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EBD9C79D-4E53-4503-825B-0416E060704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8A62919-DD99-4F95-856E-47777C39B0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7D4D2C65-4D21-4075-A546-9AC7605607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723F2EFF-75AD-4A53-A414-31F648BBF5C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4B5336C6-9758-4DF1-B353-2E99C691D24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C3BC38F1-33E4-4660-A84D-71BC7BDE5A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4508BFF4-BEC1-4669-A814-0BD762D077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EE200AB-EF60-4A17-B58A-4806986B7D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FD6465B8-B0E1-480E-A280-ED3F39CDE2FD}"/>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A36BA3C8-9A3D-4F28-B5D0-53FF4F40D36C}"/>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494FA48D-EF56-44B4-AF27-765351517326}"/>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2CA6A09D-5A2C-4E50-8AD4-BDE9FAD49DDE}"/>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5EC1EB2A-A388-414B-98B4-E90C72B08576}"/>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4CAC115F-558A-489D-917E-989FB92BAF14}"/>
            </a:ext>
          </a:extLst>
        </xdr:cNvPr>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03D8AF6A-022A-4F50-B2CE-14551793715B}"/>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14867A85-9A3B-4106-B17E-A71E26E81B98}"/>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FCD13A58-8E39-4CBD-80A5-B401019B58C2}"/>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F588774D-BC88-4B15-83E2-015503645AF1}"/>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EF78C463-A498-490D-9749-49F9E52F333C}"/>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58325B0-1811-42B2-B3CE-75ECD8396D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10F88CE-43D2-47F6-92A7-AF6A1B6677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468EFAC-201F-4EEE-8E74-075F415845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50AA552-664C-4A6E-ACA4-A787DD3FA6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820ABA9-651B-40F3-86FC-3D6C0915E5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830" name="楕円 829">
          <a:extLst>
            <a:ext uri="{FF2B5EF4-FFF2-40B4-BE49-F238E27FC236}">
              <a16:creationId xmlns:a16="http://schemas.microsoft.com/office/drawing/2014/main" id="{8EA43A33-1643-4974-84E0-0746F31F3EDE}"/>
            </a:ext>
          </a:extLst>
        </xdr:cNvPr>
        <xdr:cNvSpPr/>
      </xdr:nvSpPr>
      <xdr:spPr>
        <a:xfrm>
          <a:off x="22110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831" name="【公民館】&#10;一人当たり面積該当値テキスト">
          <a:extLst>
            <a:ext uri="{FF2B5EF4-FFF2-40B4-BE49-F238E27FC236}">
              <a16:creationId xmlns:a16="http://schemas.microsoft.com/office/drawing/2014/main" id="{69121DAC-0E3C-4CFE-81B3-83A702049B40}"/>
            </a:ext>
          </a:extLst>
        </xdr:cNvPr>
        <xdr:cNvSpPr txBox="1"/>
      </xdr:nvSpPr>
      <xdr:spPr>
        <a:xfrm>
          <a:off x="22199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143511</xdr:rowOff>
    </xdr:from>
    <xdr:to>
      <xdr:col>112</xdr:col>
      <xdr:colOff>38100</xdr:colOff>
      <xdr:row>104</xdr:row>
      <xdr:rowOff>73661</xdr:rowOff>
    </xdr:to>
    <xdr:sp macro="" textlink="">
      <xdr:nvSpPr>
        <xdr:cNvPr id="832" name="楕円 831">
          <a:extLst>
            <a:ext uri="{FF2B5EF4-FFF2-40B4-BE49-F238E27FC236}">
              <a16:creationId xmlns:a16="http://schemas.microsoft.com/office/drawing/2014/main" id="{B723CCC8-30A3-4524-B8F8-042FF2DB109F}"/>
            </a:ext>
          </a:extLst>
        </xdr:cNvPr>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22861</xdr:rowOff>
    </xdr:from>
    <xdr:to>
      <xdr:col>116</xdr:col>
      <xdr:colOff>63500</xdr:colOff>
      <xdr:row>104</xdr:row>
      <xdr:rowOff>22861</xdr:rowOff>
    </xdr:to>
    <xdr:cxnSp macro="">
      <xdr:nvCxnSpPr>
        <xdr:cNvPr id="833" name="直線コネクタ 832">
          <a:extLst>
            <a:ext uri="{FF2B5EF4-FFF2-40B4-BE49-F238E27FC236}">
              <a16:creationId xmlns:a16="http://schemas.microsoft.com/office/drawing/2014/main" id="{2DC832DE-CD35-4679-9F47-2EC628ED2B31}"/>
            </a:ext>
          </a:extLst>
        </xdr:cNvPr>
        <xdr:cNvCxnSpPr/>
      </xdr:nvCxnSpPr>
      <xdr:spPr>
        <a:xfrm>
          <a:off x="21323300" y="17853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143511</xdr:rowOff>
    </xdr:from>
    <xdr:to>
      <xdr:col>107</xdr:col>
      <xdr:colOff>101600</xdr:colOff>
      <xdr:row>104</xdr:row>
      <xdr:rowOff>73661</xdr:rowOff>
    </xdr:to>
    <xdr:sp macro="" textlink="">
      <xdr:nvSpPr>
        <xdr:cNvPr id="834" name="楕円 833">
          <a:extLst>
            <a:ext uri="{FF2B5EF4-FFF2-40B4-BE49-F238E27FC236}">
              <a16:creationId xmlns:a16="http://schemas.microsoft.com/office/drawing/2014/main" id="{EB02AC17-2225-4D95-9F70-0B35A1763494}"/>
            </a:ext>
          </a:extLst>
        </xdr:cNvPr>
        <xdr:cNvSpPr/>
      </xdr:nvSpPr>
      <xdr:spPr>
        <a:xfrm>
          <a:off x="2038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22861</xdr:rowOff>
    </xdr:from>
    <xdr:to>
      <xdr:col>111</xdr:col>
      <xdr:colOff>177800</xdr:colOff>
      <xdr:row>104</xdr:row>
      <xdr:rowOff>22861</xdr:rowOff>
    </xdr:to>
    <xdr:cxnSp macro="">
      <xdr:nvCxnSpPr>
        <xdr:cNvPr id="835" name="直線コネクタ 834">
          <a:extLst>
            <a:ext uri="{FF2B5EF4-FFF2-40B4-BE49-F238E27FC236}">
              <a16:creationId xmlns:a16="http://schemas.microsoft.com/office/drawing/2014/main" id="{32FEB01B-F6AB-4A83-A184-57C0CE709395}"/>
            </a:ext>
          </a:extLst>
        </xdr:cNvPr>
        <xdr:cNvCxnSpPr/>
      </xdr:nvCxnSpPr>
      <xdr:spPr>
        <a:xfrm>
          <a:off x="20434300" y="1785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143511</xdr:rowOff>
    </xdr:from>
    <xdr:to>
      <xdr:col>102</xdr:col>
      <xdr:colOff>165100</xdr:colOff>
      <xdr:row>104</xdr:row>
      <xdr:rowOff>73661</xdr:rowOff>
    </xdr:to>
    <xdr:sp macro="" textlink="">
      <xdr:nvSpPr>
        <xdr:cNvPr id="836" name="楕円 835">
          <a:extLst>
            <a:ext uri="{FF2B5EF4-FFF2-40B4-BE49-F238E27FC236}">
              <a16:creationId xmlns:a16="http://schemas.microsoft.com/office/drawing/2014/main" id="{EEC3643E-9569-480B-8E98-6B8EABE93BE9}"/>
            </a:ext>
          </a:extLst>
        </xdr:cNvPr>
        <xdr:cNvSpPr/>
      </xdr:nvSpPr>
      <xdr:spPr>
        <a:xfrm>
          <a:off x="19494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22861</xdr:rowOff>
    </xdr:from>
    <xdr:to>
      <xdr:col>107</xdr:col>
      <xdr:colOff>50800</xdr:colOff>
      <xdr:row>104</xdr:row>
      <xdr:rowOff>22861</xdr:rowOff>
    </xdr:to>
    <xdr:cxnSp macro="">
      <xdr:nvCxnSpPr>
        <xdr:cNvPr id="837" name="直線コネクタ 836">
          <a:extLst>
            <a:ext uri="{FF2B5EF4-FFF2-40B4-BE49-F238E27FC236}">
              <a16:creationId xmlns:a16="http://schemas.microsoft.com/office/drawing/2014/main" id="{B50F1497-E162-4061-A2C3-ECA44846690B}"/>
            </a:ext>
          </a:extLst>
        </xdr:cNvPr>
        <xdr:cNvCxnSpPr/>
      </xdr:nvCxnSpPr>
      <xdr:spPr>
        <a:xfrm>
          <a:off x="19545300" y="1785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838" name="楕円 837">
          <a:extLst>
            <a:ext uri="{FF2B5EF4-FFF2-40B4-BE49-F238E27FC236}">
              <a16:creationId xmlns:a16="http://schemas.microsoft.com/office/drawing/2014/main" id="{6B4B9348-C499-4F9A-A950-3248CA56A989}"/>
            </a:ext>
          </a:extLst>
        </xdr:cNvPr>
        <xdr:cNvSpPr/>
      </xdr:nvSpPr>
      <xdr:spPr>
        <a:xfrm>
          <a:off x="18605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22861</xdr:rowOff>
    </xdr:from>
    <xdr:to>
      <xdr:col>102</xdr:col>
      <xdr:colOff>114300</xdr:colOff>
      <xdr:row>104</xdr:row>
      <xdr:rowOff>22861</xdr:rowOff>
    </xdr:to>
    <xdr:cxnSp macro="">
      <xdr:nvCxnSpPr>
        <xdr:cNvPr id="839" name="直線コネクタ 838">
          <a:extLst>
            <a:ext uri="{FF2B5EF4-FFF2-40B4-BE49-F238E27FC236}">
              <a16:creationId xmlns:a16="http://schemas.microsoft.com/office/drawing/2014/main" id="{80277893-678D-4A54-A109-4B751B6D3ADA}"/>
            </a:ext>
          </a:extLst>
        </xdr:cNvPr>
        <xdr:cNvCxnSpPr/>
      </xdr:nvCxnSpPr>
      <xdr:spPr>
        <a:xfrm>
          <a:off x="18656300" y="1785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B7CCD67F-8516-4E49-875C-135FCBF176E2}"/>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9B4C4547-3C92-4431-8E1C-FD96F17B6525}"/>
            </a:ext>
          </a:extLst>
        </xdr:cNvPr>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D9F9F3F2-99E0-445B-82DB-28FCEB01EE95}"/>
            </a:ext>
          </a:extLst>
        </xdr:cNvPr>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98D190EB-FD7A-4D64-AF2B-C6632486D2F8}"/>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90188</xdr:rowOff>
    </xdr:from>
    <xdr:ext cx="469744" cy="259045"/>
    <xdr:sp macro="" textlink="">
      <xdr:nvSpPr>
        <xdr:cNvPr id="844" name="n_1mainValue【公民館】&#10;一人当たり面積">
          <a:extLst>
            <a:ext uri="{FF2B5EF4-FFF2-40B4-BE49-F238E27FC236}">
              <a16:creationId xmlns:a16="http://schemas.microsoft.com/office/drawing/2014/main" id="{E56D5241-BA08-419E-905B-B04A29CB1260}"/>
            </a:ext>
          </a:extLst>
        </xdr:cNvPr>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90188</xdr:rowOff>
    </xdr:from>
    <xdr:ext cx="469744" cy="259045"/>
    <xdr:sp macro="" textlink="">
      <xdr:nvSpPr>
        <xdr:cNvPr id="845" name="n_2mainValue【公民館】&#10;一人当たり面積">
          <a:extLst>
            <a:ext uri="{FF2B5EF4-FFF2-40B4-BE49-F238E27FC236}">
              <a16:creationId xmlns:a16="http://schemas.microsoft.com/office/drawing/2014/main" id="{C4F22CED-67A4-4172-9104-90E9110CB0DB}"/>
            </a:ext>
          </a:extLst>
        </xdr:cNvPr>
        <xdr:cNvSpPr txBox="1"/>
      </xdr:nvSpPr>
      <xdr:spPr>
        <a:xfrm>
          <a:off x="20199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90188</xdr:rowOff>
    </xdr:from>
    <xdr:ext cx="469744" cy="259045"/>
    <xdr:sp macro="" textlink="">
      <xdr:nvSpPr>
        <xdr:cNvPr id="846" name="n_3mainValue【公民館】&#10;一人当たり面積">
          <a:extLst>
            <a:ext uri="{FF2B5EF4-FFF2-40B4-BE49-F238E27FC236}">
              <a16:creationId xmlns:a16="http://schemas.microsoft.com/office/drawing/2014/main" id="{15824BB7-9D44-44E8-8B98-F36A9596E360}"/>
            </a:ext>
          </a:extLst>
        </xdr:cNvPr>
        <xdr:cNvSpPr txBox="1"/>
      </xdr:nvSpPr>
      <xdr:spPr>
        <a:xfrm>
          <a:off x="19310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847" name="n_4mainValue【公民館】&#10;一人当たり面積">
          <a:extLst>
            <a:ext uri="{FF2B5EF4-FFF2-40B4-BE49-F238E27FC236}">
              <a16:creationId xmlns:a16="http://schemas.microsoft.com/office/drawing/2014/main" id="{081FFCAE-E17B-42CD-BA1A-BD3299D7EECC}"/>
            </a:ext>
          </a:extLst>
        </xdr:cNvPr>
        <xdr:cNvSpPr txBox="1"/>
      </xdr:nvSpPr>
      <xdr:spPr>
        <a:xfrm>
          <a:off x="18421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16939B4-C50C-4D32-B842-FD4F684017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2A434BD2-B005-4259-89E5-29F27D54F2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6E6FBD1-C9A2-47E2-B7E4-FEF34B184D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類似団体と比較して、特に有形固定資産減価償却率が高い施設としては、認定こども園・幼稚園・保育所、児童館であり、特に低い施設は橋りょう・トンネル及び公営住宅である。</a:t>
          </a:r>
        </a:p>
        <a:p>
          <a:r>
            <a:rPr kumimoji="1" lang="ja-JP" altLang="en-US" sz="1300">
              <a:latin typeface="ＭＳ Ｐゴシック" panose="020B0600070205080204" pitchFamily="50" charset="-128"/>
              <a:ea typeface="ＭＳ Ｐゴシック" panose="020B0600070205080204" pitchFamily="50" charset="-128"/>
            </a:rPr>
            <a:t>保育所については、４施設全てが築年数</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年以上経過した施設となっている。</a:t>
          </a:r>
        </a:p>
        <a:p>
          <a:r>
            <a:rPr kumimoji="1" lang="ja-JP" altLang="en-US" sz="1300">
              <a:latin typeface="ＭＳ Ｐゴシック" panose="020B0600070205080204" pitchFamily="50" charset="-128"/>
              <a:ea typeface="ＭＳ Ｐゴシック" panose="020B0600070205080204" pitchFamily="50" charset="-128"/>
            </a:rPr>
            <a:t>児童館については、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館のうち約半数が昭和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年代に建設された木造児童館である。</a:t>
          </a:r>
        </a:p>
        <a:p>
          <a:r>
            <a:rPr kumimoji="1" lang="ja-JP" altLang="en-US" sz="1300">
              <a:latin typeface="ＭＳ Ｐゴシック" panose="020B0600070205080204" pitchFamily="50" charset="-128"/>
              <a:ea typeface="ＭＳ Ｐゴシック" panose="020B0600070205080204" pitchFamily="50" charset="-128"/>
            </a:rPr>
            <a:t>老朽化が進んでいる施設については、厚木市公共施設最適化基本計画に基づき計画的な管理を実施していく。</a:t>
          </a:r>
        </a:p>
        <a:p>
          <a:r>
            <a:rPr kumimoji="1" lang="ja-JP" altLang="en-US" sz="1300">
              <a:latin typeface="ＭＳ Ｐゴシック" panose="020B0600070205080204" pitchFamily="50" charset="-128"/>
              <a:ea typeface="ＭＳ Ｐゴシック" panose="020B0600070205080204" pitchFamily="50" charset="-128"/>
            </a:rPr>
            <a:t>橋りょうについては、平成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年度に、既存の橋梁のうち</a:t>
          </a:r>
          <a:r>
            <a:rPr kumimoji="1" lang="en-US" altLang="ja-JP" sz="1300">
              <a:latin typeface="ＭＳ Ｐゴシック" panose="020B0600070205080204" pitchFamily="50" charset="-128"/>
              <a:ea typeface="ＭＳ Ｐゴシック" panose="020B0600070205080204" pitchFamily="50" charset="-128"/>
            </a:rPr>
            <a:t>188 </a:t>
          </a:r>
          <a:r>
            <a:rPr kumimoji="1" lang="ja-JP" altLang="en-US" sz="1300">
              <a:latin typeface="ＭＳ Ｐゴシック" panose="020B0600070205080204" pitchFamily="50" charset="-128"/>
              <a:ea typeface="ＭＳ Ｐゴシック" panose="020B0600070205080204" pitchFamily="50" charset="-128"/>
            </a:rPr>
            <a:t>橋に対する維持管理費用の縮減と予算の平準化、地域道路網の安全性、信頼性を確保することを目的とした「橋梁長寿命化修繕計画」を策定し、計画的な改修を行っているところである。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F242C2-307E-45A7-8E2B-6834449941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492D07-2CA1-4438-81A3-6CF926FD2C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1015CB-D86F-4DFD-BBF0-FD904D4483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7AE1E7-3A5A-4D60-AEC6-AC285A73A4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447A18-533D-4BA9-89C7-C1B83C6CF5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BEE255-FBCC-4837-8F21-02A1AD546C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D42664-B7A6-4B0C-B85C-C18FD6E8D4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F5CEDB-3A13-4B93-8DCD-22226ECC8E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56FCEF-B386-4DD4-A745-6A19581E0A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F2B78E-1911-473E-9A35-A190438823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31C099-A60E-48D6-BF79-E5C6D61EE8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A2C13C-D64F-4D4E-AF6D-D973B2D25E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4B23CA-B35B-48F0-89FD-FF9110A0A6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8DCDEE-03DD-4BF4-928E-3EAEA91AC0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827DFF-DEBF-4C33-9546-24F68C66890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BBFB4E-E0A9-4C9A-B691-D5D43A808E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702092-13E6-45EF-B710-00B7416C21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080BCF-200C-4208-A5DB-8A0E270331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25A7FC-E5E1-4201-9346-2F7E404D45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B39418-34E5-4EE4-A436-1325E2716E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64D9B1-EB03-4DD0-B20D-D63AE66687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16BBCD-7EF1-4507-AF08-C4FBFFDECC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F20F2D-347A-45D6-876D-D9D78862A6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29C333-EBB8-44D3-984E-9A6A915C40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7BB507-159B-4D28-ABC4-6A5838EBBA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AB7B10-88FC-497D-B7CB-A15BA54AC9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EDF934-6E68-45EB-A4F1-5446A265B5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15F568-8E5C-48ED-B2C4-2C61BAB0C7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6407A8-ED8A-4406-A032-D741F07740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B8FA52-AC57-4A93-9ADA-8AD8DF556F3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E79A7C-7D40-4A75-A5F9-E267C665AE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A1A241-871D-491B-B446-3BDFF6378B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5FEDF2-6F09-48E2-9F9D-1E0E32437F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FCF320-FAFB-4131-B25B-36C19DAC324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519F96-8188-49E3-8AD6-3B6F106792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0C5B82-A177-4F51-9AFE-9CA0B55653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B613F1-09E4-4364-AD2D-E3E4AE8009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4A7387-388F-4B45-B51F-737460C68A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9D7E5F-97A0-4ADD-AE4A-D7753B5A0D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D27794-4E53-45D8-9CBC-C870C93061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9FB3C5-D306-4CA9-BF14-7CF826DCAF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E87C39-CC15-4816-A249-E1A9C350DB8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D097CCE-ADDB-4229-88F3-9D2E7C560B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9C0006D-4EEC-40CD-8B5A-13CE85814B4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AC1DFC-3705-4BD3-954F-A386E9B461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DDD592-1CF3-4643-99B9-5A8CBCEBF14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114EDE4-25D5-40C3-AF15-324B46B63F3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BCBD21E-09B2-4FC1-9249-1CE37173716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6C6EB53-FA09-4658-A2FC-9564250DE0E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7214E9-3743-40BD-A922-EF4DEEF9DAB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559D216-24B0-4C23-A5FF-6B2C1D0878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EEA713A-71C6-480D-8DFB-76F557E0C2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C517814-D451-43D5-946D-25B6EE062C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30A1A90-0368-4871-A0A2-90AD83126C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B479B01-9143-45FE-890B-C0BBD8A759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3BD7BBEC-0748-41D8-B288-9B01261F2277}"/>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7D8A6613-0887-42EF-A0FB-37EF0E51FE03}"/>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7F9AF5CC-F18A-4395-B499-C0D58A313E49}"/>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D77268E2-1BD0-4711-87EB-47A69FBBA3F7}"/>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4AA8CBCF-0D5C-4D5C-945D-01C995337B05}"/>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E8E6BAF4-675B-47A7-B3A8-FB99B87F6AA3}"/>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E020890F-2A9D-432F-9C97-DD75E03EB844}"/>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46F9061D-B2E3-42CA-8BFD-04D543F22A0A}"/>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29C984E7-A500-4089-B468-FE2F2E81A129}"/>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D96BBA79-458F-4BFE-A9AC-76DC01CE5223}"/>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FADE42C9-8170-45F4-B125-2D4DD4A473D8}"/>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FAAB38-A617-4DEE-8FEA-F9414BFEA3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1C79DF-E576-4ECE-BBF2-FF49AC885C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E192C8-1C6B-46A9-ACC0-DD195FA46B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6F9024-A3B7-41F3-A632-1B49A8E3914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76D55D-BA65-466A-8EB4-BA028C0686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a:extLst>
            <a:ext uri="{FF2B5EF4-FFF2-40B4-BE49-F238E27FC236}">
              <a16:creationId xmlns:a16="http://schemas.microsoft.com/office/drawing/2014/main" id="{BDDACB8A-3111-4492-AE4C-1637DFF0E076}"/>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図書館】&#10;有形固定資産減価償却率該当値テキスト">
          <a:extLst>
            <a:ext uri="{FF2B5EF4-FFF2-40B4-BE49-F238E27FC236}">
              <a16:creationId xmlns:a16="http://schemas.microsoft.com/office/drawing/2014/main" id="{78225B86-DCD3-48E5-AED5-317926E34DA4}"/>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5" name="楕円 74">
          <a:extLst>
            <a:ext uri="{FF2B5EF4-FFF2-40B4-BE49-F238E27FC236}">
              <a16:creationId xmlns:a16="http://schemas.microsoft.com/office/drawing/2014/main" id="{7DF1DF2C-833F-4C51-B073-3FD0705BDF2A}"/>
            </a:ext>
          </a:extLst>
        </xdr:cNvPr>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133350</xdr:rowOff>
    </xdr:to>
    <xdr:cxnSp macro="">
      <xdr:nvCxnSpPr>
        <xdr:cNvPr id="76" name="直線コネクタ 75">
          <a:extLst>
            <a:ext uri="{FF2B5EF4-FFF2-40B4-BE49-F238E27FC236}">
              <a16:creationId xmlns:a16="http://schemas.microsoft.com/office/drawing/2014/main" id="{5A25F973-5AA4-481A-83D6-CD19764F3910}"/>
            </a:ext>
          </a:extLst>
        </xdr:cNvPr>
        <xdr:cNvCxnSpPr/>
      </xdr:nvCxnSpPr>
      <xdr:spPr>
        <a:xfrm>
          <a:off x="3797300" y="678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xdr:rowOff>
    </xdr:from>
    <xdr:to>
      <xdr:col>15</xdr:col>
      <xdr:colOff>101600</xdr:colOff>
      <xdr:row>39</xdr:row>
      <xdr:rowOff>107950</xdr:rowOff>
    </xdr:to>
    <xdr:sp macro="" textlink="">
      <xdr:nvSpPr>
        <xdr:cNvPr id="77" name="楕円 76">
          <a:extLst>
            <a:ext uri="{FF2B5EF4-FFF2-40B4-BE49-F238E27FC236}">
              <a16:creationId xmlns:a16="http://schemas.microsoft.com/office/drawing/2014/main" id="{1F0DCE9D-1ACA-49FC-8280-93733F864565}"/>
            </a:ext>
          </a:extLst>
        </xdr:cNvPr>
        <xdr:cNvSpPr/>
      </xdr:nvSpPr>
      <xdr:spPr>
        <a:xfrm>
          <a:off x="2857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95250</xdr:rowOff>
    </xdr:to>
    <xdr:cxnSp macro="">
      <xdr:nvCxnSpPr>
        <xdr:cNvPr id="78" name="直線コネクタ 77">
          <a:extLst>
            <a:ext uri="{FF2B5EF4-FFF2-40B4-BE49-F238E27FC236}">
              <a16:creationId xmlns:a16="http://schemas.microsoft.com/office/drawing/2014/main" id="{5F5AABAE-4511-4EAC-AA21-D8152F37FDAA}"/>
            </a:ext>
          </a:extLst>
        </xdr:cNvPr>
        <xdr:cNvCxnSpPr/>
      </xdr:nvCxnSpPr>
      <xdr:spPr>
        <a:xfrm>
          <a:off x="2908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9" name="楕円 78">
          <a:extLst>
            <a:ext uri="{FF2B5EF4-FFF2-40B4-BE49-F238E27FC236}">
              <a16:creationId xmlns:a16="http://schemas.microsoft.com/office/drawing/2014/main" id="{5CBC7374-A297-4EA9-9EFF-2F920AEA6008}"/>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57150</xdr:rowOff>
    </xdr:to>
    <xdr:cxnSp macro="">
      <xdr:nvCxnSpPr>
        <xdr:cNvPr id="80" name="直線コネクタ 79">
          <a:extLst>
            <a:ext uri="{FF2B5EF4-FFF2-40B4-BE49-F238E27FC236}">
              <a16:creationId xmlns:a16="http://schemas.microsoft.com/office/drawing/2014/main" id="{0B135C5E-3979-4880-B0E2-54D54E00D71A}"/>
            </a:ext>
          </a:extLst>
        </xdr:cNvPr>
        <xdr:cNvCxnSpPr/>
      </xdr:nvCxnSpPr>
      <xdr:spPr>
        <a:xfrm>
          <a:off x="2019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31750</xdr:rowOff>
    </xdr:to>
    <xdr:sp macro="" textlink="">
      <xdr:nvSpPr>
        <xdr:cNvPr id="81" name="楕円 80">
          <a:extLst>
            <a:ext uri="{FF2B5EF4-FFF2-40B4-BE49-F238E27FC236}">
              <a16:creationId xmlns:a16="http://schemas.microsoft.com/office/drawing/2014/main" id="{0462978E-CCC7-4278-BB2B-723F8C5468D8}"/>
            </a:ext>
          </a:extLst>
        </xdr:cNvPr>
        <xdr:cNvSpPr/>
      </xdr:nvSpPr>
      <xdr:spPr>
        <a:xfrm>
          <a:off x="107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152400</xdr:rowOff>
    </xdr:from>
    <xdr:to>
      <xdr:col>10</xdr:col>
      <xdr:colOff>114300</xdr:colOff>
      <xdr:row>39</xdr:row>
      <xdr:rowOff>19050</xdr:rowOff>
    </xdr:to>
    <xdr:cxnSp macro="">
      <xdr:nvCxnSpPr>
        <xdr:cNvPr id="82" name="直線コネクタ 81">
          <a:extLst>
            <a:ext uri="{FF2B5EF4-FFF2-40B4-BE49-F238E27FC236}">
              <a16:creationId xmlns:a16="http://schemas.microsoft.com/office/drawing/2014/main" id="{82342904-4570-430E-AACC-DF7191AD4837}"/>
            </a:ext>
          </a:extLst>
        </xdr:cNvPr>
        <xdr:cNvCxnSpPr/>
      </xdr:nvCxnSpPr>
      <xdr:spPr>
        <a:xfrm>
          <a:off x="11303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47B23C1F-5FEC-4217-97A3-96D34569389C}"/>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E9EC41BB-0902-4383-A113-EA75F7C2FF9F}"/>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AB6E099F-FD84-4710-BBEB-03B4FDABC495}"/>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98CA3AF7-F702-48F6-92F5-12FF0DEB1D9E}"/>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7" name="n_1mainValue【図書館】&#10;有形固定資産減価償却率">
          <a:extLst>
            <a:ext uri="{FF2B5EF4-FFF2-40B4-BE49-F238E27FC236}">
              <a16:creationId xmlns:a16="http://schemas.microsoft.com/office/drawing/2014/main" id="{D8B0FD35-0434-44DB-A602-FC55685E5EED}"/>
            </a:ext>
          </a:extLst>
        </xdr:cNvPr>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99077</xdr:rowOff>
    </xdr:from>
    <xdr:ext cx="405111" cy="259045"/>
    <xdr:sp macro="" textlink="">
      <xdr:nvSpPr>
        <xdr:cNvPr id="88" name="n_2mainValue【図書館】&#10;有形固定資産減価償却率">
          <a:extLst>
            <a:ext uri="{FF2B5EF4-FFF2-40B4-BE49-F238E27FC236}">
              <a16:creationId xmlns:a16="http://schemas.microsoft.com/office/drawing/2014/main" id="{2EFD5F83-10AE-4ACC-8434-F222F97FF724}"/>
            </a:ext>
          </a:extLst>
        </xdr:cNvPr>
        <xdr:cNvSpPr txBox="1"/>
      </xdr:nvSpPr>
      <xdr:spPr>
        <a:xfrm>
          <a:off x="2705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9" name="n_3mainValue【図書館】&#10;有形固定資産減価償却率">
          <a:extLst>
            <a:ext uri="{FF2B5EF4-FFF2-40B4-BE49-F238E27FC236}">
              <a16:creationId xmlns:a16="http://schemas.microsoft.com/office/drawing/2014/main" id="{97335D73-FF3C-4CA6-9A31-05A79FF34F49}"/>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22877</xdr:rowOff>
    </xdr:from>
    <xdr:ext cx="405111" cy="259045"/>
    <xdr:sp macro="" textlink="">
      <xdr:nvSpPr>
        <xdr:cNvPr id="90" name="n_4mainValue【図書館】&#10;有形固定資産減価償却率">
          <a:extLst>
            <a:ext uri="{FF2B5EF4-FFF2-40B4-BE49-F238E27FC236}">
              <a16:creationId xmlns:a16="http://schemas.microsoft.com/office/drawing/2014/main" id="{A64E34C8-1D5A-47CB-BE46-57FE30A84185}"/>
            </a:ext>
          </a:extLst>
        </xdr:cNvPr>
        <xdr:cNvSpPr txBox="1"/>
      </xdr:nvSpPr>
      <xdr:spPr>
        <a:xfrm>
          <a:off x="927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7E8E7FF-44E3-4A0D-BF2C-3829FC6EDE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1A2C476-3183-4B0C-8266-BAA97EB391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AB3669D-EB14-44FF-84BC-E821BE4431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DA04209-106E-4C9D-B3FD-F0DF754750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24A8BD1-484F-4ED5-9C8D-C7D13076DD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9B1E838-2FFE-4444-A25C-D225DD7121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F927236-5215-4CB5-9B8B-F17AEE2502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21CA2F-7F2D-4E6B-BB23-C4D3C7B55F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9FAEE23-762F-44F1-ABA8-0441365464C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2AB1A1-2668-43C5-AA89-D9AA1F7494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804B346-CE51-447F-8EA7-E11B951DBA3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122C9F7-A5F2-4360-B7D5-51D869D8FD0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CCF9EA9-368E-4C02-85E0-E67CB880ACB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FFBF7E77-EC2C-4A74-89B0-45E1EC93754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CCE4E67-A9C2-4001-AA2E-F900FF057B9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881D6337-1226-4889-ADE5-0DBDB202F3E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198204C-4924-4CF9-9AED-FE7C04C984C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4D5A014B-511D-4834-BB45-EC5B6519A72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28C9789-1D5E-49A6-8234-0A7C7C654F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BDAEB86-037E-459C-9296-CC57E1F0DC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CAB5245-69D2-4375-95BB-767CB7AB3F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45929F5C-7E7F-4092-A28B-80526E10E91B}"/>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1EA203BC-C2B2-4011-BCAB-D7AF938FCAA8}"/>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E3239357-1427-4317-A2EC-CF4B9AE82A73}"/>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3A09FF41-0392-41C0-A644-5C2C3377BF64}"/>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FD7F6399-8276-44D3-B37B-787FBC6DC19D}"/>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41411D88-AA8C-4424-8B4B-20D8AF222B9F}"/>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0C3AC8B9-A06A-43A4-8604-A1A648F33E6E}"/>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A5617C4C-3908-46C9-8797-94CFD9F3C5AE}"/>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B1465FEB-8751-4D94-AE8B-B19072D1C10D}"/>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3E7553F0-6451-4EC9-9827-AD7455C20299}"/>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F272397E-9D94-4B61-BB94-90B940241EAE}"/>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2E2D62C-F5C7-4295-85E4-CB9DB1D638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C1B4FF6-238E-42A5-9F21-1E06F34D28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184BFE9-62A0-4263-9A3B-39F4587BA8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0F11AB-C1F7-48CB-AC4D-4011DE959B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2FEA32-8923-42FA-9F52-11DA2F4750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8" name="楕円 127">
          <a:extLst>
            <a:ext uri="{FF2B5EF4-FFF2-40B4-BE49-F238E27FC236}">
              <a16:creationId xmlns:a16="http://schemas.microsoft.com/office/drawing/2014/main" id="{1A07AF65-3828-4B47-B0CA-A70CD861A8A8}"/>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9" name="【図書館】&#10;一人当たり面積該当値テキスト">
          <a:extLst>
            <a:ext uri="{FF2B5EF4-FFF2-40B4-BE49-F238E27FC236}">
              <a16:creationId xmlns:a16="http://schemas.microsoft.com/office/drawing/2014/main" id="{1D283884-71D7-4B7C-96D6-0C5BA7AB2AF4}"/>
            </a:ext>
          </a:extLst>
        </xdr:cNvPr>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0" name="楕円 129">
          <a:extLst>
            <a:ext uri="{FF2B5EF4-FFF2-40B4-BE49-F238E27FC236}">
              <a16:creationId xmlns:a16="http://schemas.microsoft.com/office/drawing/2014/main" id="{7068B1C6-6788-4777-8577-B4E6EFDAD59D}"/>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1" name="直線コネクタ 130">
          <a:extLst>
            <a:ext uri="{FF2B5EF4-FFF2-40B4-BE49-F238E27FC236}">
              <a16:creationId xmlns:a16="http://schemas.microsoft.com/office/drawing/2014/main" id="{98697E15-E6C8-45B1-8902-DA63A7BF57B5}"/>
            </a:ext>
          </a:extLst>
        </xdr:cNvPr>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2" name="楕円 131">
          <a:extLst>
            <a:ext uri="{FF2B5EF4-FFF2-40B4-BE49-F238E27FC236}">
              <a16:creationId xmlns:a16="http://schemas.microsoft.com/office/drawing/2014/main" id="{863DBC62-28B2-4EFD-979E-5AB21A6DABCE}"/>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3" name="直線コネクタ 132">
          <a:extLst>
            <a:ext uri="{FF2B5EF4-FFF2-40B4-BE49-F238E27FC236}">
              <a16:creationId xmlns:a16="http://schemas.microsoft.com/office/drawing/2014/main" id="{9AA5B22E-8E09-4189-A95A-194257D01403}"/>
            </a:ext>
          </a:extLst>
        </xdr:cNvPr>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a:extLst>
            <a:ext uri="{FF2B5EF4-FFF2-40B4-BE49-F238E27FC236}">
              <a16:creationId xmlns:a16="http://schemas.microsoft.com/office/drawing/2014/main" id="{CAB5C2B6-34DA-4652-A630-0027017483D7}"/>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5" name="直線コネクタ 134">
          <a:extLst>
            <a:ext uri="{FF2B5EF4-FFF2-40B4-BE49-F238E27FC236}">
              <a16:creationId xmlns:a16="http://schemas.microsoft.com/office/drawing/2014/main" id="{94EF9D0C-1BB8-4CF5-83C4-F63CDEE6E240}"/>
            </a:ext>
          </a:extLst>
        </xdr:cNvPr>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6" name="楕円 135">
          <a:extLst>
            <a:ext uri="{FF2B5EF4-FFF2-40B4-BE49-F238E27FC236}">
              <a16:creationId xmlns:a16="http://schemas.microsoft.com/office/drawing/2014/main" id="{69E6E398-C463-4D36-8310-39593F1B9BA8}"/>
            </a:ext>
          </a:extLst>
        </xdr:cNvPr>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7" name="直線コネクタ 136">
          <a:extLst>
            <a:ext uri="{FF2B5EF4-FFF2-40B4-BE49-F238E27FC236}">
              <a16:creationId xmlns:a16="http://schemas.microsoft.com/office/drawing/2014/main" id="{9D94E4C6-4F8B-4A39-8AEA-53EC6BE298C0}"/>
            </a:ext>
          </a:extLst>
        </xdr:cNvPr>
        <xdr:cNvCxnSpPr/>
      </xdr:nvCxnSpPr>
      <xdr:spPr>
        <a:xfrm>
          <a:off x="6972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5315903B-401F-4B8D-906F-F3A89BFFA4EA}"/>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A0486E70-CC58-4C13-9047-3AC8CD3AE6FB}"/>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10B75CB9-548F-4CA8-BDC3-BCB121B921A3}"/>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CD66F514-ABA9-4494-A7EE-457932F0FD9B}"/>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2" name="n_1mainValue【図書館】&#10;一人当たり面積">
          <a:extLst>
            <a:ext uri="{FF2B5EF4-FFF2-40B4-BE49-F238E27FC236}">
              <a16:creationId xmlns:a16="http://schemas.microsoft.com/office/drawing/2014/main" id="{D9112854-0140-49C5-9462-702205C2427E}"/>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3" name="n_2mainValue【図書館】&#10;一人当たり面積">
          <a:extLst>
            <a:ext uri="{FF2B5EF4-FFF2-40B4-BE49-F238E27FC236}">
              <a16:creationId xmlns:a16="http://schemas.microsoft.com/office/drawing/2014/main" id="{83E17832-C529-43D3-A627-16D40CFE1252}"/>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4" name="n_3mainValue【図書館】&#10;一人当たり面積">
          <a:extLst>
            <a:ext uri="{FF2B5EF4-FFF2-40B4-BE49-F238E27FC236}">
              <a16:creationId xmlns:a16="http://schemas.microsoft.com/office/drawing/2014/main" id="{BE923EF3-2E3E-4B65-A9A0-9ED8F3B76929}"/>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5" name="n_4mainValue【図書館】&#10;一人当たり面積">
          <a:extLst>
            <a:ext uri="{FF2B5EF4-FFF2-40B4-BE49-F238E27FC236}">
              <a16:creationId xmlns:a16="http://schemas.microsoft.com/office/drawing/2014/main" id="{8CEC5B83-56DD-4D6E-A518-2FBD7ACDA6C4}"/>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80CE0E3-A551-4DAA-93AF-24884D87AB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569F6E1-194A-473E-BC21-75468C9FE2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6811C8D-AF76-4212-A51F-3045111F32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C3DE076-CA39-440E-8EB9-D25C784FA2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B1FAC86-F6AC-435E-B219-97EB768D31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A25BDDC-510D-4CF1-969D-EFE8A8B6E6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DD77E61-07B4-427A-8DA6-1D497497C0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D88F868-8B77-49A6-B711-FF16F3A229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E838FB3-CB36-446E-AE0F-EA5608F2DB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61CC25-CEAE-428A-BB02-AC99CE903C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CAE0CA8-D35D-4B63-A62C-A8C1677241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3DFC8DD4-A79B-47F3-9C66-29906A38391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9C345647-6203-4B8A-B84D-10165DAEB379}"/>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193BB597-C8C8-4960-A24E-CBCC9212203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5431ECC-6B24-4B6E-A69E-3B10855E521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5553A4B-2952-4400-8CF1-17B13CD8061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2C317BAB-B75A-4E89-80D3-251ACA87605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D4C67465-D160-4F9E-AB9B-9FD16E54B9B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8D1CB102-3203-45D6-A784-B2038C3D9CF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4B8A4AD-BE34-411B-8945-18DF772FC2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C7CB8A8-263A-44A5-892E-3554BBDEE04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89DA42B2-73A3-4EDC-BE4F-12B7DB4328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A0CA525A-27A9-410B-929B-7F97575EA6F8}"/>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4A4F9A9B-B833-4F24-BF9A-EEBF900E109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59A866E5-28C0-4039-BC9C-0531554B047B}"/>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EE614C0-9389-41E8-9DAA-E6AF725928DA}"/>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204D9A5D-7EC2-4C61-B8E2-7A62100E2A7E}"/>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831566C5-5127-4A3C-AD1D-CA1ABA08AD97}"/>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57A8353F-55DC-486A-B1AC-89FBF53566EA}"/>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BFB3DD8C-80B9-4D1B-8BAD-EF179B1B4AD6}"/>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6F1C44DC-2C32-4003-B15A-6501EBB9CE64}"/>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85A985FD-1D70-4985-9D0D-10F1DD9A49AA}"/>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E08BDEBB-8A34-45B5-8B10-3350E447338C}"/>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6A43F01-AC28-4BA2-9970-A16ED65B74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953BFA4-205C-4191-A7F7-F67EB7E1CE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B3F0F44-B216-4EDF-A6A0-2D8972EC2F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1B1096B-CDA7-4439-A46D-842E6B6187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BAEAA2-CDCC-4122-85D1-90BEF54365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xdr:rowOff>
    </xdr:from>
    <xdr:to>
      <xdr:col>24</xdr:col>
      <xdr:colOff>114300</xdr:colOff>
      <xdr:row>57</xdr:row>
      <xdr:rowOff>114808</xdr:rowOff>
    </xdr:to>
    <xdr:sp macro="" textlink="">
      <xdr:nvSpPr>
        <xdr:cNvPr id="184" name="楕円 183">
          <a:extLst>
            <a:ext uri="{FF2B5EF4-FFF2-40B4-BE49-F238E27FC236}">
              <a16:creationId xmlns:a16="http://schemas.microsoft.com/office/drawing/2014/main" id="{8AD32913-9DD0-4DB2-A8C2-E0F68A4CE55C}"/>
            </a:ext>
          </a:extLst>
        </xdr:cNvPr>
        <xdr:cNvSpPr/>
      </xdr:nvSpPr>
      <xdr:spPr>
        <a:xfrm>
          <a:off x="45847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36085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E5492D87-89BC-4511-85E0-360F40603DC1}"/>
            </a:ext>
          </a:extLst>
        </xdr:cNvPr>
        <xdr:cNvSpPr txBox="1"/>
      </xdr:nvSpPr>
      <xdr:spPr>
        <a:xfrm>
          <a:off x="4673600" y="963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xdr:rowOff>
    </xdr:from>
    <xdr:to>
      <xdr:col>20</xdr:col>
      <xdr:colOff>38100</xdr:colOff>
      <xdr:row>62</xdr:row>
      <xdr:rowOff>110236</xdr:rowOff>
    </xdr:to>
    <xdr:sp macro="" textlink="">
      <xdr:nvSpPr>
        <xdr:cNvPr id="186" name="楕円 185">
          <a:extLst>
            <a:ext uri="{FF2B5EF4-FFF2-40B4-BE49-F238E27FC236}">
              <a16:creationId xmlns:a16="http://schemas.microsoft.com/office/drawing/2014/main" id="{FFE0A35B-B627-4295-BDB6-F36B3372BD7E}"/>
            </a:ext>
          </a:extLst>
        </xdr:cNvPr>
        <xdr:cNvSpPr/>
      </xdr:nvSpPr>
      <xdr:spPr>
        <a:xfrm>
          <a:off x="3746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64008</xdr:rowOff>
    </xdr:from>
    <xdr:to>
      <xdr:col>24</xdr:col>
      <xdr:colOff>63500</xdr:colOff>
      <xdr:row>62</xdr:row>
      <xdr:rowOff>59436</xdr:rowOff>
    </xdr:to>
    <xdr:cxnSp macro="">
      <xdr:nvCxnSpPr>
        <xdr:cNvPr id="187" name="直線コネクタ 186">
          <a:extLst>
            <a:ext uri="{FF2B5EF4-FFF2-40B4-BE49-F238E27FC236}">
              <a16:creationId xmlns:a16="http://schemas.microsoft.com/office/drawing/2014/main" id="{18DF79CA-3636-42BC-9C9D-1F11D2F95729}"/>
            </a:ext>
          </a:extLst>
        </xdr:cNvPr>
        <xdr:cNvCxnSpPr/>
      </xdr:nvCxnSpPr>
      <xdr:spPr>
        <a:xfrm flipV="1">
          <a:off x="3797300" y="9836658"/>
          <a:ext cx="838200" cy="85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125222</xdr:rowOff>
    </xdr:from>
    <xdr:to>
      <xdr:col>15</xdr:col>
      <xdr:colOff>101600</xdr:colOff>
      <xdr:row>62</xdr:row>
      <xdr:rowOff>55372</xdr:rowOff>
    </xdr:to>
    <xdr:sp macro="" textlink="">
      <xdr:nvSpPr>
        <xdr:cNvPr id="188" name="楕円 187">
          <a:extLst>
            <a:ext uri="{FF2B5EF4-FFF2-40B4-BE49-F238E27FC236}">
              <a16:creationId xmlns:a16="http://schemas.microsoft.com/office/drawing/2014/main" id="{4A7CA8EF-C9D2-430B-B4C1-DABF404011C1}"/>
            </a:ext>
          </a:extLst>
        </xdr:cNvPr>
        <xdr:cNvSpPr/>
      </xdr:nvSpPr>
      <xdr:spPr>
        <a:xfrm>
          <a:off x="2857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xdr:rowOff>
    </xdr:from>
    <xdr:to>
      <xdr:col>19</xdr:col>
      <xdr:colOff>177800</xdr:colOff>
      <xdr:row>62</xdr:row>
      <xdr:rowOff>59436</xdr:rowOff>
    </xdr:to>
    <xdr:cxnSp macro="">
      <xdr:nvCxnSpPr>
        <xdr:cNvPr id="189" name="直線コネクタ 188">
          <a:extLst>
            <a:ext uri="{FF2B5EF4-FFF2-40B4-BE49-F238E27FC236}">
              <a16:creationId xmlns:a16="http://schemas.microsoft.com/office/drawing/2014/main" id="{DAA59A96-A4C8-4359-99B1-9A72594730A8}"/>
            </a:ext>
          </a:extLst>
        </xdr:cNvPr>
        <xdr:cNvCxnSpPr/>
      </xdr:nvCxnSpPr>
      <xdr:spPr>
        <a:xfrm>
          <a:off x="2908300" y="106344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72644</xdr:rowOff>
    </xdr:from>
    <xdr:to>
      <xdr:col>10</xdr:col>
      <xdr:colOff>165100</xdr:colOff>
      <xdr:row>62</xdr:row>
      <xdr:rowOff>2794</xdr:rowOff>
    </xdr:to>
    <xdr:sp macro="" textlink="">
      <xdr:nvSpPr>
        <xdr:cNvPr id="190" name="楕円 189">
          <a:extLst>
            <a:ext uri="{FF2B5EF4-FFF2-40B4-BE49-F238E27FC236}">
              <a16:creationId xmlns:a16="http://schemas.microsoft.com/office/drawing/2014/main" id="{37477132-3932-46D8-9F4D-D4360AC27816}"/>
            </a:ext>
          </a:extLst>
        </xdr:cNvPr>
        <xdr:cNvSpPr/>
      </xdr:nvSpPr>
      <xdr:spPr>
        <a:xfrm>
          <a:off x="1968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123444</xdr:rowOff>
    </xdr:from>
    <xdr:to>
      <xdr:col>15</xdr:col>
      <xdr:colOff>50800</xdr:colOff>
      <xdr:row>62</xdr:row>
      <xdr:rowOff>4572</xdr:rowOff>
    </xdr:to>
    <xdr:cxnSp macro="">
      <xdr:nvCxnSpPr>
        <xdr:cNvPr id="191" name="直線コネクタ 190">
          <a:extLst>
            <a:ext uri="{FF2B5EF4-FFF2-40B4-BE49-F238E27FC236}">
              <a16:creationId xmlns:a16="http://schemas.microsoft.com/office/drawing/2014/main" id="{A9440916-5DAD-4A1D-BFF3-CDAB2967BDC5}"/>
            </a:ext>
          </a:extLst>
        </xdr:cNvPr>
        <xdr:cNvCxnSpPr/>
      </xdr:nvCxnSpPr>
      <xdr:spPr>
        <a:xfrm>
          <a:off x="2019300" y="105818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2" name="楕円 191">
          <a:extLst>
            <a:ext uri="{FF2B5EF4-FFF2-40B4-BE49-F238E27FC236}">
              <a16:creationId xmlns:a16="http://schemas.microsoft.com/office/drawing/2014/main" id="{819D12D8-D97B-4E4D-BE53-45B3B5B812BE}"/>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123444</xdr:rowOff>
    </xdr:to>
    <xdr:cxnSp macro="">
      <xdr:nvCxnSpPr>
        <xdr:cNvPr id="193" name="直線コネクタ 192">
          <a:extLst>
            <a:ext uri="{FF2B5EF4-FFF2-40B4-BE49-F238E27FC236}">
              <a16:creationId xmlns:a16="http://schemas.microsoft.com/office/drawing/2014/main" id="{6E57C576-B2A8-4267-8172-87CEE12F1AC3}"/>
            </a:ext>
          </a:extLst>
        </xdr:cNvPr>
        <xdr:cNvCxnSpPr/>
      </xdr:nvCxnSpPr>
      <xdr:spPr>
        <a:xfrm>
          <a:off x="1130300" y="105270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E7B81A0B-B95B-4E90-87AE-53895092A0BB}"/>
            </a:ext>
          </a:extLst>
        </xdr:cNvPr>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E2D51325-10E0-4EE6-B791-9B39B7D3ED6B}"/>
            </a:ext>
          </a:extLst>
        </xdr:cNvPr>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B971CB92-D6B2-4326-BF40-F1787573DFD4}"/>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96BD2F31-A55D-43A4-8F2E-D6981C9EA596}"/>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101363</xdr:rowOff>
    </xdr:from>
    <xdr:ext cx="405111" cy="259045"/>
    <xdr:sp macro="" textlink="">
      <xdr:nvSpPr>
        <xdr:cNvPr id="198" name="n_1mainValue【体育館・プール】&#10;有形固定資産減価償却率">
          <a:extLst>
            <a:ext uri="{FF2B5EF4-FFF2-40B4-BE49-F238E27FC236}">
              <a16:creationId xmlns:a16="http://schemas.microsoft.com/office/drawing/2014/main" id="{BCF1CDBA-BCDC-4CBC-B5FB-8D7AED80F741}"/>
            </a:ext>
          </a:extLst>
        </xdr:cNvPr>
        <xdr:cNvSpPr txBox="1"/>
      </xdr:nvSpPr>
      <xdr:spPr>
        <a:xfrm>
          <a:off x="35820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46499</xdr:rowOff>
    </xdr:from>
    <xdr:ext cx="405111" cy="259045"/>
    <xdr:sp macro="" textlink="">
      <xdr:nvSpPr>
        <xdr:cNvPr id="199" name="n_2mainValue【体育館・プール】&#10;有形固定資産減価償却率">
          <a:extLst>
            <a:ext uri="{FF2B5EF4-FFF2-40B4-BE49-F238E27FC236}">
              <a16:creationId xmlns:a16="http://schemas.microsoft.com/office/drawing/2014/main" id="{27094953-C413-4D9A-BE16-67D17D943344}"/>
            </a:ext>
          </a:extLst>
        </xdr:cNvPr>
        <xdr:cNvSpPr txBox="1"/>
      </xdr:nvSpPr>
      <xdr:spPr>
        <a:xfrm>
          <a:off x="27057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165371</xdr:rowOff>
    </xdr:from>
    <xdr:ext cx="405111" cy="259045"/>
    <xdr:sp macro="" textlink="">
      <xdr:nvSpPr>
        <xdr:cNvPr id="200" name="n_3mainValue【体育館・プール】&#10;有形固定資産減価償却率">
          <a:extLst>
            <a:ext uri="{FF2B5EF4-FFF2-40B4-BE49-F238E27FC236}">
              <a16:creationId xmlns:a16="http://schemas.microsoft.com/office/drawing/2014/main" id="{01CC08D0-72CA-4C2B-AF8B-FB0567EE1A77}"/>
            </a:ext>
          </a:extLst>
        </xdr:cNvPr>
        <xdr:cNvSpPr txBox="1"/>
      </xdr:nvSpPr>
      <xdr:spPr>
        <a:xfrm>
          <a:off x="18167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1" name="n_4mainValue【体育館・プール】&#10;有形固定資産減価償却率">
          <a:extLst>
            <a:ext uri="{FF2B5EF4-FFF2-40B4-BE49-F238E27FC236}">
              <a16:creationId xmlns:a16="http://schemas.microsoft.com/office/drawing/2014/main" id="{4A261DE9-4FDC-4F8A-A136-9281356B8953}"/>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62A66D0-C753-45E8-9565-2B3C731888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E421D3D3-0FD1-4BEB-A0AB-6B3094D181E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CB54E001-47B9-4A6C-B2DB-DE188842FB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186611BE-8C95-4E99-874B-7588DE34C9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4199699-5419-4B89-9E68-D50B59EFC1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33A71CA-C2C0-4E85-BE00-A1F48712D4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F41FD811-52A1-4269-87BE-DC8981B074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C570B21F-6499-4483-8BA6-F712075847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34DCF435-326C-4555-817A-6B37C53869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1194F5A0-674E-4AFC-84DD-F03A22D481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FC83A3C1-610F-4470-AE17-50150CBD32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C06B773-F48F-4125-BB13-78F5476E15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2F08D1F4-61B7-43D9-AB28-02672495BC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C05A013C-F49D-4A0E-B46B-469DB4CCABD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E2798DF7-521E-4F80-8251-DD5E04772AB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574BBDAA-DC61-4DFA-B47A-59C0E579D92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14AC300-38BF-4DFE-AAB8-D65C65CBDE6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050E3B3-7C6B-4C05-8CE2-D76030A9CCF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E77778C-AD84-459E-90EB-4A070817E3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5513AF31-739A-4042-9A84-CF1B5454C01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691760-149C-4F75-AF1F-88043FE230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6761D82-EB60-4469-9A1A-A953196A05E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73595DA-C7E1-4A8A-AAEC-74A27469DE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3BD926A4-788A-44B7-BC23-8F9FE15A4CD7}"/>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962A1598-F291-47AB-91E1-297FA1882E0E}"/>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EFF3E7EC-9301-4A00-90BB-B7324D9472A8}"/>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76C46D6A-46ED-4EAB-AF45-B0AAEF613115}"/>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B499DF3C-21AB-4D39-8D36-B2A85C00FF79}"/>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8D2D54C1-F2A7-4BD6-8490-8C4F12A35C7F}"/>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13406C0E-56C7-4872-BB4A-3BDA990156C1}"/>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B78EFFA8-DD0A-49D5-BA59-A403F4CA881E}"/>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688A5ABB-DDCC-4748-9114-C367D073D16B}"/>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A9B2D002-C2E3-41DE-BB30-29EC123301C3}"/>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25FBEA8E-925E-4D84-A342-853C1EA5CAB5}"/>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ABBBEE4-DA96-4A7C-B144-3F621FFFED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14B6772-4DCF-4032-8E34-B9FBDDA0E3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CCBC87-EA76-47AB-A211-CFBB454D36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8CB5A5-59A8-44C2-B72B-1D0FA4BAD4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1F8EF0-83B9-4E81-8DCC-0FE00ACF48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1" name="楕円 240">
          <a:extLst>
            <a:ext uri="{FF2B5EF4-FFF2-40B4-BE49-F238E27FC236}">
              <a16:creationId xmlns:a16="http://schemas.microsoft.com/office/drawing/2014/main" id="{9FF107BD-3677-4919-BF04-B8D14589911D}"/>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2" name="【体育館・プール】&#10;一人当たり面積該当値テキスト">
          <a:extLst>
            <a:ext uri="{FF2B5EF4-FFF2-40B4-BE49-F238E27FC236}">
              <a16:creationId xmlns:a16="http://schemas.microsoft.com/office/drawing/2014/main" id="{32947EEC-F706-4724-998E-F2A45F8E1EBE}"/>
            </a:ext>
          </a:extLst>
        </xdr:cNvPr>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3" name="楕円 242">
          <a:extLst>
            <a:ext uri="{FF2B5EF4-FFF2-40B4-BE49-F238E27FC236}">
              <a16:creationId xmlns:a16="http://schemas.microsoft.com/office/drawing/2014/main" id="{07F82E61-27ED-46F0-9C32-6AA86C34A361}"/>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4" name="直線コネクタ 243">
          <a:extLst>
            <a:ext uri="{FF2B5EF4-FFF2-40B4-BE49-F238E27FC236}">
              <a16:creationId xmlns:a16="http://schemas.microsoft.com/office/drawing/2014/main" id="{56CEC41D-4A4B-4A50-9D77-CE0C59A6AE3E}"/>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5" name="楕円 244">
          <a:extLst>
            <a:ext uri="{FF2B5EF4-FFF2-40B4-BE49-F238E27FC236}">
              <a16:creationId xmlns:a16="http://schemas.microsoft.com/office/drawing/2014/main" id="{8265A1FF-C95A-4277-A49E-88D3B1C799D1}"/>
            </a:ext>
          </a:extLst>
        </xdr:cNvPr>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80010</xdr:rowOff>
    </xdr:to>
    <xdr:cxnSp macro="">
      <xdr:nvCxnSpPr>
        <xdr:cNvPr id="246" name="直線コネクタ 245">
          <a:extLst>
            <a:ext uri="{FF2B5EF4-FFF2-40B4-BE49-F238E27FC236}">
              <a16:creationId xmlns:a16="http://schemas.microsoft.com/office/drawing/2014/main" id="{C4AD54EA-C4F3-41DC-8D4E-17592464D4D0}"/>
            </a:ext>
          </a:extLst>
        </xdr:cNvPr>
        <xdr:cNvCxnSpPr/>
      </xdr:nvCxnSpPr>
      <xdr:spPr>
        <a:xfrm>
          <a:off x="8750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47" name="楕円 246">
          <a:extLst>
            <a:ext uri="{FF2B5EF4-FFF2-40B4-BE49-F238E27FC236}">
              <a16:creationId xmlns:a16="http://schemas.microsoft.com/office/drawing/2014/main" id="{638ED3AD-3B67-4C12-BA06-B099777A12CE}"/>
            </a:ext>
          </a:extLst>
        </xdr:cNvPr>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80010</xdr:rowOff>
    </xdr:to>
    <xdr:cxnSp macro="">
      <xdr:nvCxnSpPr>
        <xdr:cNvPr id="248" name="直線コネクタ 247">
          <a:extLst>
            <a:ext uri="{FF2B5EF4-FFF2-40B4-BE49-F238E27FC236}">
              <a16:creationId xmlns:a16="http://schemas.microsoft.com/office/drawing/2014/main" id="{7B8F71A0-3E99-49E3-A802-23FE84E9FBCD}"/>
            </a:ext>
          </a:extLst>
        </xdr:cNvPr>
        <xdr:cNvCxnSpPr/>
      </xdr:nvCxnSpPr>
      <xdr:spPr>
        <a:xfrm>
          <a:off x="7861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9" name="楕円 248">
          <a:extLst>
            <a:ext uri="{FF2B5EF4-FFF2-40B4-BE49-F238E27FC236}">
              <a16:creationId xmlns:a16="http://schemas.microsoft.com/office/drawing/2014/main" id="{58885B1A-A105-4547-A351-D39900834348}"/>
            </a:ext>
          </a:extLst>
        </xdr:cNvPr>
        <xdr:cNvSpPr/>
      </xdr:nvSpPr>
      <xdr:spPr>
        <a:xfrm>
          <a:off x="692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80010</xdr:rowOff>
    </xdr:to>
    <xdr:cxnSp macro="">
      <xdr:nvCxnSpPr>
        <xdr:cNvPr id="250" name="直線コネクタ 249">
          <a:extLst>
            <a:ext uri="{FF2B5EF4-FFF2-40B4-BE49-F238E27FC236}">
              <a16:creationId xmlns:a16="http://schemas.microsoft.com/office/drawing/2014/main" id="{41EF837F-BF74-4ADA-ADEF-8235F834D8CA}"/>
            </a:ext>
          </a:extLst>
        </xdr:cNvPr>
        <xdr:cNvCxnSpPr/>
      </xdr:nvCxnSpPr>
      <xdr:spPr>
        <a:xfrm>
          <a:off x="6972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C20D84AD-83E8-451F-A2C4-3D833DADFDA7}"/>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BEB51B35-E4F7-4490-A2FF-D6783A92B4DB}"/>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9BE41EE5-55B0-4F6A-8DF1-930F1BE773D2}"/>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43E03A21-EF0E-4E3C-BC86-478672043B0E}"/>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5" name="n_1mainValue【体育館・プール】&#10;一人当たり面積">
          <a:extLst>
            <a:ext uri="{FF2B5EF4-FFF2-40B4-BE49-F238E27FC236}">
              <a16:creationId xmlns:a16="http://schemas.microsoft.com/office/drawing/2014/main" id="{75BE68A6-0580-4FFC-A4ED-304F90DD4076}"/>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6" name="n_2mainValue【体育館・プール】&#10;一人当たり面積">
          <a:extLst>
            <a:ext uri="{FF2B5EF4-FFF2-40B4-BE49-F238E27FC236}">
              <a16:creationId xmlns:a16="http://schemas.microsoft.com/office/drawing/2014/main" id="{47DE8273-1F30-4406-96DF-A65724CDE052}"/>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mainValue【体育館・プール】&#10;一人当たり面積">
          <a:extLst>
            <a:ext uri="{FF2B5EF4-FFF2-40B4-BE49-F238E27FC236}">
              <a16:creationId xmlns:a16="http://schemas.microsoft.com/office/drawing/2014/main" id="{BFCA90A1-65B0-41F4-8B3D-9ECCB7DC245F}"/>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58" name="n_4mainValue【体育館・プール】&#10;一人当たり面積">
          <a:extLst>
            <a:ext uri="{FF2B5EF4-FFF2-40B4-BE49-F238E27FC236}">
              <a16:creationId xmlns:a16="http://schemas.microsoft.com/office/drawing/2014/main" id="{3D8C321E-32F2-48D2-8B1A-43BDACBF2547}"/>
            </a:ext>
          </a:extLst>
        </xdr:cNvPr>
        <xdr:cNvSpPr txBox="1"/>
      </xdr:nvSpPr>
      <xdr:spPr>
        <a:xfrm>
          <a:off x="6737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E554E0B-6A9E-4728-8F50-7439CF9A12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1CB03FD-0A56-401C-B0D8-9F729C1537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CD173E7-6DBF-43E5-A2F0-971BF7C8C6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96D5AC6-C56A-45EB-AE3F-BEF759CDC05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637C10B-A51D-4EAC-807F-08E0C7B111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919B8421-6B53-4C68-B3AA-E0780A64C0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E2A3B18-4D38-4250-B93E-1C22260A9B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4A233BF-275A-4CB8-B159-51969AD4EA7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671D861C-41B4-49B0-8F72-8867D68099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AF588F59-7940-447D-87DD-6DCE8F1643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C41EB096-FB0C-4E14-961E-F6A2D78FC8B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A54C5DE4-0B82-4F0B-B90C-C041AA8F0E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F985112F-3B08-4254-ACEB-781F82E8AE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3E8A2649-5A2A-4B8E-AC5D-CC0E53E7C8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E36BD40A-94D1-4215-B2DD-EBA97A0147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DEB9E583-956E-4931-8F0D-17D0DE31FF2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F83DAEBE-CBE5-4FD3-86E1-E2427F39EB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57E6CA23-5B29-40FF-8BB5-CD0C7DF2F7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E328ADCD-9F72-47C2-918E-3DAD990D7C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E71F4DB5-0851-491C-A0B1-C71608B247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25D6EA96-5670-4208-83EB-B51BF87AB9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BE3DAD4D-4545-437D-8269-730F31D89D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36F734E-0C23-4EA9-AB2C-CED279A86A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719ADB65-0F60-4119-B31B-504C6C4AFFD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BFE9379D-87FA-4EA8-B7D4-F71C9CE1FF7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8E699243-2F07-4604-B186-71F5E132BE0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ADE1E5EA-643F-492D-B3ED-0B48F4B6324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a:extLst>
            <a:ext uri="{FF2B5EF4-FFF2-40B4-BE49-F238E27FC236}">
              <a16:creationId xmlns:a16="http://schemas.microsoft.com/office/drawing/2014/main" id="{7C959A1B-8A65-4DE9-B0A3-477DF3D50B4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a:extLst>
            <a:ext uri="{FF2B5EF4-FFF2-40B4-BE49-F238E27FC236}">
              <a16:creationId xmlns:a16="http://schemas.microsoft.com/office/drawing/2014/main" id="{2FFF654D-368B-4FE7-B77A-C25E44308F3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a:extLst>
            <a:ext uri="{FF2B5EF4-FFF2-40B4-BE49-F238E27FC236}">
              <a16:creationId xmlns:a16="http://schemas.microsoft.com/office/drawing/2014/main" id="{2F68DAFE-AF13-4743-B1A0-707B77C4CC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a:extLst>
            <a:ext uri="{FF2B5EF4-FFF2-40B4-BE49-F238E27FC236}">
              <a16:creationId xmlns:a16="http://schemas.microsoft.com/office/drawing/2014/main" id="{9A27F251-4AB8-4461-B89F-B738E7F1C1E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a:extLst>
            <a:ext uri="{FF2B5EF4-FFF2-40B4-BE49-F238E27FC236}">
              <a16:creationId xmlns:a16="http://schemas.microsoft.com/office/drawing/2014/main" id="{FD76ECED-9E1C-4153-A567-FFF61879429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a:extLst>
            <a:ext uri="{FF2B5EF4-FFF2-40B4-BE49-F238E27FC236}">
              <a16:creationId xmlns:a16="http://schemas.microsoft.com/office/drawing/2014/main" id="{6EF4FB8E-12FB-4708-B953-C06CA059F20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a:extLst>
            <a:ext uri="{FF2B5EF4-FFF2-40B4-BE49-F238E27FC236}">
              <a16:creationId xmlns:a16="http://schemas.microsoft.com/office/drawing/2014/main" id="{D05B0E0E-6BE7-4E6E-84BA-CCFB3478C2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a:extLst>
            <a:ext uri="{FF2B5EF4-FFF2-40B4-BE49-F238E27FC236}">
              <a16:creationId xmlns:a16="http://schemas.microsoft.com/office/drawing/2014/main" id="{EA8735DD-B9BC-4C97-99A1-ED04319F51C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a:extLst>
            <a:ext uri="{FF2B5EF4-FFF2-40B4-BE49-F238E27FC236}">
              <a16:creationId xmlns:a16="http://schemas.microsoft.com/office/drawing/2014/main" id="{AB227718-5EED-4EB2-8B9B-1BCD96DE1CA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a:extLst>
            <a:ext uri="{FF2B5EF4-FFF2-40B4-BE49-F238E27FC236}">
              <a16:creationId xmlns:a16="http://schemas.microsoft.com/office/drawing/2014/main" id="{D9B8F59D-76B8-42CD-B6ED-B91955EE3D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a:extLst>
            <a:ext uri="{FF2B5EF4-FFF2-40B4-BE49-F238E27FC236}">
              <a16:creationId xmlns:a16="http://schemas.microsoft.com/office/drawing/2014/main" id="{C0667F95-883F-42D5-9EDB-48CC53EA3C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a:extLst>
            <a:ext uri="{FF2B5EF4-FFF2-40B4-BE49-F238E27FC236}">
              <a16:creationId xmlns:a16="http://schemas.microsoft.com/office/drawing/2014/main" id="{6B6C9E3A-DFC3-492A-BADB-0C3B16A772B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6F146535-B5F6-4BD0-AA8E-8B81CFF64F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0FA7E7A6-D6F0-4E66-9620-5FFF61DEEFB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300" name="直線コネクタ 299">
          <a:extLst>
            <a:ext uri="{FF2B5EF4-FFF2-40B4-BE49-F238E27FC236}">
              <a16:creationId xmlns:a16="http://schemas.microsoft.com/office/drawing/2014/main" id="{ACF771CD-3B06-4A78-B340-6CC140FEBB9F}"/>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E658B80C-CADC-477A-AB35-D619D6078D2C}"/>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302" name="直線コネクタ 301">
          <a:extLst>
            <a:ext uri="{FF2B5EF4-FFF2-40B4-BE49-F238E27FC236}">
              <a16:creationId xmlns:a16="http://schemas.microsoft.com/office/drawing/2014/main" id="{8BCDF8BD-7977-4477-A88D-D9745D0C72EF}"/>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FFD1F1F1-F57D-4ADF-A2B6-39B020392676}"/>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4" name="直線コネクタ 303">
          <a:extLst>
            <a:ext uri="{FF2B5EF4-FFF2-40B4-BE49-F238E27FC236}">
              <a16:creationId xmlns:a16="http://schemas.microsoft.com/office/drawing/2014/main" id="{AD9114D4-B793-4ADA-A401-A94A7119BFCE}"/>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C30F2131-381C-4BF4-B31E-8BE34E7F7BE4}"/>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06" name="フローチャート: 判断 305">
          <a:extLst>
            <a:ext uri="{FF2B5EF4-FFF2-40B4-BE49-F238E27FC236}">
              <a16:creationId xmlns:a16="http://schemas.microsoft.com/office/drawing/2014/main" id="{562A8660-CD0A-4114-9CAB-9A7F75E5680C}"/>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07" name="フローチャート: 判断 306">
          <a:extLst>
            <a:ext uri="{FF2B5EF4-FFF2-40B4-BE49-F238E27FC236}">
              <a16:creationId xmlns:a16="http://schemas.microsoft.com/office/drawing/2014/main" id="{55831D3F-B6BF-45C3-A50E-942588A55A8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08" name="フローチャート: 判断 307">
          <a:extLst>
            <a:ext uri="{FF2B5EF4-FFF2-40B4-BE49-F238E27FC236}">
              <a16:creationId xmlns:a16="http://schemas.microsoft.com/office/drawing/2014/main" id="{31A36C6B-6676-4D57-BE7F-CC16364DE038}"/>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09" name="フローチャート: 判断 308">
          <a:extLst>
            <a:ext uri="{FF2B5EF4-FFF2-40B4-BE49-F238E27FC236}">
              <a16:creationId xmlns:a16="http://schemas.microsoft.com/office/drawing/2014/main" id="{3E7E868B-1F81-4A6C-A91C-E8CD3623B3AA}"/>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0" name="フローチャート: 判断 309">
          <a:extLst>
            <a:ext uri="{FF2B5EF4-FFF2-40B4-BE49-F238E27FC236}">
              <a16:creationId xmlns:a16="http://schemas.microsoft.com/office/drawing/2014/main" id="{6B523B31-CF13-42CA-82BF-2E3DA88E8DAA}"/>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197B4D16-C04A-4B71-89AA-4B5893CB02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22ECF1A9-BF87-401A-9914-F381D76C7B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8FF38669-016F-4CC5-B1B6-10DE3DB9A8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CC0E4BE-7BD9-4670-BB0B-8B6B6C0250E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81DC543-EDB3-423E-A854-5D3C6131252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48261</xdr:rowOff>
    </xdr:from>
    <xdr:to>
      <xdr:col>24</xdr:col>
      <xdr:colOff>114300</xdr:colOff>
      <xdr:row>108</xdr:row>
      <xdr:rowOff>149861</xdr:rowOff>
    </xdr:to>
    <xdr:sp macro="" textlink="">
      <xdr:nvSpPr>
        <xdr:cNvPr id="316" name="楕円 315">
          <a:extLst>
            <a:ext uri="{FF2B5EF4-FFF2-40B4-BE49-F238E27FC236}">
              <a16:creationId xmlns:a16="http://schemas.microsoft.com/office/drawing/2014/main" id="{FC012570-76F3-473A-B406-80C74D5DE887}"/>
            </a:ext>
          </a:extLst>
        </xdr:cNvPr>
        <xdr:cNvSpPr/>
      </xdr:nvSpPr>
      <xdr:spPr>
        <a:xfrm>
          <a:off x="4584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134638</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8CF37092-8846-48FE-847E-F448DF4F9F6C}"/>
            </a:ext>
          </a:extLst>
        </xdr:cNvPr>
        <xdr:cNvSpPr txBox="1"/>
      </xdr:nvSpPr>
      <xdr:spPr>
        <a:xfrm>
          <a:off x="4673600" y="1847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38463</xdr:rowOff>
    </xdr:from>
    <xdr:to>
      <xdr:col>20</xdr:col>
      <xdr:colOff>38100</xdr:colOff>
      <xdr:row>108</xdr:row>
      <xdr:rowOff>140063</xdr:rowOff>
    </xdr:to>
    <xdr:sp macro="" textlink="">
      <xdr:nvSpPr>
        <xdr:cNvPr id="318" name="楕円 317">
          <a:extLst>
            <a:ext uri="{FF2B5EF4-FFF2-40B4-BE49-F238E27FC236}">
              <a16:creationId xmlns:a16="http://schemas.microsoft.com/office/drawing/2014/main" id="{AB9F794D-D166-44DC-8ADB-517BAD4ADFE9}"/>
            </a:ext>
          </a:extLst>
        </xdr:cNvPr>
        <xdr:cNvSpPr/>
      </xdr:nvSpPr>
      <xdr:spPr>
        <a:xfrm>
          <a:off x="3746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89263</xdr:rowOff>
    </xdr:from>
    <xdr:to>
      <xdr:col>24</xdr:col>
      <xdr:colOff>63500</xdr:colOff>
      <xdr:row>108</xdr:row>
      <xdr:rowOff>99061</xdr:rowOff>
    </xdr:to>
    <xdr:cxnSp macro="">
      <xdr:nvCxnSpPr>
        <xdr:cNvPr id="319" name="直線コネクタ 318">
          <a:extLst>
            <a:ext uri="{FF2B5EF4-FFF2-40B4-BE49-F238E27FC236}">
              <a16:creationId xmlns:a16="http://schemas.microsoft.com/office/drawing/2014/main" id="{30C3D52D-5B62-428C-9DEE-BCC1954DE4CB}"/>
            </a:ext>
          </a:extLst>
        </xdr:cNvPr>
        <xdr:cNvCxnSpPr/>
      </xdr:nvCxnSpPr>
      <xdr:spPr>
        <a:xfrm>
          <a:off x="3797300" y="18605863"/>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17236</xdr:rowOff>
    </xdr:from>
    <xdr:to>
      <xdr:col>15</xdr:col>
      <xdr:colOff>101600</xdr:colOff>
      <xdr:row>108</xdr:row>
      <xdr:rowOff>118836</xdr:rowOff>
    </xdr:to>
    <xdr:sp macro="" textlink="">
      <xdr:nvSpPr>
        <xdr:cNvPr id="320" name="楕円 319">
          <a:extLst>
            <a:ext uri="{FF2B5EF4-FFF2-40B4-BE49-F238E27FC236}">
              <a16:creationId xmlns:a16="http://schemas.microsoft.com/office/drawing/2014/main" id="{6609260F-DBA7-4CA6-9D71-BF88EB34733F}"/>
            </a:ext>
          </a:extLst>
        </xdr:cNvPr>
        <xdr:cNvSpPr/>
      </xdr:nvSpPr>
      <xdr:spPr>
        <a:xfrm>
          <a:off x="2857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68036</xdr:rowOff>
    </xdr:from>
    <xdr:to>
      <xdr:col>19</xdr:col>
      <xdr:colOff>177800</xdr:colOff>
      <xdr:row>108</xdr:row>
      <xdr:rowOff>89263</xdr:rowOff>
    </xdr:to>
    <xdr:cxnSp macro="">
      <xdr:nvCxnSpPr>
        <xdr:cNvPr id="321" name="直線コネクタ 320">
          <a:extLst>
            <a:ext uri="{FF2B5EF4-FFF2-40B4-BE49-F238E27FC236}">
              <a16:creationId xmlns:a16="http://schemas.microsoft.com/office/drawing/2014/main" id="{BCAE9467-46D4-4494-81E9-B6F10C2A6902}"/>
            </a:ext>
          </a:extLst>
        </xdr:cNvPr>
        <xdr:cNvCxnSpPr/>
      </xdr:nvCxnSpPr>
      <xdr:spPr>
        <a:xfrm>
          <a:off x="2908300" y="185846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165826</xdr:rowOff>
    </xdr:from>
    <xdr:to>
      <xdr:col>10</xdr:col>
      <xdr:colOff>165100</xdr:colOff>
      <xdr:row>108</xdr:row>
      <xdr:rowOff>95976</xdr:rowOff>
    </xdr:to>
    <xdr:sp macro="" textlink="">
      <xdr:nvSpPr>
        <xdr:cNvPr id="322" name="楕円 321">
          <a:extLst>
            <a:ext uri="{FF2B5EF4-FFF2-40B4-BE49-F238E27FC236}">
              <a16:creationId xmlns:a16="http://schemas.microsoft.com/office/drawing/2014/main" id="{115C5E09-BC23-4F3C-AFA3-4FA5E0E0A9A8}"/>
            </a:ext>
          </a:extLst>
        </xdr:cNvPr>
        <xdr:cNvSpPr/>
      </xdr:nvSpPr>
      <xdr:spPr>
        <a:xfrm>
          <a:off x="1968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45176</xdr:rowOff>
    </xdr:from>
    <xdr:to>
      <xdr:col>15</xdr:col>
      <xdr:colOff>50800</xdr:colOff>
      <xdr:row>108</xdr:row>
      <xdr:rowOff>68036</xdr:rowOff>
    </xdr:to>
    <xdr:cxnSp macro="">
      <xdr:nvCxnSpPr>
        <xdr:cNvPr id="323" name="直線コネクタ 322">
          <a:extLst>
            <a:ext uri="{FF2B5EF4-FFF2-40B4-BE49-F238E27FC236}">
              <a16:creationId xmlns:a16="http://schemas.microsoft.com/office/drawing/2014/main" id="{DE6C7C6F-CF1C-4527-A587-3B4C20B3E9D4}"/>
            </a:ext>
          </a:extLst>
        </xdr:cNvPr>
        <xdr:cNvCxnSpPr/>
      </xdr:nvCxnSpPr>
      <xdr:spPr>
        <a:xfrm>
          <a:off x="2019300" y="18561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144599</xdr:rowOff>
    </xdr:from>
    <xdr:to>
      <xdr:col>6</xdr:col>
      <xdr:colOff>38100</xdr:colOff>
      <xdr:row>108</xdr:row>
      <xdr:rowOff>74749</xdr:rowOff>
    </xdr:to>
    <xdr:sp macro="" textlink="">
      <xdr:nvSpPr>
        <xdr:cNvPr id="324" name="楕円 323">
          <a:extLst>
            <a:ext uri="{FF2B5EF4-FFF2-40B4-BE49-F238E27FC236}">
              <a16:creationId xmlns:a16="http://schemas.microsoft.com/office/drawing/2014/main" id="{F6EF5B1B-D032-4BF9-A925-6F9D4B985D88}"/>
            </a:ext>
          </a:extLst>
        </xdr:cNvPr>
        <xdr:cNvSpPr/>
      </xdr:nvSpPr>
      <xdr:spPr>
        <a:xfrm>
          <a:off x="1079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23949</xdr:rowOff>
    </xdr:from>
    <xdr:to>
      <xdr:col>10</xdr:col>
      <xdr:colOff>114300</xdr:colOff>
      <xdr:row>108</xdr:row>
      <xdr:rowOff>45176</xdr:rowOff>
    </xdr:to>
    <xdr:cxnSp macro="">
      <xdr:nvCxnSpPr>
        <xdr:cNvPr id="325" name="直線コネクタ 324">
          <a:extLst>
            <a:ext uri="{FF2B5EF4-FFF2-40B4-BE49-F238E27FC236}">
              <a16:creationId xmlns:a16="http://schemas.microsoft.com/office/drawing/2014/main" id="{DD1C221A-0E8A-4BEB-9D47-0D330A10C6EE}"/>
            </a:ext>
          </a:extLst>
        </xdr:cNvPr>
        <xdr:cNvCxnSpPr/>
      </xdr:nvCxnSpPr>
      <xdr:spPr>
        <a:xfrm>
          <a:off x="1130300" y="185405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26" name="n_1aveValue【市民会館】&#10;有形固定資産減価償却率">
          <a:extLst>
            <a:ext uri="{FF2B5EF4-FFF2-40B4-BE49-F238E27FC236}">
              <a16:creationId xmlns:a16="http://schemas.microsoft.com/office/drawing/2014/main" id="{E0E4764D-44C5-4420-AE95-D17071F2AC8B}"/>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27" name="n_2aveValue【市民会館】&#10;有形固定資産減価償却率">
          <a:extLst>
            <a:ext uri="{FF2B5EF4-FFF2-40B4-BE49-F238E27FC236}">
              <a16:creationId xmlns:a16="http://schemas.microsoft.com/office/drawing/2014/main" id="{CF1318C8-AEDE-4585-B53A-D196EBA8ED95}"/>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328" name="n_3aveValue【市民会館】&#10;有形固定資産減価償却率">
          <a:extLst>
            <a:ext uri="{FF2B5EF4-FFF2-40B4-BE49-F238E27FC236}">
              <a16:creationId xmlns:a16="http://schemas.microsoft.com/office/drawing/2014/main" id="{85AFB7A9-3026-4D17-9BA4-37E3112297ED}"/>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29" name="n_4aveValue【市民会館】&#10;有形固定資産減価償却率">
          <a:extLst>
            <a:ext uri="{FF2B5EF4-FFF2-40B4-BE49-F238E27FC236}">
              <a16:creationId xmlns:a16="http://schemas.microsoft.com/office/drawing/2014/main" id="{0B95D9CA-0472-4F0D-97F6-1FC36C54A90F}"/>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131190</xdr:rowOff>
    </xdr:from>
    <xdr:ext cx="405111" cy="259045"/>
    <xdr:sp macro="" textlink="">
      <xdr:nvSpPr>
        <xdr:cNvPr id="330" name="n_1mainValue【市民会館】&#10;有形固定資産減価償却率">
          <a:extLst>
            <a:ext uri="{FF2B5EF4-FFF2-40B4-BE49-F238E27FC236}">
              <a16:creationId xmlns:a16="http://schemas.microsoft.com/office/drawing/2014/main" id="{E325DE57-E1F0-40C0-9B00-B880326B5DD4}"/>
            </a:ext>
          </a:extLst>
        </xdr:cNvPr>
        <xdr:cNvSpPr txBox="1"/>
      </xdr:nvSpPr>
      <xdr:spPr>
        <a:xfrm>
          <a:off x="35820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109963</xdr:rowOff>
    </xdr:from>
    <xdr:ext cx="405111" cy="259045"/>
    <xdr:sp macro="" textlink="">
      <xdr:nvSpPr>
        <xdr:cNvPr id="331" name="n_2mainValue【市民会館】&#10;有形固定資産減価償却率">
          <a:extLst>
            <a:ext uri="{FF2B5EF4-FFF2-40B4-BE49-F238E27FC236}">
              <a16:creationId xmlns:a16="http://schemas.microsoft.com/office/drawing/2014/main" id="{EC9F1EB8-DD49-4DBF-8754-7C8F4601EFB6}"/>
            </a:ext>
          </a:extLst>
        </xdr:cNvPr>
        <xdr:cNvSpPr txBox="1"/>
      </xdr:nvSpPr>
      <xdr:spPr>
        <a:xfrm>
          <a:off x="2705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87103</xdr:rowOff>
    </xdr:from>
    <xdr:ext cx="405111" cy="259045"/>
    <xdr:sp macro="" textlink="">
      <xdr:nvSpPr>
        <xdr:cNvPr id="332" name="n_3mainValue【市民会館】&#10;有形固定資産減価償却率">
          <a:extLst>
            <a:ext uri="{FF2B5EF4-FFF2-40B4-BE49-F238E27FC236}">
              <a16:creationId xmlns:a16="http://schemas.microsoft.com/office/drawing/2014/main" id="{8DBEF644-B88F-44D6-AF55-0FFFB2899032}"/>
            </a:ext>
          </a:extLst>
        </xdr:cNvPr>
        <xdr:cNvSpPr txBox="1"/>
      </xdr:nvSpPr>
      <xdr:spPr>
        <a:xfrm>
          <a:off x="1816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65876</xdr:rowOff>
    </xdr:from>
    <xdr:ext cx="405111" cy="259045"/>
    <xdr:sp macro="" textlink="">
      <xdr:nvSpPr>
        <xdr:cNvPr id="333" name="n_4mainValue【市民会館】&#10;有形固定資産減価償却率">
          <a:extLst>
            <a:ext uri="{FF2B5EF4-FFF2-40B4-BE49-F238E27FC236}">
              <a16:creationId xmlns:a16="http://schemas.microsoft.com/office/drawing/2014/main" id="{3B461E81-9058-4CBF-A8E3-79E5E81E6129}"/>
            </a:ext>
          </a:extLst>
        </xdr:cNvPr>
        <xdr:cNvSpPr txBox="1"/>
      </xdr:nvSpPr>
      <xdr:spPr>
        <a:xfrm>
          <a:off x="927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B5F1F699-3787-4E33-9C62-BCB675D87D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D17B2F1F-1C37-4285-8226-E2BB7C001B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34B8E8F3-8496-4D4A-84F3-1862AC6E98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B019285F-35E3-4425-A91A-72932206066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3A65A730-5DAC-4B0B-B0D4-1CEB9FF8F6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8ECA9968-DC8A-4424-8D6B-346CA24089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61938FE7-14E0-433F-8562-DCBB60A225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B11FEA8F-A14C-4762-A066-7603161D65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727094B8-9B71-4DC9-9E60-ABC391EBF09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35DFB56C-CFC1-4F04-9EA4-33576A0DEB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3B7C5D4D-6C6E-44B5-857E-966AD220164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ABDB8825-7C23-4750-8C84-14CB55B07D4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AD4AA4CA-E6EB-4DA5-A062-4396DBFB0F8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40A271DC-E991-4D45-9139-3EC959A6388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19593C01-F6BB-431F-A07C-9625C167166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63F6BB75-1738-44B1-AAA7-46F0B33FECB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FDC049E0-4D8B-433E-BDFD-8D17CAAD3D5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FDA68470-0E10-490E-9F68-61CB0E08E43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7F153608-DC8E-4ECA-908F-404A2AAF37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630168A2-E5B6-4DFF-9838-96D59523F2D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81E0CB4A-F52C-4E71-9912-4ACC7BC504D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34EE0326-906B-4BCA-8748-4725624216E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DCCD7937-1426-4E89-B5BA-4458316756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357" name="直線コネクタ 356">
          <a:extLst>
            <a:ext uri="{FF2B5EF4-FFF2-40B4-BE49-F238E27FC236}">
              <a16:creationId xmlns:a16="http://schemas.microsoft.com/office/drawing/2014/main" id="{B2C0C772-C290-4A08-ACEA-638036585709}"/>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58" name="【市民会館】&#10;一人当たり面積最小値テキスト">
          <a:extLst>
            <a:ext uri="{FF2B5EF4-FFF2-40B4-BE49-F238E27FC236}">
              <a16:creationId xmlns:a16="http://schemas.microsoft.com/office/drawing/2014/main" id="{71DBEE5F-A8D7-462C-9F77-84C6C34D2FE1}"/>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59" name="直線コネクタ 358">
          <a:extLst>
            <a:ext uri="{FF2B5EF4-FFF2-40B4-BE49-F238E27FC236}">
              <a16:creationId xmlns:a16="http://schemas.microsoft.com/office/drawing/2014/main" id="{6460EF0E-EFB9-4DF1-BA8A-EA9058FB1A91}"/>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60" name="【市民会館】&#10;一人当たり面積最大値テキスト">
          <a:extLst>
            <a:ext uri="{FF2B5EF4-FFF2-40B4-BE49-F238E27FC236}">
              <a16:creationId xmlns:a16="http://schemas.microsoft.com/office/drawing/2014/main" id="{9A88CBA2-C4E9-4ECF-90E2-32D4CFA5B54A}"/>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61" name="直線コネクタ 360">
          <a:extLst>
            <a:ext uri="{FF2B5EF4-FFF2-40B4-BE49-F238E27FC236}">
              <a16:creationId xmlns:a16="http://schemas.microsoft.com/office/drawing/2014/main" id="{7CF93DB7-3F5D-49E2-B033-F959B3EFB643}"/>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362" name="【市民会館】&#10;一人当たり面積平均値テキスト">
          <a:extLst>
            <a:ext uri="{FF2B5EF4-FFF2-40B4-BE49-F238E27FC236}">
              <a16:creationId xmlns:a16="http://schemas.microsoft.com/office/drawing/2014/main" id="{02C7D5A8-8817-413D-8BBF-9C39E303F082}"/>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63" name="フローチャート: 判断 362">
          <a:extLst>
            <a:ext uri="{FF2B5EF4-FFF2-40B4-BE49-F238E27FC236}">
              <a16:creationId xmlns:a16="http://schemas.microsoft.com/office/drawing/2014/main" id="{A1F82709-F9C0-4E54-831F-552793371CC5}"/>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4" name="フローチャート: 判断 363">
          <a:extLst>
            <a:ext uri="{FF2B5EF4-FFF2-40B4-BE49-F238E27FC236}">
              <a16:creationId xmlns:a16="http://schemas.microsoft.com/office/drawing/2014/main" id="{C85127C9-52AB-4CA2-9289-E1BF4897917C}"/>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65" name="フローチャート: 判断 364">
          <a:extLst>
            <a:ext uri="{FF2B5EF4-FFF2-40B4-BE49-F238E27FC236}">
              <a16:creationId xmlns:a16="http://schemas.microsoft.com/office/drawing/2014/main" id="{F7285FFC-5382-482B-BE7B-D33C2EDB60AB}"/>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366" name="フローチャート: 判断 365">
          <a:extLst>
            <a:ext uri="{FF2B5EF4-FFF2-40B4-BE49-F238E27FC236}">
              <a16:creationId xmlns:a16="http://schemas.microsoft.com/office/drawing/2014/main" id="{50A1AEA1-0E13-49EA-B148-C878CE6705D4}"/>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367" name="フローチャート: 判断 366">
          <a:extLst>
            <a:ext uri="{FF2B5EF4-FFF2-40B4-BE49-F238E27FC236}">
              <a16:creationId xmlns:a16="http://schemas.microsoft.com/office/drawing/2014/main" id="{4D1A1F8B-5A08-4435-B1DC-14EA5799EC6A}"/>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2B8BCFC3-E236-4ADC-A882-5D203D9861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19EE6CE-AA94-4F5A-8523-715E65A011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A2CA978C-C3EC-4B10-B3A7-83D24E40BB8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50263F6E-C981-4E40-93E5-7961117858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B4C6DE5-DC80-4530-B9FF-26BE06C110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73" name="楕円 372">
          <a:extLst>
            <a:ext uri="{FF2B5EF4-FFF2-40B4-BE49-F238E27FC236}">
              <a16:creationId xmlns:a16="http://schemas.microsoft.com/office/drawing/2014/main" id="{6EC47D04-F8A2-4E6C-980A-C275E4412760}"/>
            </a:ext>
          </a:extLst>
        </xdr:cNvPr>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374" name="【市民会館】&#10;一人当たり面積該当値テキスト">
          <a:extLst>
            <a:ext uri="{FF2B5EF4-FFF2-40B4-BE49-F238E27FC236}">
              <a16:creationId xmlns:a16="http://schemas.microsoft.com/office/drawing/2014/main" id="{1C6A96B9-7150-46CE-9422-3081EFF58AD1}"/>
            </a:ext>
          </a:extLst>
        </xdr:cNvPr>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75" name="楕円 374">
          <a:extLst>
            <a:ext uri="{FF2B5EF4-FFF2-40B4-BE49-F238E27FC236}">
              <a16:creationId xmlns:a16="http://schemas.microsoft.com/office/drawing/2014/main" id="{FBE1C577-B03B-4A24-994F-90792A570934}"/>
            </a:ext>
          </a:extLst>
        </xdr:cNvPr>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376" name="直線コネクタ 375">
          <a:extLst>
            <a:ext uri="{FF2B5EF4-FFF2-40B4-BE49-F238E27FC236}">
              <a16:creationId xmlns:a16="http://schemas.microsoft.com/office/drawing/2014/main" id="{F4D8B786-DC41-4E1C-99C6-7FD3FB33FFD2}"/>
            </a:ext>
          </a:extLst>
        </xdr:cNvPr>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377" name="楕円 376">
          <a:extLst>
            <a:ext uri="{FF2B5EF4-FFF2-40B4-BE49-F238E27FC236}">
              <a16:creationId xmlns:a16="http://schemas.microsoft.com/office/drawing/2014/main" id="{F01AD835-50B8-4449-8495-A31A442F6DC6}"/>
            </a:ext>
          </a:extLst>
        </xdr:cNvPr>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114300</xdr:rowOff>
    </xdr:to>
    <xdr:cxnSp macro="">
      <xdr:nvCxnSpPr>
        <xdr:cNvPr id="378" name="直線コネクタ 377">
          <a:extLst>
            <a:ext uri="{FF2B5EF4-FFF2-40B4-BE49-F238E27FC236}">
              <a16:creationId xmlns:a16="http://schemas.microsoft.com/office/drawing/2014/main" id="{B837F7F0-A794-4160-8E9D-D160FF072F08}"/>
            </a:ext>
          </a:extLst>
        </xdr:cNvPr>
        <xdr:cNvCxnSpPr/>
      </xdr:nvCxnSpPr>
      <xdr:spPr>
        <a:xfrm>
          <a:off x="8750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79" name="楕円 378">
          <a:extLst>
            <a:ext uri="{FF2B5EF4-FFF2-40B4-BE49-F238E27FC236}">
              <a16:creationId xmlns:a16="http://schemas.microsoft.com/office/drawing/2014/main" id="{6577AE1A-BCB2-4A39-B626-7FB81E78A2B9}"/>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114300</xdr:rowOff>
    </xdr:to>
    <xdr:cxnSp macro="">
      <xdr:nvCxnSpPr>
        <xdr:cNvPr id="380" name="直線コネクタ 379">
          <a:extLst>
            <a:ext uri="{FF2B5EF4-FFF2-40B4-BE49-F238E27FC236}">
              <a16:creationId xmlns:a16="http://schemas.microsoft.com/office/drawing/2014/main" id="{B2E1752A-369C-445D-8989-0F0DD0B41C13}"/>
            </a:ext>
          </a:extLst>
        </xdr:cNvPr>
        <xdr:cNvCxnSpPr/>
      </xdr:nvCxnSpPr>
      <xdr:spPr>
        <a:xfrm flipV="1">
          <a:off x="7861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1" name="楕円 380">
          <a:extLst>
            <a:ext uri="{FF2B5EF4-FFF2-40B4-BE49-F238E27FC236}">
              <a16:creationId xmlns:a16="http://schemas.microsoft.com/office/drawing/2014/main" id="{82001AB3-957D-4407-93FD-F182EF2BAC47}"/>
            </a:ext>
          </a:extLst>
        </xdr:cNvPr>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382" name="直線コネクタ 381">
          <a:extLst>
            <a:ext uri="{FF2B5EF4-FFF2-40B4-BE49-F238E27FC236}">
              <a16:creationId xmlns:a16="http://schemas.microsoft.com/office/drawing/2014/main" id="{4F4F967D-5B22-4ED6-A439-64C26D3F2131}"/>
            </a:ext>
          </a:extLst>
        </xdr:cNvPr>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383" name="n_1aveValue【市民会館】&#10;一人当たり面積">
          <a:extLst>
            <a:ext uri="{FF2B5EF4-FFF2-40B4-BE49-F238E27FC236}">
              <a16:creationId xmlns:a16="http://schemas.microsoft.com/office/drawing/2014/main" id="{57FD6687-CC0E-4725-BE2C-BA1363C8E6D1}"/>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384" name="n_2aveValue【市民会館】&#10;一人当たり面積">
          <a:extLst>
            <a:ext uri="{FF2B5EF4-FFF2-40B4-BE49-F238E27FC236}">
              <a16:creationId xmlns:a16="http://schemas.microsoft.com/office/drawing/2014/main" id="{A2DB6233-4506-4E22-9AEE-3CC42BE0DD9D}"/>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385" name="n_3aveValue【市民会館】&#10;一人当たり面積">
          <a:extLst>
            <a:ext uri="{FF2B5EF4-FFF2-40B4-BE49-F238E27FC236}">
              <a16:creationId xmlns:a16="http://schemas.microsoft.com/office/drawing/2014/main" id="{1404D8B8-685F-459E-A3E0-6DCCDDB4DD88}"/>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386" name="n_4aveValue【市民会館】&#10;一人当たり面積">
          <a:extLst>
            <a:ext uri="{FF2B5EF4-FFF2-40B4-BE49-F238E27FC236}">
              <a16:creationId xmlns:a16="http://schemas.microsoft.com/office/drawing/2014/main" id="{ECBF5FAE-AE8C-4DBA-8D68-D511763F94F3}"/>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87" name="n_1mainValue【市民会館】&#10;一人当たり面積">
          <a:extLst>
            <a:ext uri="{FF2B5EF4-FFF2-40B4-BE49-F238E27FC236}">
              <a16:creationId xmlns:a16="http://schemas.microsoft.com/office/drawing/2014/main" id="{31F2364F-07A2-44DB-B39F-180B749D3846}"/>
            </a:ext>
          </a:extLst>
        </xdr:cNvPr>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388" name="n_2mainValue【市民会館】&#10;一人当たり面積">
          <a:extLst>
            <a:ext uri="{FF2B5EF4-FFF2-40B4-BE49-F238E27FC236}">
              <a16:creationId xmlns:a16="http://schemas.microsoft.com/office/drawing/2014/main" id="{6D8DAD61-97BF-47DE-9741-E0AD5D1370E9}"/>
            </a:ext>
          </a:extLst>
        </xdr:cNvPr>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389" name="n_3mainValue【市民会館】&#10;一人当たり面積">
          <a:extLst>
            <a:ext uri="{FF2B5EF4-FFF2-40B4-BE49-F238E27FC236}">
              <a16:creationId xmlns:a16="http://schemas.microsoft.com/office/drawing/2014/main" id="{335BFBA3-0272-45C6-A843-8325423E438D}"/>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390" name="n_4mainValue【市民会館】&#10;一人当たり面積">
          <a:extLst>
            <a:ext uri="{FF2B5EF4-FFF2-40B4-BE49-F238E27FC236}">
              <a16:creationId xmlns:a16="http://schemas.microsoft.com/office/drawing/2014/main" id="{0427ECE6-4E05-43BC-9F41-06C4FE321EA7}"/>
            </a:ext>
          </a:extLst>
        </xdr:cNvPr>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15DB858F-4AF3-4DC4-BD0F-62CE689035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65DD533-8121-4ED4-A3CA-68A2E8F2F6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E99F2E3-C332-452F-BFB9-35568735DD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DBBA0D2-5663-4BC4-8B51-94C12E7DD1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20CBB26-F71C-4611-B409-B89FCDC744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48AC1BA-58A6-4267-AD53-135D6EF0A6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730E2B29-D752-4CAF-B306-9D8F100B51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FCD05E4-51C2-4FF9-8A11-32F41F8773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11695EC-0E3F-4506-86A3-2C4D959390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816F5436-04D3-4C1B-9426-45637ECD00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41556D0-C5CA-4F6F-9F5D-EF1B95CB18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84C386F1-B164-43B0-8FC7-306C5A2990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6950EA9-E4A5-4632-BFA6-1350E77C87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68689EE6-6B14-4F44-ABDF-9A86FEDFDE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E2D592A-A679-4993-BEA2-318F5136DF9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F37F710-C84C-4CFA-9639-E324DEBC91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AC88FF32-11AE-4FCD-B852-ADEF180F31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45F039B-CE95-43D6-9A97-6816709A14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BAAB67B-AEF8-413C-AB78-89FA4A137C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E660E42-7B5F-4AB8-8311-352E29D4D47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9456B366-0865-4347-A318-7BC3179AB8F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0CD95E8-BB32-42CC-8A6B-0E1E03963D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EE9575B-B59A-45B3-97C9-ABC9E8B1B98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DF49D9E9-944B-48D6-83BA-D1D8CFD71E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415" name="直線コネクタ 414">
          <a:extLst>
            <a:ext uri="{FF2B5EF4-FFF2-40B4-BE49-F238E27FC236}">
              <a16:creationId xmlns:a16="http://schemas.microsoft.com/office/drawing/2014/main" id="{0D3E272C-C60F-4FA7-B2F1-9C04FBA58179}"/>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56873C88-311D-479E-8427-7B3F92D9DFE6}"/>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a:extLst>
            <a:ext uri="{FF2B5EF4-FFF2-40B4-BE49-F238E27FC236}">
              <a16:creationId xmlns:a16="http://schemas.microsoft.com/office/drawing/2014/main" id="{E69F8F27-4F85-427A-8BD8-EE93A803FC1C}"/>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BF5ABAAC-BC89-4758-8A32-FBB195CEB35E}"/>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419" name="直線コネクタ 418">
          <a:extLst>
            <a:ext uri="{FF2B5EF4-FFF2-40B4-BE49-F238E27FC236}">
              <a16:creationId xmlns:a16="http://schemas.microsoft.com/office/drawing/2014/main" id="{D563F695-6E9F-4C06-8FD3-76ACAB904241}"/>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72E16BF8-5186-43CD-984A-496FCB4A3714}"/>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1" name="フローチャート: 判断 420">
          <a:extLst>
            <a:ext uri="{FF2B5EF4-FFF2-40B4-BE49-F238E27FC236}">
              <a16:creationId xmlns:a16="http://schemas.microsoft.com/office/drawing/2014/main" id="{CB4D23BC-9BEA-405F-801A-2E161CC510D6}"/>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2" name="フローチャート: 判断 421">
          <a:extLst>
            <a:ext uri="{FF2B5EF4-FFF2-40B4-BE49-F238E27FC236}">
              <a16:creationId xmlns:a16="http://schemas.microsoft.com/office/drawing/2014/main" id="{D9613063-C9BA-4BFC-A839-443F83441CB3}"/>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423" name="フローチャート: 判断 422">
          <a:extLst>
            <a:ext uri="{FF2B5EF4-FFF2-40B4-BE49-F238E27FC236}">
              <a16:creationId xmlns:a16="http://schemas.microsoft.com/office/drawing/2014/main" id="{4AE490A6-0FE2-4E34-9857-5BA9CCBCE555}"/>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24" name="フローチャート: 判断 423">
          <a:extLst>
            <a:ext uri="{FF2B5EF4-FFF2-40B4-BE49-F238E27FC236}">
              <a16:creationId xmlns:a16="http://schemas.microsoft.com/office/drawing/2014/main" id="{12A43EFC-B2F7-4B09-8289-45DACAE79CC7}"/>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5" name="フローチャート: 判断 424">
          <a:extLst>
            <a:ext uri="{FF2B5EF4-FFF2-40B4-BE49-F238E27FC236}">
              <a16:creationId xmlns:a16="http://schemas.microsoft.com/office/drawing/2014/main" id="{9B0B91E3-29ED-441D-B3E1-F0F52602A609}"/>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6358E56-5F84-4DE0-A4CE-90CF788258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1865DFA-0BF4-402B-8568-BC86EC73E3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462DED6-85B9-4B12-8B34-DEB8F6830C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FACB5DB-742A-406C-B301-D7B0B0D6D5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87916AC-9E50-431D-88D8-2F1657B6FD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431" name="楕円 430">
          <a:extLst>
            <a:ext uri="{FF2B5EF4-FFF2-40B4-BE49-F238E27FC236}">
              <a16:creationId xmlns:a16="http://schemas.microsoft.com/office/drawing/2014/main" id="{5D854E0B-23EF-4016-8EBB-E18FE28899EA}"/>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10504CFC-5712-412B-9AD4-CED6B1654E18}"/>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57785</xdr:rowOff>
    </xdr:from>
    <xdr:to>
      <xdr:col>81</xdr:col>
      <xdr:colOff>101600</xdr:colOff>
      <xdr:row>41</xdr:row>
      <xdr:rowOff>159385</xdr:rowOff>
    </xdr:to>
    <xdr:sp macro="" textlink="">
      <xdr:nvSpPr>
        <xdr:cNvPr id="433" name="楕円 432">
          <a:extLst>
            <a:ext uri="{FF2B5EF4-FFF2-40B4-BE49-F238E27FC236}">
              <a16:creationId xmlns:a16="http://schemas.microsoft.com/office/drawing/2014/main" id="{F61BC48C-532D-447A-AA29-1D0DD3BC1BE0}"/>
            </a:ext>
          </a:extLst>
        </xdr:cNvPr>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108585</xdr:rowOff>
    </xdr:from>
    <xdr:to>
      <xdr:col>85</xdr:col>
      <xdr:colOff>127000</xdr:colOff>
      <xdr:row>41</xdr:row>
      <xdr:rowOff>110490</xdr:rowOff>
    </xdr:to>
    <xdr:cxnSp macro="">
      <xdr:nvCxnSpPr>
        <xdr:cNvPr id="434" name="直線コネクタ 433">
          <a:extLst>
            <a:ext uri="{FF2B5EF4-FFF2-40B4-BE49-F238E27FC236}">
              <a16:creationId xmlns:a16="http://schemas.microsoft.com/office/drawing/2014/main" id="{2C442E00-61AB-456C-850F-B27BE788360A}"/>
            </a:ext>
          </a:extLst>
        </xdr:cNvPr>
        <xdr:cNvCxnSpPr/>
      </xdr:nvCxnSpPr>
      <xdr:spPr>
        <a:xfrm>
          <a:off x="15481300" y="71380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48260</xdr:rowOff>
    </xdr:from>
    <xdr:to>
      <xdr:col>76</xdr:col>
      <xdr:colOff>165100</xdr:colOff>
      <xdr:row>41</xdr:row>
      <xdr:rowOff>149860</xdr:rowOff>
    </xdr:to>
    <xdr:sp macro="" textlink="">
      <xdr:nvSpPr>
        <xdr:cNvPr id="435" name="楕円 434">
          <a:extLst>
            <a:ext uri="{FF2B5EF4-FFF2-40B4-BE49-F238E27FC236}">
              <a16:creationId xmlns:a16="http://schemas.microsoft.com/office/drawing/2014/main" id="{402E6D00-910B-4438-9226-383CDE4FD8E0}"/>
            </a:ext>
          </a:extLst>
        </xdr:cNvPr>
        <xdr:cNvSpPr/>
      </xdr:nvSpPr>
      <xdr:spPr>
        <a:xfrm>
          <a:off x="1454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99060</xdr:rowOff>
    </xdr:from>
    <xdr:to>
      <xdr:col>81</xdr:col>
      <xdr:colOff>50800</xdr:colOff>
      <xdr:row>41</xdr:row>
      <xdr:rowOff>108585</xdr:rowOff>
    </xdr:to>
    <xdr:cxnSp macro="">
      <xdr:nvCxnSpPr>
        <xdr:cNvPr id="436" name="直線コネクタ 435">
          <a:extLst>
            <a:ext uri="{FF2B5EF4-FFF2-40B4-BE49-F238E27FC236}">
              <a16:creationId xmlns:a16="http://schemas.microsoft.com/office/drawing/2014/main" id="{6119FEF0-BBD8-4662-B379-9FA21E7BF5AD}"/>
            </a:ext>
          </a:extLst>
        </xdr:cNvPr>
        <xdr:cNvCxnSpPr/>
      </xdr:nvCxnSpPr>
      <xdr:spPr>
        <a:xfrm>
          <a:off x="14592300" y="71285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21590</xdr:rowOff>
    </xdr:from>
    <xdr:to>
      <xdr:col>72</xdr:col>
      <xdr:colOff>38100</xdr:colOff>
      <xdr:row>41</xdr:row>
      <xdr:rowOff>123190</xdr:rowOff>
    </xdr:to>
    <xdr:sp macro="" textlink="">
      <xdr:nvSpPr>
        <xdr:cNvPr id="437" name="楕円 436">
          <a:extLst>
            <a:ext uri="{FF2B5EF4-FFF2-40B4-BE49-F238E27FC236}">
              <a16:creationId xmlns:a16="http://schemas.microsoft.com/office/drawing/2014/main" id="{FDEF3A25-93B9-408B-9960-1596E062407C}"/>
            </a:ext>
          </a:extLst>
        </xdr:cNvPr>
        <xdr:cNvSpPr/>
      </xdr:nvSpPr>
      <xdr:spPr>
        <a:xfrm>
          <a:off x="1365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72390</xdr:rowOff>
    </xdr:from>
    <xdr:to>
      <xdr:col>76</xdr:col>
      <xdr:colOff>114300</xdr:colOff>
      <xdr:row>41</xdr:row>
      <xdr:rowOff>99060</xdr:rowOff>
    </xdr:to>
    <xdr:cxnSp macro="">
      <xdr:nvCxnSpPr>
        <xdr:cNvPr id="438" name="直線コネクタ 437">
          <a:extLst>
            <a:ext uri="{FF2B5EF4-FFF2-40B4-BE49-F238E27FC236}">
              <a16:creationId xmlns:a16="http://schemas.microsoft.com/office/drawing/2014/main" id="{F9FC809E-33D8-4A92-9DB4-4512C8A616B9}"/>
            </a:ext>
          </a:extLst>
        </xdr:cNvPr>
        <xdr:cNvCxnSpPr/>
      </xdr:nvCxnSpPr>
      <xdr:spPr>
        <a:xfrm>
          <a:off x="13703300" y="7101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135890</xdr:rowOff>
    </xdr:from>
    <xdr:to>
      <xdr:col>67</xdr:col>
      <xdr:colOff>101600</xdr:colOff>
      <xdr:row>41</xdr:row>
      <xdr:rowOff>66040</xdr:rowOff>
    </xdr:to>
    <xdr:sp macro="" textlink="">
      <xdr:nvSpPr>
        <xdr:cNvPr id="439" name="楕円 438">
          <a:extLst>
            <a:ext uri="{FF2B5EF4-FFF2-40B4-BE49-F238E27FC236}">
              <a16:creationId xmlns:a16="http://schemas.microsoft.com/office/drawing/2014/main" id="{18236B66-3219-47AD-8B12-8A96C55DBA09}"/>
            </a:ext>
          </a:extLst>
        </xdr:cNvPr>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15240</xdr:rowOff>
    </xdr:from>
    <xdr:to>
      <xdr:col>71</xdr:col>
      <xdr:colOff>177800</xdr:colOff>
      <xdr:row>41</xdr:row>
      <xdr:rowOff>72390</xdr:rowOff>
    </xdr:to>
    <xdr:cxnSp macro="">
      <xdr:nvCxnSpPr>
        <xdr:cNvPr id="440" name="直線コネクタ 439">
          <a:extLst>
            <a:ext uri="{FF2B5EF4-FFF2-40B4-BE49-F238E27FC236}">
              <a16:creationId xmlns:a16="http://schemas.microsoft.com/office/drawing/2014/main" id="{658E1A9F-DAEE-443E-B664-477F677AF879}"/>
            </a:ext>
          </a:extLst>
        </xdr:cNvPr>
        <xdr:cNvCxnSpPr/>
      </xdr:nvCxnSpPr>
      <xdr:spPr>
        <a:xfrm>
          <a:off x="12814300" y="7044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A295E9FD-46E4-4B31-B771-9DA6502E2A68}"/>
            </a:ext>
          </a:extLst>
        </xdr:cNvPr>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1142A6CE-409D-4322-8DF7-61AF5956C613}"/>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7D1ED56E-4512-4BFF-9E5D-51012B324DA8}"/>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9499EF9A-6A10-41FB-9E37-F220421F52CF}"/>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150512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5235C822-0587-412D-84F0-694AF48A8656}"/>
            </a:ext>
          </a:extLst>
        </xdr:cNvPr>
        <xdr:cNvSpPr txBox="1"/>
      </xdr:nvSpPr>
      <xdr:spPr>
        <a:xfrm>
          <a:off x="15266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140987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62090CEA-1646-4809-A506-90F45BD4E711}"/>
            </a:ext>
          </a:extLst>
        </xdr:cNvPr>
        <xdr:cNvSpPr txBox="1"/>
      </xdr:nvSpPr>
      <xdr:spPr>
        <a:xfrm>
          <a:off x="14389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114317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6BF81833-81BD-4005-84A2-C14ACB786163}"/>
            </a:ext>
          </a:extLst>
        </xdr:cNvPr>
        <xdr:cNvSpPr txBox="1"/>
      </xdr:nvSpPr>
      <xdr:spPr>
        <a:xfrm>
          <a:off x="13500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57167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4B0F6D1B-1035-4EC0-99AF-A42E9FEC15E7}"/>
            </a:ext>
          </a:extLst>
        </xdr:cNvPr>
        <xdr:cNvSpPr txBox="1"/>
      </xdr:nvSpPr>
      <xdr:spPr>
        <a:xfrm>
          <a:off x="12611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7F94E8A-F1A8-44AB-A364-825CA04F29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BCEC8FB1-259A-477D-94E0-4FDE7CAADD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9D55B79-FF47-4426-B231-D0D2300F44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103A22D-0020-4007-8A88-D1E9BDB0CE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2AE8FA0-29BC-491C-98D5-44E0C19F6C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B2DAD9F6-EAE3-44BA-A7AA-8E8C3C5E8F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691BAB32-4B1E-4066-A55F-22B06CDA09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4130F7BE-74C5-46C9-9C60-6D6F2925E5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EE3334C3-8FC0-4139-9ABD-4DB08B553F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708AD025-53E0-4899-BD7F-4F4ECEB23D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459" name="直線コネクタ 458">
          <a:extLst>
            <a:ext uri="{FF2B5EF4-FFF2-40B4-BE49-F238E27FC236}">
              <a16:creationId xmlns:a16="http://schemas.microsoft.com/office/drawing/2014/main" id="{EA7ACF98-18B1-4C3B-9082-98F2CC7CCBCB}"/>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460" name="テキスト ボックス 459">
          <a:extLst>
            <a:ext uri="{FF2B5EF4-FFF2-40B4-BE49-F238E27FC236}">
              <a16:creationId xmlns:a16="http://schemas.microsoft.com/office/drawing/2014/main" id="{DE6ABA5C-B7D5-45CC-9301-D095DF4DF810}"/>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61" name="直線コネクタ 460">
          <a:extLst>
            <a:ext uri="{FF2B5EF4-FFF2-40B4-BE49-F238E27FC236}">
              <a16:creationId xmlns:a16="http://schemas.microsoft.com/office/drawing/2014/main" id="{360EE7D8-8F62-4F19-AA03-EC828D8DB1A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462" name="テキスト ボックス 461">
          <a:extLst>
            <a:ext uri="{FF2B5EF4-FFF2-40B4-BE49-F238E27FC236}">
              <a16:creationId xmlns:a16="http://schemas.microsoft.com/office/drawing/2014/main" id="{A2B9BA84-9157-4D64-BAC9-7470C4ECEC8F}"/>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463" name="直線コネクタ 462">
          <a:extLst>
            <a:ext uri="{FF2B5EF4-FFF2-40B4-BE49-F238E27FC236}">
              <a16:creationId xmlns:a16="http://schemas.microsoft.com/office/drawing/2014/main" id="{D3AA41DA-CBB8-4D9E-83B8-A50859F77E5C}"/>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464" name="テキスト ボックス 463">
          <a:extLst>
            <a:ext uri="{FF2B5EF4-FFF2-40B4-BE49-F238E27FC236}">
              <a16:creationId xmlns:a16="http://schemas.microsoft.com/office/drawing/2014/main" id="{87C661C7-5DD6-4DAB-AF22-FD7E9BAD35F6}"/>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4B7A1A9D-875A-4B8E-8B46-BD76B604238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6" name="テキスト ボックス 465">
          <a:extLst>
            <a:ext uri="{FF2B5EF4-FFF2-40B4-BE49-F238E27FC236}">
              <a16:creationId xmlns:a16="http://schemas.microsoft.com/office/drawing/2014/main" id="{40AD1207-D58F-49B4-8FDE-BF239019C2CF}"/>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467" name="直線コネクタ 466">
          <a:extLst>
            <a:ext uri="{FF2B5EF4-FFF2-40B4-BE49-F238E27FC236}">
              <a16:creationId xmlns:a16="http://schemas.microsoft.com/office/drawing/2014/main" id="{763A329E-32F5-43B3-8021-D5BDEA5D3ACF}"/>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468" name="テキスト ボックス 467">
          <a:extLst>
            <a:ext uri="{FF2B5EF4-FFF2-40B4-BE49-F238E27FC236}">
              <a16:creationId xmlns:a16="http://schemas.microsoft.com/office/drawing/2014/main" id="{D9AD8491-9B21-4443-A23B-92DE035F4BD2}"/>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74CD5165-9537-478A-B41E-56DCAB0B7D7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E78B2B53-EBB9-445E-B6E9-B03F259FCE4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471" name="直線コネクタ 470">
          <a:extLst>
            <a:ext uri="{FF2B5EF4-FFF2-40B4-BE49-F238E27FC236}">
              <a16:creationId xmlns:a16="http://schemas.microsoft.com/office/drawing/2014/main" id="{795EBBB2-A7AE-41D5-85ED-BAC375936216}"/>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472" name="テキスト ボックス 471">
          <a:extLst>
            <a:ext uri="{FF2B5EF4-FFF2-40B4-BE49-F238E27FC236}">
              <a16:creationId xmlns:a16="http://schemas.microsoft.com/office/drawing/2014/main" id="{4C4AE922-6DBB-4C97-98E5-DB2455C66E3F}"/>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1B06934-5CB9-4B6D-ADFD-C72D4C12AA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3AB22E27-25C7-4348-8201-D2343E795B5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4986C1F-C4E8-4C29-9037-91B6AA5934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476" name="直線コネクタ 475">
          <a:extLst>
            <a:ext uri="{FF2B5EF4-FFF2-40B4-BE49-F238E27FC236}">
              <a16:creationId xmlns:a16="http://schemas.microsoft.com/office/drawing/2014/main" id="{801A1E3D-A613-46B3-A40B-51517B2134BE}"/>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477" name="【一般廃棄物処理施設】&#10;一人当たり有形固定資産（償却資産）額最小値テキスト">
          <a:extLst>
            <a:ext uri="{FF2B5EF4-FFF2-40B4-BE49-F238E27FC236}">
              <a16:creationId xmlns:a16="http://schemas.microsoft.com/office/drawing/2014/main" id="{125A66CD-BFC0-4D16-ABA5-D30B0195CEBB}"/>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478" name="直線コネクタ 477">
          <a:extLst>
            <a:ext uri="{FF2B5EF4-FFF2-40B4-BE49-F238E27FC236}">
              <a16:creationId xmlns:a16="http://schemas.microsoft.com/office/drawing/2014/main" id="{268E09B7-033B-4B60-B191-57DF5334FB33}"/>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643D2487-38F7-4B86-AF5F-41340100B6FE}"/>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480" name="直線コネクタ 479">
          <a:extLst>
            <a:ext uri="{FF2B5EF4-FFF2-40B4-BE49-F238E27FC236}">
              <a16:creationId xmlns:a16="http://schemas.microsoft.com/office/drawing/2014/main" id="{95FDF058-F33C-4A73-9013-86DEBBC8C6C3}"/>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00E35458-9F46-4E0E-AEA2-81794A62AE31}"/>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482" name="フローチャート: 判断 481">
          <a:extLst>
            <a:ext uri="{FF2B5EF4-FFF2-40B4-BE49-F238E27FC236}">
              <a16:creationId xmlns:a16="http://schemas.microsoft.com/office/drawing/2014/main" id="{104FDDCB-C219-4F3D-80E3-D8D46B6CB9CA}"/>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483" name="フローチャート: 判断 482">
          <a:extLst>
            <a:ext uri="{FF2B5EF4-FFF2-40B4-BE49-F238E27FC236}">
              <a16:creationId xmlns:a16="http://schemas.microsoft.com/office/drawing/2014/main" id="{E696E969-06CB-4D8D-ACDB-D8523C53D9BC}"/>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484" name="フローチャート: 判断 483">
          <a:extLst>
            <a:ext uri="{FF2B5EF4-FFF2-40B4-BE49-F238E27FC236}">
              <a16:creationId xmlns:a16="http://schemas.microsoft.com/office/drawing/2014/main" id="{5D33C088-A444-49CC-9082-C6DBA83CCB6E}"/>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485" name="フローチャート: 判断 484">
          <a:extLst>
            <a:ext uri="{FF2B5EF4-FFF2-40B4-BE49-F238E27FC236}">
              <a16:creationId xmlns:a16="http://schemas.microsoft.com/office/drawing/2014/main" id="{9FA6CF96-1F17-431E-A32C-6622B047DFC8}"/>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486" name="フローチャート: 判断 485">
          <a:extLst>
            <a:ext uri="{FF2B5EF4-FFF2-40B4-BE49-F238E27FC236}">
              <a16:creationId xmlns:a16="http://schemas.microsoft.com/office/drawing/2014/main" id="{85362D86-6FFC-48FF-A6D8-04725CADFAF5}"/>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15A362F-84A8-47E9-A636-C534B04193D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6FE096D-4D38-46DC-AB90-E66CF7227E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64F83CC-0D2A-4BE0-9360-26E7A5A1B6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4ECD944-341E-43B0-A71C-B4468643FF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62ADA9D-D802-4A11-844E-36D968F199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33420</xdr:rowOff>
    </xdr:from>
    <xdr:to>
      <xdr:col>116</xdr:col>
      <xdr:colOff>114300</xdr:colOff>
      <xdr:row>40</xdr:row>
      <xdr:rowOff>135020</xdr:rowOff>
    </xdr:to>
    <xdr:sp macro="" textlink="">
      <xdr:nvSpPr>
        <xdr:cNvPr id="492" name="楕円 491">
          <a:extLst>
            <a:ext uri="{FF2B5EF4-FFF2-40B4-BE49-F238E27FC236}">
              <a16:creationId xmlns:a16="http://schemas.microsoft.com/office/drawing/2014/main" id="{DA861A42-3857-4495-B515-027B66956070}"/>
            </a:ext>
          </a:extLst>
        </xdr:cNvPr>
        <xdr:cNvSpPr/>
      </xdr:nvSpPr>
      <xdr:spPr>
        <a:xfrm>
          <a:off x="22110700" y="6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11847</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842B8263-59E9-4643-92EF-EF56BA317717}"/>
            </a:ext>
          </a:extLst>
        </xdr:cNvPr>
        <xdr:cNvSpPr txBox="1"/>
      </xdr:nvSpPr>
      <xdr:spPr>
        <a:xfrm>
          <a:off x="22199600" y="68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35868</xdr:rowOff>
    </xdr:from>
    <xdr:to>
      <xdr:col>112</xdr:col>
      <xdr:colOff>38100</xdr:colOff>
      <xdr:row>40</xdr:row>
      <xdr:rowOff>137468</xdr:rowOff>
    </xdr:to>
    <xdr:sp macro="" textlink="">
      <xdr:nvSpPr>
        <xdr:cNvPr id="494" name="楕円 493">
          <a:extLst>
            <a:ext uri="{FF2B5EF4-FFF2-40B4-BE49-F238E27FC236}">
              <a16:creationId xmlns:a16="http://schemas.microsoft.com/office/drawing/2014/main" id="{3DE2F2E7-1818-4CE0-A295-98C500C5F7D6}"/>
            </a:ext>
          </a:extLst>
        </xdr:cNvPr>
        <xdr:cNvSpPr/>
      </xdr:nvSpPr>
      <xdr:spPr>
        <a:xfrm>
          <a:off x="21272500" y="68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84220</xdr:rowOff>
    </xdr:from>
    <xdr:to>
      <xdr:col>116</xdr:col>
      <xdr:colOff>63500</xdr:colOff>
      <xdr:row>40</xdr:row>
      <xdr:rowOff>86668</xdr:rowOff>
    </xdr:to>
    <xdr:cxnSp macro="">
      <xdr:nvCxnSpPr>
        <xdr:cNvPr id="495" name="直線コネクタ 494">
          <a:extLst>
            <a:ext uri="{FF2B5EF4-FFF2-40B4-BE49-F238E27FC236}">
              <a16:creationId xmlns:a16="http://schemas.microsoft.com/office/drawing/2014/main" id="{6A37019F-D0EA-48F3-870F-E56D3471391C}"/>
            </a:ext>
          </a:extLst>
        </xdr:cNvPr>
        <xdr:cNvCxnSpPr/>
      </xdr:nvCxnSpPr>
      <xdr:spPr>
        <a:xfrm flipV="1">
          <a:off x="21323300" y="6942220"/>
          <a:ext cx="8382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35706</xdr:rowOff>
    </xdr:from>
    <xdr:to>
      <xdr:col>107</xdr:col>
      <xdr:colOff>101600</xdr:colOff>
      <xdr:row>40</xdr:row>
      <xdr:rowOff>137306</xdr:rowOff>
    </xdr:to>
    <xdr:sp macro="" textlink="">
      <xdr:nvSpPr>
        <xdr:cNvPr id="496" name="楕円 495">
          <a:extLst>
            <a:ext uri="{FF2B5EF4-FFF2-40B4-BE49-F238E27FC236}">
              <a16:creationId xmlns:a16="http://schemas.microsoft.com/office/drawing/2014/main" id="{B6265C9F-691C-4B6E-AF7E-0A0690CA9B4C}"/>
            </a:ext>
          </a:extLst>
        </xdr:cNvPr>
        <xdr:cNvSpPr/>
      </xdr:nvSpPr>
      <xdr:spPr>
        <a:xfrm>
          <a:off x="20383500" y="68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86506</xdr:rowOff>
    </xdr:from>
    <xdr:to>
      <xdr:col>111</xdr:col>
      <xdr:colOff>177800</xdr:colOff>
      <xdr:row>40</xdr:row>
      <xdr:rowOff>86668</xdr:rowOff>
    </xdr:to>
    <xdr:cxnSp macro="">
      <xdr:nvCxnSpPr>
        <xdr:cNvPr id="497" name="直線コネクタ 496">
          <a:extLst>
            <a:ext uri="{FF2B5EF4-FFF2-40B4-BE49-F238E27FC236}">
              <a16:creationId xmlns:a16="http://schemas.microsoft.com/office/drawing/2014/main" id="{88401549-0986-41CF-BD6D-7C7ADCC65BD9}"/>
            </a:ext>
          </a:extLst>
        </xdr:cNvPr>
        <xdr:cNvCxnSpPr/>
      </xdr:nvCxnSpPr>
      <xdr:spPr>
        <a:xfrm>
          <a:off x="20434300" y="694450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36163</xdr:rowOff>
    </xdr:from>
    <xdr:to>
      <xdr:col>102</xdr:col>
      <xdr:colOff>165100</xdr:colOff>
      <xdr:row>40</xdr:row>
      <xdr:rowOff>137763</xdr:rowOff>
    </xdr:to>
    <xdr:sp macro="" textlink="">
      <xdr:nvSpPr>
        <xdr:cNvPr id="498" name="楕円 497">
          <a:extLst>
            <a:ext uri="{FF2B5EF4-FFF2-40B4-BE49-F238E27FC236}">
              <a16:creationId xmlns:a16="http://schemas.microsoft.com/office/drawing/2014/main" id="{402D2520-730A-4877-B5C5-904BDF59284E}"/>
            </a:ext>
          </a:extLst>
        </xdr:cNvPr>
        <xdr:cNvSpPr/>
      </xdr:nvSpPr>
      <xdr:spPr>
        <a:xfrm>
          <a:off x="19494500" y="68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86506</xdr:rowOff>
    </xdr:from>
    <xdr:to>
      <xdr:col>107</xdr:col>
      <xdr:colOff>50800</xdr:colOff>
      <xdr:row>40</xdr:row>
      <xdr:rowOff>86963</xdr:rowOff>
    </xdr:to>
    <xdr:cxnSp macro="">
      <xdr:nvCxnSpPr>
        <xdr:cNvPr id="499" name="直線コネクタ 498">
          <a:extLst>
            <a:ext uri="{FF2B5EF4-FFF2-40B4-BE49-F238E27FC236}">
              <a16:creationId xmlns:a16="http://schemas.microsoft.com/office/drawing/2014/main" id="{753BADDA-1B9C-4EDC-A2A2-A179093EC233}"/>
            </a:ext>
          </a:extLst>
        </xdr:cNvPr>
        <xdr:cNvCxnSpPr/>
      </xdr:nvCxnSpPr>
      <xdr:spPr>
        <a:xfrm flipV="1">
          <a:off x="19545300" y="694450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37316</xdr:rowOff>
    </xdr:from>
    <xdr:to>
      <xdr:col>98</xdr:col>
      <xdr:colOff>38100</xdr:colOff>
      <xdr:row>40</xdr:row>
      <xdr:rowOff>138916</xdr:rowOff>
    </xdr:to>
    <xdr:sp macro="" textlink="">
      <xdr:nvSpPr>
        <xdr:cNvPr id="500" name="楕円 499">
          <a:extLst>
            <a:ext uri="{FF2B5EF4-FFF2-40B4-BE49-F238E27FC236}">
              <a16:creationId xmlns:a16="http://schemas.microsoft.com/office/drawing/2014/main" id="{B10A36A1-0BC0-4B18-BF5A-F43F54710327}"/>
            </a:ext>
          </a:extLst>
        </xdr:cNvPr>
        <xdr:cNvSpPr/>
      </xdr:nvSpPr>
      <xdr:spPr>
        <a:xfrm>
          <a:off x="18605500" y="689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86963</xdr:rowOff>
    </xdr:from>
    <xdr:to>
      <xdr:col>102</xdr:col>
      <xdr:colOff>114300</xdr:colOff>
      <xdr:row>40</xdr:row>
      <xdr:rowOff>88116</xdr:rowOff>
    </xdr:to>
    <xdr:cxnSp macro="">
      <xdr:nvCxnSpPr>
        <xdr:cNvPr id="501" name="直線コネクタ 500">
          <a:extLst>
            <a:ext uri="{FF2B5EF4-FFF2-40B4-BE49-F238E27FC236}">
              <a16:creationId xmlns:a16="http://schemas.microsoft.com/office/drawing/2014/main" id="{0AB92AC6-55DA-4F39-A2C2-73BBB4600033}"/>
            </a:ext>
          </a:extLst>
        </xdr:cNvPr>
        <xdr:cNvCxnSpPr/>
      </xdr:nvCxnSpPr>
      <xdr:spPr>
        <a:xfrm flipV="1">
          <a:off x="18656300" y="6944963"/>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39B9EC97-A728-44B5-AA80-102A5B90E0B8}"/>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23DE4E5A-A99C-42E3-8B46-2B1E425A643A}"/>
            </a:ext>
          </a:extLst>
        </xdr:cNvPr>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EA736583-6081-446E-9D65-A8ED681D122B}"/>
            </a:ext>
          </a:extLst>
        </xdr:cNvPr>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75EE5F9D-A8EC-42CC-A9CF-8D5BF2ED4E6C}"/>
            </a:ext>
          </a:extLst>
        </xdr:cNvPr>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128595</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ED07A84C-8F7A-487F-8755-223AD48A0439}"/>
            </a:ext>
          </a:extLst>
        </xdr:cNvPr>
        <xdr:cNvSpPr txBox="1"/>
      </xdr:nvSpPr>
      <xdr:spPr>
        <a:xfrm>
          <a:off x="21043411" y="69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128433</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89E536D3-F7B1-45EF-8DB3-333AD285720E}"/>
            </a:ext>
          </a:extLst>
        </xdr:cNvPr>
        <xdr:cNvSpPr txBox="1"/>
      </xdr:nvSpPr>
      <xdr:spPr>
        <a:xfrm>
          <a:off x="20167111" y="698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128890</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DA459219-E928-474A-A8C9-C8F13D4064C3}"/>
            </a:ext>
          </a:extLst>
        </xdr:cNvPr>
        <xdr:cNvSpPr txBox="1"/>
      </xdr:nvSpPr>
      <xdr:spPr>
        <a:xfrm>
          <a:off x="19278111" y="69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130043</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D3ACF2DE-0011-4D17-8D6A-D1B8D8CE38A4}"/>
            </a:ext>
          </a:extLst>
        </xdr:cNvPr>
        <xdr:cNvSpPr txBox="1"/>
      </xdr:nvSpPr>
      <xdr:spPr>
        <a:xfrm>
          <a:off x="18389111" y="698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32EC227-1A36-497C-B38F-57FE5B007AB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0898D6F-DDD6-4582-9BB7-EE82728DC1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628AE87-5B83-401E-B1B3-6BA813011E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B80811B-F451-43C8-B671-8B330F4DE2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CA593CC-15FE-448F-B076-6F7439A061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090B0B0-EFA0-44DC-8721-2C48918400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8430512-4F8F-4BBD-BAB7-B2ACADFDB4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278D567-EB9B-4937-B588-57C1C24E29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B87ED2D-15F6-40A0-B9BD-BE4B3372E2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E6A9174-9DF4-4719-9EDE-A3E80BCAA4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D748984-9AC5-456D-A8BE-8182B2D97B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B5DB338-FA0F-4424-B636-A7CA63D027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33C8D27-FC65-4F4A-B74A-A76B4C416E9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4A2764FF-8951-4C08-A036-1CC44CA4A8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288D18F-E995-4483-9131-FAAFB2CE974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86A6078-F679-4BBD-95E2-F1B13ECA65E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99639BF-69D4-4454-8B80-CD329F58A38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5B2AF49-16DF-4B0C-8520-5AFBA36A580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B62A2C4-A546-4285-86D5-41AB112818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7FC84DE-4567-44FB-AC2F-3FA72362D50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1DE6B2A0-8F63-4E7B-B5E6-57289D8D54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FB712DE-CE21-4262-A773-D53D4BFC69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53FD2974-4503-43EC-93BD-DEC3F442796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130B94AA-060A-4481-9F54-B21AF80CFA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534" name="直線コネクタ 533">
          <a:extLst>
            <a:ext uri="{FF2B5EF4-FFF2-40B4-BE49-F238E27FC236}">
              <a16:creationId xmlns:a16="http://schemas.microsoft.com/office/drawing/2014/main" id="{5DEC11E5-2626-4090-8E64-8390DE1F9840}"/>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8309166E-6CE3-467A-A9D8-D8BE1590B1DC}"/>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6" name="直線コネクタ 535">
          <a:extLst>
            <a:ext uri="{FF2B5EF4-FFF2-40B4-BE49-F238E27FC236}">
              <a16:creationId xmlns:a16="http://schemas.microsoft.com/office/drawing/2014/main" id="{D28979BA-75FD-40B5-8E73-2E214C485E0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E9B6DF00-BC14-433A-83B4-8D08045FA21F}"/>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6E06F86F-E932-4FB6-A15F-36F20CC175F3}"/>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C7B4EBBA-95D2-4E09-AC44-68BAD92536E0}"/>
            </a:ext>
          </a:extLst>
        </xdr:cNvPr>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40" name="フローチャート: 判断 539">
          <a:extLst>
            <a:ext uri="{FF2B5EF4-FFF2-40B4-BE49-F238E27FC236}">
              <a16:creationId xmlns:a16="http://schemas.microsoft.com/office/drawing/2014/main" id="{42C20ADE-C305-464D-96CD-2B2DF32F9BFC}"/>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1" name="フローチャート: 判断 540">
          <a:extLst>
            <a:ext uri="{FF2B5EF4-FFF2-40B4-BE49-F238E27FC236}">
              <a16:creationId xmlns:a16="http://schemas.microsoft.com/office/drawing/2014/main" id="{2A88BB82-ACC7-4AC5-AB55-64145441E172}"/>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42" name="フローチャート: 判断 541">
          <a:extLst>
            <a:ext uri="{FF2B5EF4-FFF2-40B4-BE49-F238E27FC236}">
              <a16:creationId xmlns:a16="http://schemas.microsoft.com/office/drawing/2014/main" id="{B8ECCE1A-0D56-4909-8769-DEBEEE249C4F}"/>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43" name="フローチャート: 判断 542">
          <a:extLst>
            <a:ext uri="{FF2B5EF4-FFF2-40B4-BE49-F238E27FC236}">
              <a16:creationId xmlns:a16="http://schemas.microsoft.com/office/drawing/2014/main" id="{F61A1618-0386-40B3-B642-F3A1943AE14F}"/>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544" name="フローチャート: 判断 543">
          <a:extLst>
            <a:ext uri="{FF2B5EF4-FFF2-40B4-BE49-F238E27FC236}">
              <a16:creationId xmlns:a16="http://schemas.microsoft.com/office/drawing/2014/main" id="{64AC4994-5BCC-41E1-B55B-C6CF4BA32486}"/>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DFC2ED6-F3A8-4BEE-A503-980DBCD91A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8F6FDF8-5A7D-4D1A-95D0-DA111B68B0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2587ADC-DC8A-4409-9B37-552BBBA2A5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F40FCFC-74FE-4500-A843-7D8C9753553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64B238B-91E0-4603-96DF-0DA1AADF2E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550" name="楕円 549">
          <a:extLst>
            <a:ext uri="{FF2B5EF4-FFF2-40B4-BE49-F238E27FC236}">
              <a16:creationId xmlns:a16="http://schemas.microsoft.com/office/drawing/2014/main" id="{75EC255D-D7BC-4773-B589-6C1C0E0F90D4}"/>
            </a:ext>
          </a:extLst>
        </xdr:cNvPr>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1FD5C198-BD41-4CC3-8AAB-410AE51DA0A4}"/>
            </a:ext>
          </a:extLst>
        </xdr:cNvPr>
        <xdr:cNvSpPr txBox="1"/>
      </xdr:nvSpPr>
      <xdr:spPr>
        <a:xfrm>
          <a:off x="16357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552" name="楕円 551">
          <a:extLst>
            <a:ext uri="{FF2B5EF4-FFF2-40B4-BE49-F238E27FC236}">
              <a16:creationId xmlns:a16="http://schemas.microsoft.com/office/drawing/2014/main" id="{2FB19059-5C71-481F-9B60-8BF30181A369}"/>
            </a:ext>
          </a:extLst>
        </xdr:cNvPr>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59</xdr:row>
      <xdr:rowOff>59055</xdr:rowOff>
    </xdr:to>
    <xdr:cxnSp macro="">
      <xdr:nvCxnSpPr>
        <xdr:cNvPr id="553" name="直線コネクタ 552">
          <a:extLst>
            <a:ext uri="{FF2B5EF4-FFF2-40B4-BE49-F238E27FC236}">
              <a16:creationId xmlns:a16="http://schemas.microsoft.com/office/drawing/2014/main" id="{6386738B-FD2C-485F-98EC-1B39C2CDAC98}"/>
            </a:ext>
          </a:extLst>
        </xdr:cNvPr>
        <xdr:cNvCxnSpPr/>
      </xdr:nvCxnSpPr>
      <xdr:spPr>
        <a:xfrm>
          <a:off x="15481300" y="10151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54" name="楕円 553">
          <a:extLst>
            <a:ext uri="{FF2B5EF4-FFF2-40B4-BE49-F238E27FC236}">
              <a16:creationId xmlns:a16="http://schemas.microsoft.com/office/drawing/2014/main" id="{557290E4-BA3E-45BE-A998-16670DE169C2}"/>
            </a:ext>
          </a:extLst>
        </xdr:cNvPr>
        <xdr:cNvSpPr/>
      </xdr:nvSpPr>
      <xdr:spPr>
        <a:xfrm>
          <a:off x="14541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36195</xdr:rowOff>
    </xdr:to>
    <xdr:cxnSp macro="">
      <xdr:nvCxnSpPr>
        <xdr:cNvPr id="555" name="直線コネクタ 554">
          <a:extLst>
            <a:ext uri="{FF2B5EF4-FFF2-40B4-BE49-F238E27FC236}">
              <a16:creationId xmlns:a16="http://schemas.microsoft.com/office/drawing/2014/main" id="{FA712F1E-FE33-4710-A2B8-726D3960727F}"/>
            </a:ext>
          </a:extLst>
        </xdr:cNvPr>
        <xdr:cNvCxnSpPr/>
      </xdr:nvCxnSpPr>
      <xdr:spPr>
        <a:xfrm>
          <a:off x="14592300" y="10142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90170</xdr:rowOff>
    </xdr:from>
    <xdr:to>
      <xdr:col>72</xdr:col>
      <xdr:colOff>38100</xdr:colOff>
      <xdr:row>59</xdr:row>
      <xdr:rowOff>20320</xdr:rowOff>
    </xdr:to>
    <xdr:sp macro="" textlink="">
      <xdr:nvSpPr>
        <xdr:cNvPr id="556" name="楕円 555">
          <a:extLst>
            <a:ext uri="{FF2B5EF4-FFF2-40B4-BE49-F238E27FC236}">
              <a16:creationId xmlns:a16="http://schemas.microsoft.com/office/drawing/2014/main" id="{65A2EEE3-636B-48A3-9459-9260FD6C9A7D}"/>
            </a:ext>
          </a:extLst>
        </xdr:cNvPr>
        <xdr:cNvSpPr/>
      </xdr:nvSpPr>
      <xdr:spPr>
        <a:xfrm>
          <a:off x="13652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59</xdr:row>
      <xdr:rowOff>26670</xdr:rowOff>
    </xdr:to>
    <xdr:cxnSp macro="">
      <xdr:nvCxnSpPr>
        <xdr:cNvPr id="557" name="直線コネクタ 556">
          <a:extLst>
            <a:ext uri="{FF2B5EF4-FFF2-40B4-BE49-F238E27FC236}">
              <a16:creationId xmlns:a16="http://schemas.microsoft.com/office/drawing/2014/main" id="{2E806FA4-1DAC-41F2-AE42-9E820D9F9BA1}"/>
            </a:ext>
          </a:extLst>
        </xdr:cNvPr>
        <xdr:cNvCxnSpPr/>
      </xdr:nvCxnSpPr>
      <xdr:spPr>
        <a:xfrm>
          <a:off x="13703300" y="10085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25400</xdr:rowOff>
    </xdr:from>
    <xdr:to>
      <xdr:col>67</xdr:col>
      <xdr:colOff>101600</xdr:colOff>
      <xdr:row>58</xdr:row>
      <xdr:rowOff>127000</xdr:rowOff>
    </xdr:to>
    <xdr:sp macro="" textlink="">
      <xdr:nvSpPr>
        <xdr:cNvPr id="558" name="楕円 557">
          <a:extLst>
            <a:ext uri="{FF2B5EF4-FFF2-40B4-BE49-F238E27FC236}">
              <a16:creationId xmlns:a16="http://schemas.microsoft.com/office/drawing/2014/main" id="{2B9F6AD0-E89D-455B-ADB2-12C5AE2FE354}"/>
            </a:ext>
          </a:extLst>
        </xdr:cNvPr>
        <xdr:cNvSpPr/>
      </xdr:nvSpPr>
      <xdr:spPr>
        <a:xfrm>
          <a:off x="1276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76200</xdr:rowOff>
    </xdr:from>
    <xdr:to>
      <xdr:col>71</xdr:col>
      <xdr:colOff>177800</xdr:colOff>
      <xdr:row>58</xdr:row>
      <xdr:rowOff>140970</xdr:rowOff>
    </xdr:to>
    <xdr:cxnSp macro="">
      <xdr:nvCxnSpPr>
        <xdr:cNvPr id="559" name="直線コネクタ 558">
          <a:extLst>
            <a:ext uri="{FF2B5EF4-FFF2-40B4-BE49-F238E27FC236}">
              <a16:creationId xmlns:a16="http://schemas.microsoft.com/office/drawing/2014/main" id="{F897AEC0-60CC-4E63-A573-107CE009071B}"/>
            </a:ext>
          </a:extLst>
        </xdr:cNvPr>
        <xdr:cNvCxnSpPr/>
      </xdr:nvCxnSpPr>
      <xdr:spPr>
        <a:xfrm>
          <a:off x="12814300" y="100203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48046465-FE39-4350-8FDE-F78F28B7C0C9}"/>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53DC6133-3464-4F93-8A62-9D9A6C74B059}"/>
            </a:ext>
          </a:extLst>
        </xdr:cNvPr>
        <xdr:cNvSpPr txBox="1"/>
      </xdr:nvSpPr>
      <xdr:spPr>
        <a:xfrm>
          <a:off x="14389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B50F35E8-8236-46CF-8013-7A3CC1D1D28E}"/>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8C954140-9C36-4353-9E78-2172541C7858}"/>
            </a:ext>
          </a:extLst>
        </xdr:cNvPr>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103522</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9EA8C3BF-39F4-4DE2-9399-C8A60685A9FC}"/>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8602FD4A-1671-41DA-9D7A-3EDBB9AD6B30}"/>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96A33ECA-9DEA-4BDC-980A-24A5BC3341AB}"/>
            </a:ext>
          </a:extLst>
        </xdr:cNvPr>
        <xdr:cNvSpPr txBox="1"/>
      </xdr:nvSpPr>
      <xdr:spPr>
        <a:xfrm>
          <a:off x="13500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28C33B4E-CF5D-449A-8AC3-B2287EA10AC6}"/>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E59E60B-6855-4E89-900A-B09D196D89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40AAE95-43AF-42A0-AB8D-46D843C323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17787EF-FEED-4599-8CD3-082D3E9DB2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A410204-1140-4811-B794-53BB69028D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304514D6-6F5A-4B00-8A01-4679264454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FF97CC1-9B59-4DC4-927C-E510148F78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B2F250F-D0FF-4334-B47D-057259F149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6ED79FB-981A-4F27-B127-A5786108A4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75FE21D-68FE-4A5B-964F-68237B3B9F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3F85850-FC39-4440-A859-72F8215280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78" name="直線コネクタ 577">
          <a:extLst>
            <a:ext uri="{FF2B5EF4-FFF2-40B4-BE49-F238E27FC236}">
              <a16:creationId xmlns:a16="http://schemas.microsoft.com/office/drawing/2014/main" id="{9F80F862-F8D3-4FB9-998B-C66E2EB3C37F}"/>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9" name="テキスト ボックス 578">
          <a:extLst>
            <a:ext uri="{FF2B5EF4-FFF2-40B4-BE49-F238E27FC236}">
              <a16:creationId xmlns:a16="http://schemas.microsoft.com/office/drawing/2014/main" id="{000DB2DE-177C-424E-B71C-522B1EE390CE}"/>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0" name="直線コネクタ 579">
          <a:extLst>
            <a:ext uri="{FF2B5EF4-FFF2-40B4-BE49-F238E27FC236}">
              <a16:creationId xmlns:a16="http://schemas.microsoft.com/office/drawing/2014/main" id="{C9147D54-598A-4AFC-8BA2-4B629E62593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1" name="テキスト ボックス 580">
          <a:extLst>
            <a:ext uri="{FF2B5EF4-FFF2-40B4-BE49-F238E27FC236}">
              <a16:creationId xmlns:a16="http://schemas.microsoft.com/office/drawing/2014/main" id="{4C7AEE5B-C906-492B-A423-67E2115012F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2" name="直線コネクタ 581">
          <a:extLst>
            <a:ext uri="{FF2B5EF4-FFF2-40B4-BE49-F238E27FC236}">
              <a16:creationId xmlns:a16="http://schemas.microsoft.com/office/drawing/2014/main" id="{92BB1511-64D8-45C8-8A8D-89B68CBA5E5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3" name="テキスト ボックス 582">
          <a:extLst>
            <a:ext uri="{FF2B5EF4-FFF2-40B4-BE49-F238E27FC236}">
              <a16:creationId xmlns:a16="http://schemas.microsoft.com/office/drawing/2014/main" id="{4AAD8AFC-0048-46A7-9461-619E744BD232}"/>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7117E79B-D9C4-4FEC-86C7-F642DC3F3A4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C0A349F7-3B99-476C-985E-04C5331DC1D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6" name="直線コネクタ 585">
          <a:extLst>
            <a:ext uri="{FF2B5EF4-FFF2-40B4-BE49-F238E27FC236}">
              <a16:creationId xmlns:a16="http://schemas.microsoft.com/office/drawing/2014/main" id="{0B59D5F1-1CA3-4AA3-A216-73E8B272B8C4}"/>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7" name="テキスト ボックス 586">
          <a:extLst>
            <a:ext uri="{FF2B5EF4-FFF2-40B4-BE49-F238E27FC236}">
              <a16:creationId xmlns:a16="http://schemas.microsoft.com/office/drawing/2014/main" id="{17348EE2-524D-4B13-BE8B-918DC4E3FA9A}"/>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a:extLst>
            <a:ext uri="{FF2B5EF4-FFF2-40B4-BE49-F238E27FC236}">
              <a16:creationId xmlns:a16="http://schemas.microsoft.com/office/drawing/2014/main" id="{5B8B94BE-8D42-483B-ABC8-FCEF6D9D4CB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a:extLst>
            <a:ext uri="{FF2B5EF4-FFF2-40B4-BE49-F238E27FC236}">
              <a16:creationId xmlns:a16="http://schemas.microsoft.com/office/drawing/2014/main" id="{9650D4A7-FCEB-4408-9FFE-EF94073EAB9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0" name="直線コネクタ 589">
          <a:extLst>
            <a:ext uri="{FF2B5EF4-FFF2-40B4-BE49-F238E27FC236}">
              <a16:creationId xmlns:a16="http://schemas.microsoft.com/office/drawing/2014/main" id="{A4063009-2A6D-4D01-9C57-6CE852128C1E}"/>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1" name="テキスト ボックス 590">
          <a:extLst>
            <a:ext uri="{FF2B5EF4-FFF2-40B4-BE49-F238E27FC236}">
              <a16:creationId xmlns:a16="http://schemas.microsoft.com/office/drawing/2014/main" id="{9BC4ED9E-7165-43F7-91D7-4060ECBF503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F0B1F417-6E9C-457C-9074-32848588D0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F97460A-5704-42FA-BFEF-D04618CD3F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4CE39EAB-5C00-44C9-898A-AAB408FD94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95" name="直線コネクタ 594">
          <a:extLst>
            <a:ext uri="{FF2B5EF4-FFF2-40B4-BE49-F238E27FC236}">
              <a16:creationId xmlns:a16="http://schemas.microsoft.com/office/drawing/2014/main" id="{FB4A6DE7-6909-40BB-AFDA-2B3D9668596A}"/>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D9DA2C72-53C0-401B-9CF3-05DC4491532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7" name="直線コネクタ 596">
          <a:extLst>
            <a:ext uri="{FF2B5EF4-FFF2-40B4-BE49-F238E27FC236}">
              <a16:creationId xmlns:a16="http://schemas.microsoft.com/office/drawing/2014/main" id="{4976DEA4-1890-4306-9CBD-20D2759F5A7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FFDEC3FA-1A0C-46B8-9B16-903BFD267992}"/>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a:extLst>
            <a:ext uri="{FF2B5EF4-FFF2-40B4-BE49-F238E27FC236}">
              <a16:creationId xmlns:a16="http://schemas.microsoft.com/office/drawing/2014/main" id="{00341E7D-F193-416B-A09F-478216D31DD9}"/>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EC36F788-6D04-4D4A-BAEE-BC662F915AF1}"/>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01" name="フローチャート: 判断 600">
          <a:extLst>
            <a:ext uri="{FF2B5EF4-FFF2-40B4-BE49-F238E27FC236}">
              <a16:creationId xmlns:a16="http://schemas.microsoft.com/office/drawing/2014/main" id="{CE7E5A77-DA49-4A3F-A346-5A75A635B178}"/>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602" name="フローチャート: 判断 601">
          <a:extLst>
            <a:ext uri="{FF2B5EF4-FFF2-40B4-BE49-F238E27FC236}">
              <a16:creationId xmlns:a16="http://schemas.microsoft.com/office/drawing/2014/main" id="{B127D5F4-7DCE-453E-A8E4-36A6DC46ED53}"/>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603" name="フローチャート: 判断 602">
          <a:extLst>
            <a:ext uri="{FF2B5EF4-FFF2-40B4-BE49-F238E27FC236}">
              <a16:creationId xmlns:a16="http://schemas.microsoft.com/office/drawing/2014/main" id="{700428FB-29C8-4F78-BE1C-FF23761BA286}"/>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604" name="フローチャート: 判断 603">
          <a:extLst>
            <a:ext uri="{FF2B5EF4-FFF2-40B4-BE49-F238E27FC236}">
              <a16:creationId xmlns:a16="http://schemas.microsoft.com/office/drawing/2014/main" id="{1FA4E890-E7D2-4DD4-AFEF-1DC95B316652}"/>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05" name="フローチャート: 判断 604">
          <a:extLst>
            <a:ext uri="{FF2B5EF4-FFF2-40B4-BE49-F238E27FC236}">
              <a16:creationId xmlns:a16="http://schemas.microsoft.com/office/drawing/2014/main" id="{E7D56D0C-DF36-401A-B65E-26C09B664BB1}"/>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CBEDEAB-D4D7-452F-9609-C1F8D7570D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18120DF-9BFC-4907-8F13-A7B50C3BDF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BBEF20E-F4E1-4391-B9CA-EE17564980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14D7066-CDC0-4896-904E-BA8BCA86E2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2094296-6E4D-40BE-A1CA-2857A2ED12C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11" name="楕円 610">
          <a:extLst>
            <a:ext uri="{FF2B5EF4-FFF2-40B4-BE49-F238E27FC236}">
              <a16:creationId xmlns:a16="http://schemas.microsoft.com/office/drawing/2014/main" id="{89D4A351-3FB6-4539-A854-23FFA50628D6}"/>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99077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563809A5-F165-4325-952B-2AF675C38ECF}"/>
            </a:ext>
          </a:extLst>
        </xdr:cNvPr>
        <xdr:cNvSpPr txBox="1"/>
      </xdr:nvSpPr>
      <xdr:spPr>
        <a:xfrm>
          <a:off x="22199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13" name="楕円 612">
          <a:extLst>
            <a:ext uri="{FF2B5EF4-FFF2-40B4-BE49-F238E27FC236}">
              <a16:creationId xmlns:a16="http://schemas.microsoft.com/office/drawing/2014/main" id="{67E3AE72-3214-4156-9647-10A618DB77B0}"/>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0</xdr:rowOff>
    </xdr:to>
    <xdr:cxnSp macro="">
      <xdr:nvCxnSpPr>
        <xdr:cNvPr id="614" name="直線コネクタ 613">
          <a:extLst>
            <a:ext uri="{FF2B5EF4-FFF2-40B4-BE49-F238E27FC236}">
              <a16:creationId xmlns:a16="http://schemas.microsoft.com/office/drawing/2014/main" id="{066533DF-3241-44EB-9CBB-81C8B666525C}"/>
            </a:ext>
          </a:extLst>
        </xdr:cNvPr>
        <xdr:cNvCxnSpPr/>
      </xdr:nvCxnSpPr>
      <xdr:spPr>
        <a:xfrm>
          <a:off x="21323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15" name="楕円 614">
          <a:extLst>
            <a:ext uri="{FF2B5EF4-FFF2-40B4-BE49-F238E27FC236}">
              <a16:creationId xmlns:a16="http://schemas.microsoft.com/office/drawing/2014/main" id="{A4C9F744-2162-4D5B-ABE1-750DA1857473}"/>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0</xdr:rowOff>
    </xdr:to>
    <xdr:cxnSp macro="">
      <xdr:nvCxnSpPr>
        <xdr:cNvPr id="616" name="直線コネクタ 615">
          <a:extLst>
            <a:ext uri="{FF2B5EF4-FFF2-40B4-BE49-F238E27FC236}">
              <a16:creationId xmlns:a16="http://schemas.microsoft.com/office/drawing/2014/main" id="{07B84695-19B0-4176-84F9-3880DE16A5D8}"/>
            </a:ext>
          </a:extLst>
        </xdr:cNvPr>
        <xdr:cNvCxnSpPr/>
      </xdr:nvCxnSpPr>
      <xdr:spPr>
        <a:xfrm>
          <a:off x="20434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17" name="楕円 616">
          <a:extLst>
            <a:ext uri="{FF2B5EF4-FFF2-40B4-BE49-F238E27FC236}">
              <a16:creationId xmlns:a16="http://schemas.microsoft.com/office/drawing/2014/main" id="{263CBB39-BA43-4B70-846B-A1C486ED9833}"/>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618" name="直線コネクタ 617">
          <a:extLst>
            <a:ext uri="{FF2B5EF4-FFF2-40B4-BE49-F238E27FC236}">
              <a16:creationId xmlns:a16="http://schemas.microsoft.com/office/drawing/2014/main" id="{AECF51C2-D1C4-42BF-8674-B01284698CF4}"/>
            </a:ext>
          </a:extLst>
        </xdr:cNvPr>
        <xdr:cNvCxnSpPr/>
      </xdr:nvCxnSpPr>
      <xdr:spPr>
        <a:xfrm>
          <a:off x="19545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619" name="楕円 618">
          <a:extLst>
            <a:ext uri="{FF2B5EF4-FFF2-40B4-BE49-F238E27FC236}">
              <a16:creationId xmlns:a16="http://schemas.microsoft.com/office/drawing/2014/main" id="{BCC3C9EE-0F8A-4AA8-A218-06F20EB68CDA}"/>
            </a:ext>
          </a:extLst>
        </xdr:cNvPr>
        <xdr:cNvSpPr/>
      </xdr:nvSpPr>
      <xdr:spPr>
        <a:xfrm>
          <a:off x="18605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0</xdr:rowOff>
    </xdr:to>
    <xdr:cxnSp macro="">
      <xdr:nvCxnSpPr>
        <xdr:cNvPr id="620" name="直線コネクタ 619">
          <a:extLst>
            <a:ext uri="{FF2B5EF4-FFF2-40B4-BE49-F238E27FC236}">
              <a16:creationId xmlns:a16="http://schemas.microsoft.com/office/drawing/2014/main" id="{D4C1F8DC-2C72-4982-AA38-1ED06FF04789}"/>
            </a:ext>
          </a:extLst>
        </xdr:cNvPr>
        <xdr:cNvCxnSpPr/>
      </xdr:nvCxnSpPr>
      <xdr:spPr>
        <a:xfrm>
          <a:off x="18656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621" name="n_1aveValue【保健センター・保健所】&#10;一人当たり面積">
          <a:extLst>
            <a:ext uri="{FF2B5EF4-FFF2-40B4-BE49-F238E27FC236}">
              <a16:creationId xmlns:a16="http://schemas.microsoft.com/office/drawing/2014/main" id="{6563DA99-60D6-4661-AE74-D5989663F32C}"/>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622" name="n_2aveValue【保健センター・保健所】&#10;一人当たり面積">
          <a:extLst>
            <a:ext uri="{FF2B5EF4-FFF2-40B4-BE49-F238E27FC236}">
              <a16:creationId xmlns:a16="http://schemas.microsoft.com/office/drawing/2014/main" id="{72798AD0-478B-47E6-877F-0566EECCE77B}"/>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623" name="n_3aveValue【保健センター・保健所】&#10;一人当たり面積">
          <a:extLst>
            <a:ext uri="{FF2B5EF4-FFF2-40B4-BE49-F238E27FC236}">
              <a16:creationId xmlns:a16="http://schemas.microsoft.com/office/drawing/2014/main" id="{3A22ACDA-FD8D-4A42-9B74-DDF17E01E27C}"/>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24" name="n_4aveValue【保健センター・保健所】&#10;一人当たり面積">
          <a:extLst>
            <a:ext uri="{FF2B5EF4-FFF2-40B4-BE49-F238E27FC236}">
              <a16:creationId xmlns:a16="http://schemas.microsoft.com/office/drawing/2014/main" id="{0BCA6C6A-D7B1-4348-A88F-FD951F52416B}"/>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625" name="n_1mainValue【保健センター・保健所】&#10;一人当たり面積">
          <a:extLst>
            <a:ext uri="{FF2B5EF4-FFF2-40B4-BE49-F238E27FC236}">
              <a16:creationId xmlns:a16="http://schemas.microsoft.com/office/drawing/2014/main" id="{F466492A-55B9-4EC9-874C-F05C08D5E692}"/>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26" name="n_2mainValue【保健センター・保健所】&#10;一人当たり面積">
          <a:extLst>
            <a:ext uri="{FF2B5EF4-FFF2-40B4-BE49-F238E27FC236}">
              <a16:creationId xmlns:a16="http://schemas.microsoft.com/office/drawing/2014/main" id="{A2C1E41A-AF82-4324-8801-10398FFA05E6}"/>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27" name="n_3mainValue【保健センター・保健所】&#10;一人当たり面積">
          <a:extLst>
            <a:ext uri="{FF2B5EF4-FFF2-40B4-BE49-F238E27FC236}">
              <a16:creationId xmlns:a16="http://schemas.microsoft.com/office/drawing/2014/main" id="{3B1A94E8-BE49-409B-AF76-A9FA9D593E54}"/>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628" name="n_4mainValue【保健センター・保健所】&#10;一人当たり面積">
          <a:extLst>
            <a:ext uri="{FF2B5EF4-FFF2-40B4-BE49-F238E27FC236}">
              <a16:creationId xmlns:a16="http://schemas.microsoft.com/office/drawing/2014/main" id="{DDF17607-6B91-4B6D-92AB-F4486DFC036F}"/>
            </a:ext>
          </a:extLst>
        </xdr:cNvPr>
        <xdr:cNvSpPr txBox="1"/>
      </xdr:nvSpPr>
      <xdr:spPr>
        <a:xfrm>
          <a:off x="18421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42FE1964-4CC9-40E0-93B2-FE4DB1FA26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1E663CC-4F6D-4572-8B9A-50AD670AC7A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75607E7B-F4B5-45A9-BB85-89609194BF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507024F-CF1E-46B8-B01F-004E86B86E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F1727BE3-3761-46FE-80BF-E38192443D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90DC3397-8485-4AC2-BECD-74CF8C0290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F73ACA98-2086-40F9-B49A-F360847E64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C35E8C50-D0EA-446B-B0C4-E059D3787C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CF14B201-5364-44E8-AC6C-564C9DFEFD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4748C65-CDB0-4B17-97A4-4E86F64BFE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BBD6BE51-6F6A-4608-9040-861BB8BA278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a:extLst>
            <a:ext uri="{FF2B5EF4-FFF2-40B4-BE49-F238E27FC236}">
              <a16:creationId xmlns:a16="http://schemas.microsoft.com/office/drawing/2014/main" id="{56EE698C-EDC9-4AFD-A207-38F9236D52D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1" name="テキスト ボックス 640">
          <a:extLst>
            <a:ext uri="{FF2B5EF4-FFF2-40B4-BE49-F238E27FC236}">
              <a16:creationId xmlns:a16="http://schemas.microsoft.com/office/drawing/2014/main" id="{C81E4A75-2AA2-47B8-B45B-A280EEB8847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a:extLst>
            <a:ext uri="{FF2B5EF4-FFF2-40B4-BE49-F238E27FC236}">
              <a16:creationId xmlns:a16="http://schemas.microsoft.com/office/drawing/2014/main" id="{4561EDB4-D6B1-4A30-9461-D4B48E67C784}"/>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a:extLst>
            <a:ext uri="{FF2B5EF4-FFF2-40B4-BE49-F238E27FC236}">
              <a16:creationId xmlns:a16="http://schemas.microsoft.com/office/drawing/2014/main" id="{AFDAEF1A-9D69-4324-A81A-A6991ECA493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a:extLst>
            <a:ext uri="{FF2B5EF4-FFF2-40B4-BE49-F238E27FC236}">
              <a16:creationId xmlns:a16="http://schemas.microsoft.com/office/drawing/2014/main" id="{07BD4F2F-2974-4E9D-9136-4A268688303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a:extLst>
            <a:ext uri="{FF2B5EF4-FFF2-40B4-BE49-F238E27FC236}">
              <a16:creationId xmlns:a16="http://schemas.microsoft.com/office/drawing/2014/main" id="{A6E8A48F-670B-415E-9A0F-2F8ADD79F2F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a:extLst>
            <a:ext uri="{FF2B5EF4-FFF2-40B4-BE49-F238E27FC236}">
              <a16:creationId xmlns:a16="http://schemas.microsoft.com/office/drawing/2014/main" id="{285C06F5-BCB3-4CD2-B581-CCF84CAA2E7A}"/>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a:extLst>
            <a:ext uri="{FF2B5EF4-FFF2-40B4-BE49-F238E27FC236}">
              <a16:creationId xmlns:a16="http://schemas.microsoft.com/office/drawing/2014/main" id="{71808DF3-FB25-4F29-8340-C3718840B09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32DDABF-D982-4CF7-9012-F1A42648E6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425C6A4-482B-42A2-B866-2006E5D7272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3768BE13-8DC1-44E3-9C02-7097F08701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651" name="直線コネクタ 650">
          <a:extLst>
            <a:ext uri="{FF2B5EF4-FFF2-40B4-BE49-F238E27FC236}">
              <a16:creationId xmlns:a16="http://schemas.microsoft.com/office/drawing/2014/main" id="{6DCDE7BC-D85C-40CE-9B9B-D339B8B4238F}"/>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63F84A7E-41C1-4A57-8FCF-74E85648A53D}"/>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53" name="直線コネクタ 652">
          <a:extLst>
            <a:ext uri="{FF2B5EF4-FFF2-40B4-BE49-F238E27FC236}">
              <a16:creationId xmlns:a16="http://schemas.microsoft.com/office/drawing/2014/main" id="{AB06509B-4249-4187-9245-97D595818EB4}"/>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E27E61E7-3423-4485-821F-5A29A5687FDD}"/>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655" name="直線コネクタ 654">
          <a:extLst>
            <a:ext uri="{FF2B5EF4-FFF2-40B4-BE49-F238E27FC236}">
              <a16:creationId xmlns:a16="http://schemas.microsoft.com/office/drawing/2014/main" id="{E9EE91B0-0078-4F40-80CC-F4470C2C1AC4}"/>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14098FA3-DE0B-4B96-B8CE-430674F49C47}"/>
            </a:ext>
          </a:extLst>
        </xdr:cNvPr>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657" name="フローチャート: 判断 656">
          <a:extLst>
            <a:ext uri="{FF2B5EF4-FFF2-40B4-BE49-F238E27FC236}">
              <a16:creationId xmlns:a16="http://schemas.microsoft.com/office/drawing/2014/main" id="{848128A5-04B0-46CD-985B-C4D39D77714F}"/>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658" name="フローチャート: 判断 657">
          <a:extLst>
            <a:ext uri="{FF2B5EF4-FFF2-40B4-BE49-F238E27FC236}">
              <a16:creationId xmlns:a16="http://schemas.microsoft.com/office/drawing/2014/main" id="{0963BB30-9609-45DA-BB86-4F63AA6735FC}"/>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9" name="フローチャート: 判断 658">
          <a:extLst>
            <a:ext uri="{FF2B5EF4-FFF2-40B4-BE49-F238E27FC236}">
              <a16:creationId xmlns:a16="http://schemas.microsoft.com/office/drawing/2014/main" id="{7B644126-6E67-4865-B2A7-D8D24814A2D8}"/>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660" name="フローチャート: 判断 659">
          <a:extLst>
            <a:ext uri="{FF2B5EF4-FFF2-40B4-BE49-F238E27FC236}">
              <a16:creationId xmlns:a16="http://schemas.microsoft.com/office/drawing/2014/main" id="{8D292A4F-99AD-441D-9851-8CAD8A136A0F}"/>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661" name="フローチャート: 判断 660">
          <a:extLst>
            <a:ext uri="{FF2B5EF4-FFF2-40B4-BE49-F238E27FC236}">
              <a16:creationId xmlns:a16="http://schemas.microsoft.com/office/drawing/2014/main" id="{77F67497-C7D1-4D36-AEEA-29F64C613A0F}"/>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A3287DB-25A2-4E91-AD87-CCB7F8E431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8179F0C-AC83-409E-A3B1-F96432A5DC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9E0EF00-F4C6-41C9-9690-71505A7B66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FC1EE8E-7A23-400F-9EC3-01E2B9604A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9AC8E8B-4371-41D3-A91C-90CF167911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26163</xdr:rowOff>
    </xdr:from>
    <xdr:to>
      <xdr:col>85</xdr:col>
      <xdr:colOff>177800</xdr:colOff>
      <xdr:row>84</xdr:row>
      <xdr:rowOff>127763</xdr:rowOff>
    </xdr:to>
    <xdr:sp macro="" textlink="">
      <xdr:nvSpPr>
        <xdr:cNvPr id="667" name="楕円 666">
          <a:extLst>
            <a:ext uri="{FF2B5EF4-FFF2-40B4-BE49-F238E27FC236}">
              <a16:creationId xmlns:a16="http://schemas.microsoft.com/office/drawing/2014/main" id="{4E6A6B83-B4EF-430B-A217-1AB5343C66E3}"/>
            </a:ext>
          </a:extLst>
        </xdr:cNvPr>
        <xdr:cNvSpPr/>
      </xdr:nvSpPr>
      <xdr:spPr>
        <a:xfrm>
          <a:off x="162687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4590</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25D64345-2D91-43D4-98F7-BC1C7AD7D08A}"/>
            </a:ext>
          </a:extLst>
        </xdr:cNvPr>
        <xdr:cNvSpPr txBox="1"/>
      </xdr:nvSpPr>
      <xdr:spPr>
        <a:xfrm>
          <a:off x="16357600"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165608</xdr:rowOff>
    </xdr:from>
    <xdr:to>
      <xdr:col>81</xdr:col>
      <xdr:colOff>101600</xdr:colOff>
      <xdr:row>84</xdr:row>
      <xdr:rowOff>95758</xdr:rowOff>
    </xdr:to>
    <xdr:sp macro="" textlink="">
      <xdr:nvSpPr>
        <xdr:cNvPr id="669" name="楕円 668">
          <a:extLst>
            <a:ext uri="{FF2B5EF4-FFF2-40B4-BE49-F238E27FC236}">
              <a16:creationId xmlns:a16="http://schemas.microsoft.com/office/drawing/2014/main" id="{D393636A-A35D-4D8D-AA5E-7D9F6138C7E5}"/>
            </a:ext>
          </a:extLst>
        </xdr:cNvPr>
        <xdr:cNvSpPr/>
      </xdr:nvSpPr>
      <xdr:spPr>
        <a:xfrm>
          <a:off x="15430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44958</xdr:rowOff>
    </xdr:from>
    <xdr:to>
      <xdr:col>85</xdr:col>
      <xdr:colOff>127000</xdr:colOff>
      <xdr:row>84</xdr:row>
      <xdr:rowOff>76963</xdr:rowOff>
    </xdr:to>
    <xdr:cxnSp macro="">
      <xdr:nvCxnSpPr>
        <xdr:cNvPr id="670" name="直線コネクタ 669">
          <a:extLst>
            <a:ext uri="{FF2B5EF4-FFF2-40B4-BE49-F238E27FC236}">
              <a16:creationId xmlns:a16="http://schemas.microsoft.com/office/drawing/2014/main" id="{C2891DCF-429E-40A0-9C18-0CF55591E069}"/>
            </a:ext>
          </a:extLst>
        </xdr:cNvPr>
        <xdr:cNvCxnSpPr/>
      </xdr:nvCxnSpPr>
      <xdr:spPr>
        <a:xfrm>
          <a:off x="15481300" y="144467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58165</xdr:rowOff>
    </xdr:from>
    <xdr:to>
      <xdr:col>76</xdr:col>
      <xdr:colOff>165100</xdr:colOff>
      <xdr:row>83</xdr:row>
      <xdr:rowOff>159765</xdr:rowOff>
    </xdr:to>
    <xdr:sp macro="" textlink="">
      <xdr:nvSpPr>
        <xdr:cNvPr id="671" name="楕円 670">
          <a:extLst>
            <a:ext uri="{FF2B5EF4-FFF2-40B4-BE49-F238E27FC236}">
              <a16:creationId xmlns:a16="http://schemas.microsoft.com/office/drawing/2014/main" id="{23A6E822-F572-490F-B523-65DFC94E8D61}"/>
            </a:ext>
          </a:extLst>
        </xdr:cNvPr>
        <xdr:cNvSpPr/>
      </xdr:nvSpPr>
      <xdr:spPr>
        <a:xfrm>
          <a:off x="14541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108965</xdr:rowOff>
    </xdr:from>
    <xdr:to>
      <xdr:col>81</xdr:col>
      <xdr:colOff>50800</xdr:colOff>
      <xdr:row>84</xdr:row>
      <xdr:rowOff>44958</xdr:rowOff>
    </xdr:to>
    <xdr:cxnSp macro="">
      <xdr:nvCxnSpPr>
        <xdr:cNvPr id="672" name="直線コネクタ 671">
          <a:extLst>
            <a:ext uri="{FF2B5EF4-FFF2-40B4-BE49-F238E27FC236}">
              <a16:creationId xmlns:a16="http://schemas.microsoft.com/office/drawing/2014/main" id="{FC05417D-B6E2-4A36-916F-ED8ACC4B6AA2}"/>
            </a:ext>
          </a:extLst>
        </xdr:cNvPr>
        <xdr:cNvCxnSpPr/>
      </xdr:nvCxnSpPr>
      <xdr:spPr>
        <a:xfrm>
          <a:off x="14592300" y="14339315"/>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19304</xdr:rowOff>
    </xdr:from>
    <xdr:to>
      <xdr:col>72</xdr:col>
      <xdr:colOff>38100</xdr:colOff>
      <xdr:row>84</xdr:row>
      <xdr:rowOff>120904</xdr:rowOff>
    </xdr:to>
    <xdr:sp macro="" textlink="">
      <xdr:nvSpPr>
        <xdr:cNvPr id="673" name="楕円 672">
          <a:extLst>
            <a:ext uri="{FF2B5EF4-FFF2-40B4-BE49-F238E27FC236}">
              <a16:creationId xmlns:a16="http://schemas.microsoft.com/office/drawing/2014/main" id="{9220F64B-373D-41CB-9726-6A0FB437B354}"/>
            </a:ext>
          </a:extLst>
        </xdr:cNvPr>
        <xdr:cNvSpPr/>
      </xdr:nvSpPr>
      <xdr:spPr>
        <a:xfrm>
          <a:off x="1365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108965</xdr:rowOff>
    </xdr:from>
    <xdr:to>
      <xdr:col>76</xdr:col>
      <xdr:colOff>114300</xdr:colOff>
      <xdr:row>84</xdr:row>
      <xdr:rowOff>70104</xdr:rowOff>
    </xdr:to>
    <xdr:cxnSp macro="">
      <xdr:nvCxnSpPr>
        <xdr:cNvPr id="674" name="直線コネクタ 673">
          <a:extLst>
            <a:ext uri="{FF2B5EF4-FFF2-40B4-BE49-F238E27FC236}">
              <a16:creationId xmlns:a16="http://schemas.microsoft.com/office/drawing/2014/main" id="{40B912AA-5976-4C47-8E9F-8C642CA1F3C3}"/>
            </a:ext>
          </a:extLst>
        </xdr:cNvPr>
        <xdr:cNvCxnSpPr/>
      </xdr:nvCxnSpPr>
      <xdr:spPr>
        <a:xfrm flipV="1">
          <a:off x="13703300" y="143393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65024</xdr:rowOff>
    </xdr:from>
    <xdr:to>
      <xdr:col>67</xdr:col>
      <xdr:colOff>101600</xdr:colOff>
      <xdr:row>84</xdr:row>
      <xdr:rowOff>166624</xdr:rowOff>
    </xdr:to>
    <xdr:sp macro="" textlink="">
      <xdr:nvSpPr>
        <xdr:cNvPr id="675" name="楕円 674">
          <a:extLst>
            <a:ext uri="{FF2B5EF4-FFF2-40B4-BE49-F238E27FC236}">
              <a16:creationId xmlns:a16="http://schemas.microsoft.com/office/drawing/2014/main" id="{70B0B9D4-F124-4863-8263-3984B63114CF}"/>
            </a:ext>
          </a:extLst>
        </xdr:cNvPr>
        <xdr:cNvSpPr/>
      </xdr:nvSpPr>
      <xdr:spPr>
        <a:xfrm>
          <a:off x="1276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70104</xdr:rowOff>
    </xdr:from>
    <xdr:to>
      <xdr:col>71</xdr:col>
      <xdr:colOff>177800</xdr:colOff>
      <xdr:row>84</xdr:row>
      <xdr:rowOff>115824</xdr:rowOff>
    </xdr:to>
    <xdr:cxnSp macro="">
      <xdr:nvCxnSpPr>
        <xdr:cNvPr id="676" name="直線コネクタ 675">
          <a:extLst>
            <a:ext uri="{FF2B5EF4-FFF2-40B4-BE49-F238E27FC236}">
              <a16:creationId xmlns:a16="http://schemas.microsoft.com/office/drawing/2014/main" id="{240DA02F-B298-4E04-AC75-E4563985C9B8}"/>
            </a:ext>
          </a:extLst>
        </xdr:cNvPr>
        <xdr:cNvCxnSpPr/>
      </xdr:nvCxnSpPr>
      <xdr:spPr>
        <a:xfrm flipV="1">
          <a:off x="12814300" y="14471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677" name="n_1aveValue【消防施設】&#10;有形固定資産減価償却率">
          <a:extLst>
            <a:ext uri="{FF2B5EF4-FFF2-40B4-BE49-F238E27FC236}">
              <a16:creationId xmlns:a16="http://schemas.microsoft.com/office/drawing/2014/main" id="{D537B1BA-92F2-4487-BB25-1E7B8476815D}"/>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78" name="n_2aveValue【消防施設】&#10;有形固定資産減価償却率">
          <a:extLst>
            <a:ext uri="{FF2B5EF4-FFF2-40B4-BE49-F238E27FC236}">
              <a16:creationId xmlns:a16="http://schemas.microsoft.com/office/drawing/2014/main" id="{7AE79459-FA3A-4E23-9995-6E1003B82BD2}"/>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679" name="n_3aveValue【消防施設】&#10;有形固定資産減価償却率">
          <a:extLst>
            <a:ext uri="{FF2B5EF4-FFF2-40B4-BE49-F238E27FC236}">
              <a16:creationId xmlns:a16="http://schemas.microsoft.com/office/drawing/2014/main" id="{B75357D9-6B62-43F3-85EB-933F32CDD592}"/>
            </a:ext>
          </a:extLst>
        </xdr:cNvPr>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680" name="n_4aveValue【消防施設】&#10;有形固定資産減価償却率">
          <a:extLst>
            <a:ext uri="{FF2B5EF4-FFF2-40B4-BE49-F238E27FC236}">
              <a16:creationId xmlns:a16="http://schemas.microsoft.com/office/drawing/2014/main" id="{B4B79606-2962-4CC0-A4A0-EF78F8C66E74}"/>
            </a:ext>
          </a:extLst>
        </xdr:cNvPr>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86885</xdr:rowOff>
    </xdr:from>
    <xdr:ext cx="405111" cy="259045"/>
    <xdr:sp macro="" textlink="">
      <xdr:nvSpPr>
        <xdr:cNvPr id="681" name="n_1mainValue【消防施設】&#10;有形固定資産減価償却率">
          <a:extLst>
            <a:ext uri="{FF2B5EF4-FFF2-40B4-BE49-F238E27FC236}">
              <a16:creationId xmlns:a16="http://schemas.microsoft.com/office/drawing/2014/main" id="{9EE2FB13-C13F-4870-B2F0-B1B7F9E62B26}"/>
            </a:ext>
          </a:extLst>
        </xdr:cNvPr>
        <xdr:cNvSpPr txBox="1"/>
      </xdr:nvSpPr>
      <xdr:spPr>
        <a:xfrm>
          <a:off x="152660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4842</xdr:rowOff>
    </xdr:from>
    <xdr:ext cx="405111" cy="259045"/>
    <xdr:sp macro="" textlink="">
      <xdr:nvSpPr>
        <xdr:cNvPr id="682" name="n_2mainValue【消防施設】&#10;有形固定資産減価償却率">
          <a:extLst>
            <a:ext uri="{FF2B5EF4-FFF2-40B4-BE49-F238E27FC236}">
              <a16:creationId xmlns:a16="http://schemas.microsoft.com/office/drawing/2014/main" id="{B418A98A-6BDE-416B-9569-F918BC036314}"/>
            </a:ext>
          </a:extLst>
        </xdr:cNvPr>
        <xdr:cNvSpPr txBox="1"/>
      </xdr:nvSpPr>
      <xdr:spPr>
        <a:xfrm>
          <a:off x="14389744" y="1406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112031</xdr:rowOff>
    </xdr:from>
    <xdr:ext cx="405111" cy="259045"/>
    <xdr:sp macro="" textlink="">
      <xdr:nvSpPr>
        <xdr:cNvPr id="683" name="n_3mainValue【消防施設】&#10;有形固定資産減価償却率">
          <a:extLst>
            <a:ext uri="{FF2B5EF4-FFF2-40B4-BE49-F238E27FC236}">
              <a16:creationId xmlns:a16="http://schemas.microsoft.com/office/drawing/2014/main" id="{1B431DC9-701F-4FF9-B774-78B75B245647}"/>
            </a:ext>
          </a:extLst>
        </xdr:cNvPr>
        <xdr:cNvSpPr txBox="1"/>
      </xdr:nvSpPr>
      <xdr:spPr>
        <a:xfrm>
          <a:off x="13500744"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157751</xdr:rowOff>
    </xdr:from>
    <xdr:ext cx="405111" cy="259045"/>
    <xdr:sp macro="" textlink="">
      <xdr:nvSpPr>
        <xdr:cNvPr id="684" name="n_4mainValue【消防施設】&#10;有形固定資産減価償却率">
          <a:extLst>
            <a:ext uri="{FF2B5EF4-FFF2-40B4-BE49-F238E27FC236}">
              <a16:creationId xmlns:a16="http://schemas.microsoft.com/office/drawing/2014/main" id="{9E899936-9406-4430-993F-DCFA21A83CC0}"/>
            </a:ext>
          </a:extLst>
        </xdr:cNvPr>
        <xdr:cNvSpPr txBox="1"/>
      </xdr:nvSpPr>
      <xdr:spPr>
        <a:xfrm>
          <a:off x="12611744" y="1455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7F10B80-703A-4833-B6B6-814A569BB5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096EBF7-7A14-4F19-A63A-1AA8A40E03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2CA5E81B-A17E-4990-AE0A-C97AB8127B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849C59F0-1A59-4381-B709-C49628C153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F961C4F-2063-4A3D-9D69-913201FC78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074F2C6-96FC-4E64-AEA2-0BF968A7E8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E5CFD29-FC02-4AC3-ABDD-FF34B49BBC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7B36B18-78C4-458B-98D1-8344014FEE1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770460A-AAF2-4245-9A84-9A45276935A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608C2DD-5BF1-41F1-AD5D-F18C88E76D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B59A70FC-9844-4D2E-9977-750B7303825D}"/>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E76E760E-0A45-43E5-8F98-FDAC247FCA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3C498914-1E45-491C-91E2-7DEFC33F05D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4965B2FF-8FA8-48E2-8C84-D86C6E6A4C3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EB59BC2A-36A5-4766-B056-CB60B51C1C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76DC9D9D-6367-4A54-B88D-829455D00AB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8F87E912-BCA4-43F1-8B08-82BCC13787C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17A91AFF-103A-4703-AC89-280226177B1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BE9FDC46-4EB4-4EE1-97AE-8DB72334BC2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FA5DCD21-4A19-4A11-9624-451EBFF3CA2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644CB901-3A27-4AE1-AAF0-BEDA295DFC0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4DF7AD13-2228-45B0-9CDE-2A8C8C4929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497E6F3F-AFEB-4570-9EC0-5C13562891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1CE3B9EF-7511-492C-9C17-D6E5447903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709" name="直線コネクタ 708">
          <a:extLst>
            <a:ext uri="{FF2B5EF4-FFF2-40B4-BE49-F238E27FC236}">
              <a16:creationId xmlns:a16="http://schemas.microsoft.com/office/drawing/2014/main" id="{98FE1AC0-1DA5-43C0-B464-F6A83A958C8D}"/>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10" name="【消防施設】&#10;一人当たり面積最小値テキスト">
          <a:extLst>
            <a:ext uri="{FF2B5EF4-FFF2-40B4-BE49-F238E27FC236}">
              <a16:creationId xmlns:a16="http://schemas.microsoft.com/office/drawing/2014/main" id="{49CF3B81-C687-4CB2-B18E-8C20A5AABB82}"/>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11" name="直線コネクタ 710">
          <a:extLst>
            <a:ext uri="{FF2B5EF4-FFF2-40B4-BE49-F238E27FC236}">
              <a16:creationId xmlns:a16="http://schemas.microsoft.com/office/drawing/2014/main" id="{F3C2638F-A3A7-4163-836E-91B401B50AB1}"/>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2" name="【消防施設】&#10;一人当たり面積最大値テキスト">
          <a:extLst>
            <a:ext uri="{FF2B5EF4-FFF2-40B4-BE49-F238E27FC236}">
              <a16:creationId xmlns:a16="http://schemas.microsoft.com/office/drawing/2014/main" id="{5EBB2EB6-F454-450E-A8E9-A6C4E6618B5D}"/>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3" name="直線コネクタ 712">
          <a:extLst>
            <a:ext uri="{FF2B5EF4-FFF2-40B4-BE49-F238E27FC236}">
              <a16:creationId xmlns:a16="http://schemas.microsoft.com/office/drawing/2014/main" id="{94358B46-500E-48FE-831C-92E1C98532F8}"/>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4" name="【消防施設】&#10;一人当たり面積平均値テキスト">
          <a:extLst>
            <a:ext uri="{FF2B5EF4-FFF2-40B4-BE49-F238E27FC236}">
              <a16:creationId xmlns:a16="http://schemas.microsoft.com/office/drawing/2014/main" id="{E93868B9-E3E0-4ED6-B9AF-87678F6770B7}"/>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5" name="フローチャート: 判断 714">
          <a:extLst>
            <a:ext uri="{FF2B5EF4-FFF2-40B4-BE49-F238E27FC236}">
              <a16:creationId xmlns:a16="http://schemas.microsoft.com/office/drawing/2014/main" id="{B64D4807-1B90-4340-BF58-48D08C1B3BAD}"/>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6" name="フローチャート: 判断 715">
          <a:extLst>
            <a:ext uri="{FF2B5EF4-FFF2-40B4-BE49-F238E27FC236}">
              <a16:creationId xmlns:a16="http://schemas.microsoft.com/office/drawing/2014/main" id="{93028C14-A8DD-4E09-82CC-630900F4EC04}"/>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7" name="フローチャート: 判断 716">
          <a:extLst>
            <a:ext uri="{FF2B5EF4-FFF2-40B4-BE49-F238E27FC236}">
              <a16:creationId xmlns:a16="http://schemas.microsoft.com/office/drawing/2014/main" id="{46E4B73D-A3C3-45EE-B65D-F7DE2BC20ED6}"/>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8" name="フローチャート: 判断 717">
          <a:extLst>
            <a:ext uri="{FF2B5EF4-FFF2-40B4-BE49-F238E27FC236}">
              <a16:creationId xmlns:a16="http://schemas.microsoft.com/office/drawing/2014/main" id="{CCA2DFED-BEEF-4B75-8428-4CA95CBC4C17}"/>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9" name="フローチャート: 判断 718">
          <a:extLst>
            <a:ext uri="{FF2B5EF4-FFF2-40B4-BE49-F238E27FC236}">
              <a16:creationId xmlns:a16="http://schemas.microsoft.com/office/drawing/2014/main" id="{1BE3A67B-158E-4B56-B293-36DB5EE1258F}"/>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102726F-E422-4B1C-A1FE-16B0E5150F3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0674B9E-E85C-4FC2-9A2B-EFA5FD9AA7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F08A988-11CE-4C2D-9F7F-0F3383399E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C3D08D6-A3CA-44D3-B4BC-E505E92D02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1B50B81-7F9E-4B95-BC07-AC60B38501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25" name="楕円 724">
          <a:extLst>
            <a:ext uri="{FF2B5EF4-FFF2-40B4-BE49-F238E27FC236}">
              <a16:creationId xmlns:a16="http://schemas.microsoft.com/office/drawing/2014/main" id="{C575E111-92CC-4657-BBC1-20B24E75FE18}"/>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26" name="【消防施設】&#10;一人当たり面積該当値テキスト">
          <a:extLst>
            <a:ext uri="{FF2B5EF4-FFF2-40B4-BE49-F238E27FC236}">
              <a16:creationId xmlns:a16="http://schemas.microsoft.com/office/drawing/2014/main" id="{EEBE939C-40E2-4A01-8989-E5ED75020909}"/>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27" name="楕円 726">
          <a:extLst>
            <a:ext uri="{FF2B5EF4-FFF2-40B4-BE49-F238E27FC236}">
              <a16:creationId xmlns:a16="http://schemas.microsoft.com/office/drawing/2014/main" id="{CB46D398-C96F-4429-9997-1179530ABD4A}"/>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133350</xdr:rowOff>
    </xdr:to>
    <xdr:cxnSp macro="">
      <xdr:nvCxnSpPr>
        <xdr:cNvPr id="728" name="直線コネクタ 727">
          <a:extLst>
            <a:ext uri="{FF2B5EF4-FFF2-40B4-BE49-F238E27FC236}">
              <a16:creationId xmlns:a16="http://schemas.microsoft.com/office/drawing/2014/main" id="{18E668A6-D2A0-42D8-804A-96CCA5F379B1}"/>
            </a:ext>
          </a:extLst>
        </xdr:cNvPr>
        <xdr:cNvCxnSpPr/>
      </xdr:nvCxnSpPr>
      <xdr:spPr>
        <a:xfrm>
          <a:off x="21323300" y="14173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9" name="楕円 728">
          <a:extLst>
            <a:ext uri="{FF2B5EF4-FFF2-40B4-BE49-F238E27FC236}">
              <a16:creationId xmlns:a16="http://schemas.microsoft.com/office/drawing/2014/main" id="{9E902D30-28E3-41FC-9BA9-724E016D49CE}"/>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83</xdr:row>
      <xdr:rowOff>19050</xdr:rowOff>
    </xdr:to>
    <xdr:cxnSp macro="">
      <xdr:nvCxnSpPr>
        <xdr:cNvPr id="730" name="直線コネクタ 729">
          <a:extLst>
            <a:ext uri="{FF2B5EF4-FFF2-40B4-BE49-F238E27FC236}">
              <a16:creationId xmlns:a16="http://schemas.microsoft.com/office/drawing/2014/main" id="{F3775D45-DB31-4280-9542-4564BC4CA8C4}"/>
            </a:ext>
          </a:extLst>
        </xdr:cNvPr>
        <xdr:cNvCxnSpPr/>
      </xdr:nvCxnSpPr>
      <xdr:spPr>
        <a:xfrm flipV="1">
          <a:off x="20434300" y="1417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31" name="楕円 730">
          <a:extLst>
            <a:ext uri="{FF2B5EF4-FFF2-40B4-BE49-F238E27FC236}">
              <a16:creationId xmlns:a16="http://schemas.microsoft.com/office/drawing/2014/main" id="{095137FA-6798-4F39-9885-5A376C7B398D}"/>
            </a:ext>
          </a:extLst>
        </xdr:cNvPr>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32" name="直線コネクタ 731">
          <a:extLst>
            <a:ext uri="{FF2B5EF4-FFF2-40B4-BE49-F238E27FC236}">
              <a16:creationId xmlns:a16="http://schemas.microsoft.com/office/drawing/2014/main" id="{5BC65B08-A050-4DB9-B5E7-70DF3F045ABA}"/>
            </a:ext>
          </a:extLst>
        </xdr:cNvPr>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33" name="楕円 732">
          <a:extLst>
            <a:ext uri="{FF2B5EF4-FFF2-40B4-BE49-F238E27FC236}">
              <a16:creationId xmlns:a16="http://schemas.microsoft.com/office/drawing/2014/main" id="{BDCDA19B-775D-4AE3-916A-18A6682FCAC7}"/>
            </a:ext>
          </a:extLst>
        </xdr:cNvPr>
        <xdr:cNvSpPr/>
      </xdr:nvSpPr>
      <xdr:spPr>
        <a:xfrm>
          <a:off x="18605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34" name="直線コネクタ 733">
          <a:extLst>
            <a:ext uri="{FF2B5EF4-FFF2-40B4-BE49-F238E27FC236}">
              <a16:creationId xmlns:a16="http://schemas.microsoft.com/office/drawing/2014/main" id="{5C0E97C8-E44F-4C31-9610-81B1AE565926}"/>
            </a:ext>
          </a:extLst>
        </xdr:cNvPr>
        <xdr:cNvCxnSpPr/>
      </xdr:nvCxnSpPr>
      <xdr:spPr>
        <a:xfrm>
          <a:off x="18656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5" name="n_1aveValue【消防施設】&#10;一人当たり面積">
          <a:extLst>
            <a:ext uri="{FF2B5EF4-FFF2-40B4-BE49-F238E27FC236}">
              <a16:creationId xmlns:a16="http://schemas.microsoft.com/office/drawing/2014/main" id="{C9BA30A5-2023-42B2-8C96-4B165372B188}"/>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6" name="n_2aveValue【消防施設】&#10;一人当たり面積">
          <a:extLst>
            <a:ext uri="{FF2B5EF4-FFF2-40B4-BE49-F238E27FC236}">
              <a16:creationId xmlns:a16="http://schemas.microsoft.com/office/drawing/2014/main" id="{C66EC58B-D301-4DD0-BF98-FD5F0CFD3576}"/>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7" name="n_3aveValue【消防施設】&#10;一人当たり面積">
          <a:extLst>
            <a:ext uri="{FF2B5EF4-FFF2-40B4-BE49-F238E27FC236}">
              <a16:creationId xmlns:a16="http://schemas.microsoft.com/office/drawing/2014/main" id="{41A4D708-5F9B-45E7-9A62-04DEEB96B77A}"/>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8" name="n_4aveValue【消防施設】&#10;一人当たり面積">
          <a:extLst>
            <a:ext uri="{FF2B5EF4-FFF2-40B4-BE49-F238E27FC236}">
              <a16:creationId xmlns:a16="http://schemas.microsoft.com/office/drawing/2014/main" id="{F2B9963B-AC74-45FE-8596-060D2A44B8FF}"/>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39" name="n_1mainValue【消防施設】&#10;一人当たり面積">
          <a:extLst>
            <a:ext uri="{FF2B5EF4-FFF2-40B4-BE49-F238E27FC236}">
              <a16:creationId xmlns:a16="http://schemas.microsoft.com/office/drawing/2014/main" id="{0A86782A-A6B9-41E3-BE08-AB225336686E}"/>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40" name="n_2mainValue【消防施設】&#10;一人当たり面積">
          <a:extLst>
            <a:ext uri="{FF2B5EF4-FFF2-40B4-BE49-F238E27FC236}">
              <a16:creationId xmlns:a16="http://schemas.microsoft.com/office/drawing/2014/main" id="{99635E8E-A9B5-44C3-A9A2-4BEEA3F07476}"/>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41" name="n_3mainValue【消防施設】&#10;一人当たり面積">
          <a:extLst>
            <a:ext uri="{FF2B5EF4-FFF2-40B4-BE49-F238E27FC236}">
              <a16:creationId xmlns:a16="http://schemas.microsoft.com/office/drawing/2014/main" id="{7BE72D60-9BB6-4D77-AE28-20969704C345}"/>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42" name="n_4mainValue【消防施設】&#10;一人当たり面積">
          <a:extLst>
            <a:ext uri="{FF2B5EF4-FFF2-40B4-BE49-F238E27FC236}">
              <a16:creationId xmlns:a16="http://schemas.microsoft.com/office/drawing/2014/main" id="{8D8193A0-FFEF-4C64-AC1E-6292398EB581}"/>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E3A0EC79-3FB9-44DF-8044-0059DB2B91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AE6D43C-45BC-46C1-84CB-CBDE100636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43916D6D-15E0-456E-80E0-5F4D205CC3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88810AA-E960-469F-B77D-AE0B48946E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F2AB255A-7C42-4B94-BCF2-FE5D29E76F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725CC7C5-6489-4306-97BD-B55F3B265C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DD35001-3E3C-4848-9174-0E4CDE4E13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F3055DC5-D604-43CB-A1A3-CF72FA6C57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46F56778-56F2-4309-BCBA-8736F495EF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BEB9C68-540D-4DC4-8457-D8B624E07A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8AA29229-E240-4B75-9C81-959A6B85F7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A1BD847A-0CAF-47B2-9915-7E9C95D911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84C14606-898B-4960-B89B-58C331EBB8E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324326AB-04FA-415B-9F8F-02F0E49EA8B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41374947-D3F6-43F3-8DEC-D84C57EAEC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E7F53CA9-4560-46F1-ACA3-3F56361BF8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E2E39459-84AD-4E89-8DFE-3AD32AB061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9D75E0AC-BD50-49CC-96EB-89092215C64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F72A7931-0004-469A-9497-3C6690324A5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C2A7B332-9B2A-47F9-BE6C-C80C1038A27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9B544090-DA7B-4F2C-B1C2-5E158B99D2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D3818CF-B069-4281-BDBB-4D74855514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F1422836-AF69-47E8-90BD-8F30F75867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8331BD7-1A99-4795-B8D6-CD5B4BE900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619B1122-70B5-4300-8A3E-DDAB7B4350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B8F32876-FAFE-4EF5-BE05-4DC45FB5375D}"/>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B9C07BE8-A793-4203-A234-45D759ABA0F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E8D195C0-1A62-4D9F-9BBF-EFD0595431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1" name="【庁舎】&#10;有形固定資産減価償却率最大値テキスト">
          <a:extLst>
            <a:ext uri="{FF2B5EF4-FFF2-40B4-BE49-F238E27FC236}">
              <a16:creationId xmlns:a16="http://schemas.microsoft.com/office/drawing/2014/main" id="{5D43551D-9440-4792-885C-B9445C0643B4}"/>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2" name="直線コネクタ 771">
          <a:extLst>
            <a:ext uri="{FF2B5EF4-FFF2-40B4-BE49-F238E27FC236}">
              <a16:creationId xmlns:a16="http://schemas.microsoft.com/office/drawing/2014/main" id="{66165231-6305-47A8-B1A9-46C6496E66C9}"/>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773" name="【庁舎】&#10;有形固定資産減価償却率平均値テキスト">
          <a:extLst>
            <a:ext uri="{FF2B5EF4-FFF2-40B4-BE49-F238E27FC236}">
              <a16:creationId xmlns:a16="http://schemas.microsoft.com/office/drawing/2014/main" id="{2FC55ED4-472B-4029-A67A-81AF1AAA6BFB}"/>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74" name="フローチャート: 判断 773">
          <a:extLst>
            <a:ext uri="{FF2B5EF4-FFF2-40B4-BE49-F238E27FC236}">
              <a16:creationId xmlns:a16="http://schemas.microsoft.com/office/drawing/2014/main" id="{88A9A5F7-1D77-4AC6-A7A2-FFA088102949}"/>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75" name="フローチャート: 判断 774">
          <a:extLst>
            <a:ext uri="{FF2B5EF4-FFF2-40B4-BE49-F238E27FC236}">
              <a16:creationId xmlns:a16="http://schemas.microsoft.com/office/drawing/2014/main" id="{4B4BC345-96AE-4ED8-A0B9-2909BC2CA298}"/>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776" name="フローチャート: 判断 775">
          <a:extLst>
            <a:ext uri="{FF2B5EF4-FFF2-40B4-BE49-F238E27FC236}">
              <a16:creationId xmlns:a16="http://schemas.microsoft.com/office/drawing/2014/main" id="{1F6FA467-E296-425A-B5E5-0B9F7953337F}"/>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77" name="フローチャート: 判断 776">
          <a:extLst>
            <a:ext uri="{FF2B5EF4-FFF2-40B4-BE49-F238E27FC236}">
              <a16:creationId xmlns:a16="http://schemas.microsoft.com/office/drawing/2014/main" id="{89AC5CB1-B16B-42E8-871B-78185814E1A6}"/>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78" name="フローチャート: 判断 777">
          <a:extLst>
            <a:ext uri="{FF2B5EF4-FFF2-40B4-BE49-F238E27FC236}">
              <a16:creationId xmlns:a16="http://schemas.microsoft.com/office/drawing/2014/main" id="{BC70F0E4-BC4D-49EC-919D-5A16A99F5D4B}"/>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4773367-1326-4CE3-AE44-BE1E8196EF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668CBE7-0679-41EF-88C8-56DAB0102F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C8304BA-2143-4B97-A8E8-5F7621BC3F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C52A811-EBBF-4E57-9960-CF613100EC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6CD07C9-4B29-412E-ADEC-2CFF548EFB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4" name="楕円 783">
          <a:extLst>
            <a:ext uri="{FF2B5EF4-FFF2-40B4-BE49-F238E27FC236}">
              <a16:creationId xmlns:a16="http://schemas.microsoft.com/office/drawing/2014/main" id="{7F7792E6-2109-48B0-B8AF-2FCB82B22A8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5" name="【庁舎】&#10;有形固定資産減価償却率該当値テキスト">
          <a:extLst>
            <a:ext uri="{FF2B5EF4-FFF2-40B4-BE49-F238E27FC236}">
              <a16:creationId xmlns:a16="http://schemas.microsoft.com/office/drawing/2014/main" id="{F228B2DD-84F6-4DF9-BA4F-F9631BE393CA}"/>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6" name="楕円 785">
          <a:extLst>
            <a:ext uri="{FF2B5EF4-FFF2-40B4-BE49-F238E27FC236}">
              <a16:creationId xmlns:a16="http://schemas.microsoft.com/office/drawing/2014/main" id="{C3B16333-5C89-4E3C-ABB2-BA04E1343BEB}"/>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7" name="直線コネクタ 786">
          <a:extLst>
            <a:ext uri="{FF2B5EF4-FFF2-40B4-BE49-F238E27FC236}">
              <a16:creationId xmlns:a16="http://schemas.microsoft.com/office/drawing/2014/main" id="{E95E29D8-1DD4-4C9B-A0B4-73DC52EAC754}"/>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8" name="楕円 787">
          <a:extLst>
            <a:ext uri="{FF2B5EF4-FFF2-40B4-BE49-F238E27FC236}">
              <a16:creationId xmlns:a16="http://schemas.microsoft.com/office/drawing/2014/main" id="{4BB613E2-F2DF-47BE-B90F-30A6D0CDE9EC}"/>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9" name="直線コネクタ 788">
          <a:extLst>
            <a:ext uri="{FF2B5EF4-FFF2-40B4-BE49-F238E27FC236}">
              <a16:creationId xmlns:a16="http://schemas.microsoft.com/office/drawing/2014/main" id="{3BEE9285-D98B-4858-8D1D-4ECB84081E9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90" name="楕円 789">
          <a:extLst>
            <a:ext uri="{FF2B5EF4-FFF2-40B4-BE49-F238E27FC236}">
              <a16:creationId xmlns:a16="http://schemas.microsoft.com/office/drawing/2014/main" id="{1075E918-538D-4AFB-BA75-42392196EB0F}"/>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91" name="直線コネクタ 790">
          <a:extLst>
            <a:ext uri="{FF2B5EF4-FFF2-40B4-BE49-F238E27FC236}">
              <a16:creationId xmlns:a16="http://schemas.microsoft.com/office/drawing/2014/main" id="{C58DCA0A-2E22-40C9-8465-39FE5AB11D13}"/>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126637</xdr:rowOff>
    </xdr:from>
    <xdr:to>
      <xdr:col>67</xdr:col>
      <xdr:colOff>101600</xdr:colOff>
      <xdr:row>109</xdr:row>
      <xdr:rowOff>56787</xdr:rowOff>
    </xdr:to>
    <xdr:sp macro="" textlink="">
      <xdr:nvSpPr>
        <xdr:cNvPr id="792" name="楕円 791">
          <a:extLst>
            <a:ext uri="{FF2B5EF4-FFF2-40B4-BE49-F238E27FC236}">
              <a16:creationId xmlns:a16="http://schemas.microsoft.com/office/drawing/2014/main" id="{FDBB5D75-3A14-4D83-80AF-28A6A7F0F58A}"/>
            </a:ext>
          </a:extLst>
        </xdr:cNvPr>
        <xdr:cNvSpPr/>
      </xdr:nvSpPr>
      <xdr:spPr>
        <a:xfrm>
          <a:off x="12763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5987</xdr:rowOff>
    </xdr:from>
    <xdr:to>
      <xdr:col>71</xdr:col>
      <xdr:colOff>177800</xdr:colOff>
      <xdr:row>109</xdr:row>
      <xdr:rowOff>35379</xdr:rowOff>
    </xdr:to>
    <xdr:cxnSp macro="">
      <xdr:nvCxnSpPr>
        <xdr:cNvPr id="793" name="直線コネクタ 792">
          <a:extLst>
            <a:ext uri="{FF2B5EF4-FFF2-40B4-BE49-F238E27FC236}">
              <a16:creationId xmlns:a16="http://schemas.microsoft.com/office/drawing/2014/main" id="{F952F532-9BD5-4D01-BB0A-293F9D5DEF02}"/>
            </a:ext>
          </a:extLst>
        </xdr:cNvPr>
        <xdr:cNvCxnSpPr/>
      </xdr:nvCxnSpPr>
      <xdr:spPr>
        <a:xfrm>
          <a:off x="12814300" y="1869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794" name="n_1aveValue【庁舎】&#10;有形固定資産減価償却率">
          <a:extLst>
            <a:ext uri="{FF2B5EF4-FFF2-40B4-BE49-F238E27FC236}">
              <a16:creationId xmlns:a16="http://schemas.microsoft.com/office/drawing/2014/main" id="{5448439E-B1EE-4198-BB10-D4378E46AB1E}"/>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795" name="n_2aveValue【庁舎】&#10;有形固定資産減価償却率">
          <a:extLst>
            <a:ext uri="{FF2B5EF4-FFF2-40B4-BE49-F238E27FC236}">
              <a16:creationId xmlns:a16="http://schemas.microsoft.com/office/drawing/2014/main" id="{0DC1D1F3-C98B-4809-9865-B84C49F55FFD}"/>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96" name="n_3aveValue【庁舎】&#10;有形固定資産減価償却率">
          <a:extLst>
            <a:ext uri="{FF2B5EF4-FFF2-40B4-BE49-F238E27FC236}">
              <a16:creationId xmlns:a16="http://schemas.microsoft.com/office/drawing/2014/main" id="{B582227C-8321-4426-A4E7-8F2C8BDF191B}"/>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797" name="n_4aveValue【庁舎】&#10;有形固定資産減価償却率">
          <a:extLst>
            <a:ext uri="{FF2B5EF4-FFF2-40B4-BE49-F238E27FC236}">
              <a16:creationId xmlns:a16="http://schemas.microsoft.com/office/drawing/2014/main" id="{F4056A85-5F75-47E1-8C3E-A3D484B25493}"/>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8" name="n_1mainValue【庁舎】&#10;有形固定資産減価償却率">
          <a:extLst>
            <a:ext uri="{FF2B5EF4-FFF2-40B4-BE49-F238E27FC236}">
              <a16:creationId xmlns:a16="http://schemas.microsoft.com/office/drawing/2014/main" id="{0F5C978B-C228-4C69-AC61-98C2F0FFFA35}"/>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9" name="n_2mainValue【庁舎】&#10;有形固定資産減価償却率">
          <a:extLst>
            <a:ext uri="{FF2B5EF4-FFF2-40B4-BE49-F238E27FC236}">
              <a16:creationId xmlns:a16="http://schemas.microsoft.com/office/drawing/2014/main" id="{614F85E2-55E9-45D9-9079-5CD61449E8FC}"/>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00" name="n_3mainValue【庁舎】&#10;有形固定資産減価償却率">
          <a:extLst>
            <a:ext uri="{FF2B5EF4-FFF2-40B4-BE49-F238E27FC236}">
              <a16:creationId xmlns:a16="http://schemas.microsoft.com/office/drawing/2014/main" id="{04AEA12B-0A28-4B6D-8853-DA7DD70BDEEE}"/>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47914</xdr:rowOff>
    </xdr:from>
    <xdr:ext cx="405111" cy="259045"/>
    <xdr:sp macro="" textlink="">
      <xdr:nvSpPr>
        <xdr:cNvPr id="801" name="n_4mainValue【庁舎】&#10;有形固定資産減価償却率">
          <a:extLst>
            <a:ext uri="{FF2B5EF4-FFF2-40B4-BE49-F238E27FC236}">
              <a16:creationId xmlns:a16="http://schemas.microsoft.com/office/drawing/2014/main" id="{9E1E5F69-5207-472F-89DF-CB4B95D12194}"/>
            </a:ext>
          </a:extLst>
        </xdr:cNvPr>
        <xdr:cNvSpPr txBox="1"/>
      </xdr:nvSpPr>
      <xdr:spPr>
        <a:xfrm>
          <a:off x="12611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19F25792-7452-4507-B79D-009AFB605D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C7BA55EC-7267-40F6-878C-6B00A5CC4A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573A9D53-5CBF-4433-A491-D33E0FD2FA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4512579C-9CF5-4E3B-A293-D9281505D9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A1AFC347-2D10-4DCF-9BF9-95F7F059A1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23A808AE-9991-4257-BCA0-CF0296619A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A81917D-A4F3-4C02-8470-5833AA74D5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8E66BFDB-1C67-4700-B0D0-3451F34A89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6AC251FF-F824-4A42-A954-D95494FFA1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C0A45913-E983-4E86-A742-7E6F329F1C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BC2FBC77-4674-4D46-9058-A95A5CAFE4A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80F4B04-B569-4AB9-A4FC-4D7957D5A4D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FF61D270-AABD-4FB0-B1EA-4E6C7A43DCC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366D0773-306E-49D4-A5BF-0C67D262D5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3845C380-3E10-4E0E-AC9A-21F2394D8CF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42004D67-2EEB-4993-A7B0-1021D7F3A2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8EF455F8-C260-403E-B954-35738EF441F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B727CB31-4B82-433C-B9CB-5867703D7E5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59F73934-3B7A-479C-8382-A5CB647F81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FDB4124C-C8D2-4F00-88BA-2BC1A208370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6AB9990-2730-430B-BF8B-A1234EFDD1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3812181A-92D2-4746-BDDF-996B58F1EB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F7CCF377-8EC6-44F7-B293-75F42C10A7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825" name="直線コネクタ 824">
          <a:extLst>
            <a:ext uri="{FF2B5EF4-FFF2-40B4-BE49-F238E27FC236}">
              <a16:creationId xmlns:a16="http://schemas.microsoft.com/office/drawing/2014/main" id="{78AD832F-3FEA-48A0-8338-F3F17FB3ACB2}"/>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26" name="【庁舎】&#10;一人当たり面積最小値テキスト">
          <a:extLst>
            <a:ext uri="{FF2B5EF4-FFF2-40B4-BE49-F238E27FC236}">
              <a16:creationId xmlns:a16="http://schemas.microsoft.com/office/drawing/2014/main" id="{91B55825-42F4-4036-AA3A-DA7E3E2AEE2D}"/>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27" name="直線コネクタ 826">
          <a:extLst>
            <a:ext uri="{FF2B5EF4-FFF2-40B4-BE49-F238E27FC236}">
              <a16:creationId xmlns:a16="http://schemas.microsoft.com/office/drawing/2014/main" id="{04EB2282-D28F-4E8D-AD4B-0B149F65A1A7}"/>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828" name="【庁舎】&#10;一人当たり面積最大値テキスト">
          <a:extLst>
            <a:ext uri="{FF2B5EF4-FFF2-40B4-BE49-F238E27FC236}">
              <a16:creationId xmlns:a16="http://schemas.microsoft.com/office/drawing/2014/main" id="{9432C25D-C935-4843-9480-4B021363905F}"/>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829" name="直線コネクタ 828">
          <a:extLst>
            <a:ext uri="{FF2B5EF4-FFF2-40B4-BE49-F238E27FC236}">
              <a16:creationId xmlns:a16="http://schemas.microsoft.com/office/drawing/2014/main" id="{2A2B6B00-4D62-4E02-AA75-1E055139AAF2}"/>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830" name="【庁舎】&#10;一人当たり面積平均値テキスト">
          <a:extLst>
            <a:ext uri="{FF2B5EF4-FFF2-40B4-BE49-F238E27FC236}">
              <a16:creationId xmlns:a16="http://schemas.microsoft.com/office/drawing/2014/main" id="{E4EE0C6A-9B8F-4913-BBCB-A5F30A5A9D16}"/>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31" name="フローチャート: 判断 830">
          <a:extLst>
            <a:ext uri="{FF2B5EF4-FFF2-40B4-BE49-F238E27FC236}">
              <a16:creationId xmlns:a16="http://schemas.microsoft.com/office/drawing/2014/main" id="{07CB3B9B-FE67-42CE-8711-9244D7DA4CDB}"/>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32" name="フローチャート: 判断 831">
          <a:extLst>
            <a:ext uri="{FF2B5EF4-FFF2-40B4-BE49-F238E27FC236}">
              <a16:creationId xmlns:a16="http://schemas.microsoft.com/office/drawing/2014/main" id="{7370ABCA-0CEE-469A-BCB2-BAFB023C2981}"/>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33" name="フローチャート: 判断 832">
          <a:extLst>
            <a:ext uri="{FF2B5EF4-FFF2-40B4-BE49-F238E27FC236}">
              <a16:creationId xmlns:a16="http://schemas.microsoft.com/office/drawing/2014/main" id="{8F0D69F0-4325-40EA-B08A-BB27816E8FB5}"/>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34" name="フローチャート: 判断 833">
          <a:extLst>
            <a:ext uri="{FF2B5EF4-FFF2-40B4-BE49-F238E27FC236}">
              <a16:creationId xmlns:a16="http://schemas.microsoft.com/office/drawing/2014/main" id="{95BE5D2F-24E6-4940-B773-3A1EF6C95A2F}"/>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5" name="フローチャート: 判断 834">
          <a:extLst>
            <a:ext uri="{FF2B5EF4-FFF2-40B4-BE49-F238E27FC236}">
              <a16:creationId xmlns:a16="http://schemas.microsoft.com/office/drawing/2014/main" id="{F979B823-7265-435B-AAD5-A4E7E2241641}"/>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4992C6B-BCF2-4F18-A1D4-B5EC455531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59A83CE-96DF-4A39-9F0A-26533D4385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553EB97-690F-4A0A-B37C-5973D69F65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E5FBBD8-BC86-4B2D-939E-89B0F079E9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712C76B-4BD9-47A4-9C98-92D223C6B0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41" name="楕円 840">
          <a:extLst>
            <a:ext uri="{FF2B5EF4-FFF2-40B4-BE49-F238E27FC236}">
              <a16:creationId xmlns:a16="http://schemas.microsoft.com/office/drawing/2014/main" id="{81363C74-5E62-42F2-8C8D-75EF1D2D39D4}"/>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42" name="【庁舎】&#10;一人当たり面積該当値テキスト">
          <a:extLst>
            <a:ext uri="{FF2B5EF4-FFF2-40B4-BE49-F238E27FC236}">
              <a16:creationId xmlns:a16="http://schemas.microsoft.com/office/drawing/2014/main" id="{F0B5EEE7-312A-4F54-ACD6-9767379FEA17}"/>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43" name="楕円 842">
          <a:extLst>
            <a:ext uri="{FF2B5EF4-FFF2-40B4-BE49-F238E27FC236}">
              <a16:creationId xmlns:a16="http://schemas.microsoft.com/office/drawing/2014/main" id="{C2A4C485-2085-45EB-A8B5-7DC8627990FB}"/>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44" name="直線コネクタ 843">
          <a:extLst>
            <a:ext uri="{FF2B5EF4-FFF2-40B4-BE49-F238E27FC236}">
              <a16:creationId xmlns:a16="http://schemas.microsoft.com/office/drawing/2014/main" id="{3953CE50-0580-4F3E-A4A9-867EE6CF4F4E}"/>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45" name="楕円 844">
          <a:extLst>
            <a:ext uri="{FF2B5EF4-FFF2-40B4-BE49-F238E27FC236}">
              <a16:creationId xmlns:a16="http://schemas.microsoft.com/office/drawing/2014/main" id="{AEA7EA25-4A10-496E-BB8F-61117542FA59}"/>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46" name="直線コネクタ 845">
          <a:extLst>
            <a:ext uri="{FF2B5EF4-FFF2-40B4-BE49-F238E27FC236}">
              <a16:creationId xmlns:a16="http://schemas.microsoft.com/office/drawing/2014/main" id="{4BAF5F0D-36F4-4C02-B76A-12DA2CD55284}"/>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7" name="楕円 846">
          <a:extLst>
            <a:ext uri="{FF2B5EF4-FFF2-40B4-BE49-F238E27FC236}">
              <a16:creationId xmlns:a16="http://schemas.microsoft.com/office/drawing/2014/main" id="{074405F4-65C5-4347-828E-DE4AA93F0DD3}"/>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48" name="直線コネクタ 847">
          <a:extLst>
            <a:ext uri="{FF2B5EF4-FFF2-40B4-BE49-F238E27FC236}">
              <a16:creationId xmlns:a16="http://schemas.microsoft.com/office/drawing/2014/main" id="{C3C50A1C-DD58-4C44-8EA2-1BFCB3BC52A3}"/>
            </a:ext>
          </a:extLst>
        </xdr:cNvPr>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49" name="楕円 848">
          <a:extLst>
            <a:ext uri="{FF2B5EF4-FFF2-40B4-BE49-F238E27FC236}">
              <a16:creationId xmlns:a16="http://schemas.microsoft.com/office/drawing/2014/main" id="{001D6FDE-71E0-4CE6-AB96-10110444A5E6}"/>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850" name="直線コネクタ 849">
          <a:extLst>
            <a:ext uri="{FF2B5EF4-FFF2-40B4-BE49-F238E27FC236}">
              <a16:creationId xmlns:a16="http://schemas.microsoft.com/office/drawing/2014/main" id="{233ED3E7-9593-4A4A-92F3-E4522786526B}"/>
            </a:ext>
          </a:extLst>
        </xdr:cNvPr>
        <xdr:cNvCxnSpPr/>
      </xdr:nvCxnSpPr>
      <xdr:spPr>
        <a:xfrm>
          <a:off x="18656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51" name="n_1aveValue【庁舎】&#10;一人当たり面積">
          <a:extLst>
            <a:ext uri="{FF2B5EF4-FFF2-40B4-BE49-F238E27FC236}">
              <a16:creationId xmlns:a16="http://schemas.microsoft.com/office/drawing/2014/main" id="{732B8492-2607-4BE4-B217-4770DB9011CD}"/>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52" name="n_2aveValue【庁舎】&#10;一人当たり面積">
          <a:extLst>
            <a:ext uri="{FF2B5EF4-FFF2-40B4-BE49-F238E27FC236}">
              <a16:creationId xmlns:a16="http://schemas.microsoft.com/office/drawing/2014/main" id="{B21FC2C8-9F14-44E8-8090-5E49569FD248}"/>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853" name="n_3aveValue【庁舎】&#10;一人当たり面積">
          <a:extLst>
            <a:ext uri="{FF2B5EF4-FFF2-40B4-BE49-F238E27FC236}">
              <a16:creationId xmlns:a16="http://schemas.microsoft.com/office/drawing/2014/main" id="{B49B982A-4FE3-40AC-A935-8E48C81DFCA6}"/>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854" name="n_4aveValue【庁舎】&#10;一人当たり面積">
          <a:extLst>
            <a:ext uri="{FF2B5EF4-FFF2-40B4-BE49-F238E27FC236}">
              <a16:creationId xmlns:a16="http://schemas.microsoft.com/office/drawing/2014/main" id="{D4E0FADC-658B-4A9B-AB74-D5F703905196}"/>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55" name="n_1mainValue【庁舎】&#10;一人当たり面積">
          <a:extLst>
            <a:ext uri="{FF2B5EF4-FFF2-40B4-BE49-F238E27FC236}">
              <a16:creationId xmlns:a16="http://schemas.microsoft.com/office/drawing/2014/main" id="{A58ACC27-EB00-4D67-9887-060EEA0D4723}"/>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56" name="n_2mainValue【庁舎】&#10;一人当たり面積">
          <a:extLst>
            <a:ext uri="{FF2B5EF4-FFF2-40B4-BE49-F238E27FC236}">
              <a16:creationId xmlns:a16="http://schemas.microsoft.com/office/drawing/2014/main" id="{6A6E2592-0E3C-4F19-88D5-89F62FC9579C}"/>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7" name="n_3mainValue【庁舎】&#10;一人当たり面積">
          <a:extLst>
            <a:ext uri="{FF2B5EF4-FFF2-40B4-BE49-F238E27FC236}">
              <a16:creationId xmlns:a16="http://schemas.microsoft.com/office/drawing/2014/main" id="{4F0D3CA2-AF3B-422A-9E1D-AF9A6990549B}"/>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58" name="n_4mainValue【庁舎】&#10;一人当たり面積">
          <a:extLst>
            <a:ext uri="{FF2B5EF4-FFF2-40B4-BE49-F238E27FC236}">
              <a16:creationId xmlns:a16="http://schemas.microsoft.com/office/drawing/2014/main" id="{0BADC553-45EC-42F9-A98E-8EF4E8F1B12B}"/>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C5AA2310-EC92-4090-A695-7D9CACCBA6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65D3C8-AD44-4A01-AE54-1E57AA498D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699B659F-1CD9-4ED5-964A-BA4E665E21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庁舎、図書館、市民会館、一般廃棄物処理施設である。体育館・プールについては、有形固定資産減価償却率が年々増加していたが、令和５年度に大幅に減少し、類似団体と比較しても低くなった。</a:t>
          </a:r>
        </a:p>
        <a:p>
          <a:r>
            <a:rPr kumimoji="1" lang="ja-JP" altLang="en-US" sz="1300">
              <a:latin typeface="ＭＳ Ｐゴシック" panose="020B0600070205080204" pitchFamily="50" charset="-128"/>
              <a:ea typeface="ＭＳ Ｐゴシック" panose="020B0600070205080204" pitchFamily="50" charset="-128"/>
            </a:rPr>
            <a:t>庁舎については、本庁舎は昭和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年に建設、図書館は、昭和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された施設であるが、令和元年度に図書館、（仮称）未来館、市庁舎、消防本部及び国県の行政機関等からなる複合施設並びにその周辺環境の整備に向けた基本的な考え方を整理した「厚木市複合施設等整備基本計画」を策定した。</a:t>
          </a:r>
        </a:p>
        <a:p>
          <a:r>
            <a:rPr kumimoji="1" lang="ja-JP" altLang="en-US" sz="1300">
              <a:latin typeface="ＭＳ Ｐゴシック" panose="020B0600070205080204" pitchFamily="50" charset="-128"/>
              <a:ea typeface="ＭＳ Ｐゴシック" panose="020B0600070205080204" pitchFamily="50" charset="-128"/>
            </a:rPr>
            <a:t>市民会館（文化会館）は、昭和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年に建設された施設であり、「厚木市公共建築物の維持管理計画作成ガイドライン」に沿って、計画的に予防保全工事や建築設備の改修を実施し、施設の長寿命化を図っている。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一般廃棄物処理施設（環境センター）は、稼働から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年以上経過している施設であり、「厚木愛甲ごみ処理広域化実施計画」に基づき、新ごみ中間処理施設の整備を進めている。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令和５年度における財政力指数（３か年平均）は類似団体との比較で</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1.148</a:t>
          </a:r>
          <a:r>
            <a:rPr kumimoji="1" lang="ja-JP" altLang="en-US" sz="1300">
              <a:latin typeface="ＭＳ Ｐゴシック" panose="020B0600070205080204" pitchFamily="50" charset="-128"/>
              <a:ea typeface="ＭＳ Ｐゴシック" panose="020B0600070205080204" pitchFamily="50" charset="-128"/>
            </a:rPr>
            <a:t>）となっており、昭和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年の最終交付以来</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年連続で普通交付税の不交付団体となっている。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令和５年度においては、分母である基準財政需要額が高齢者福祉費等の拡大により約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％）、増加したものの、分子となる基準財政収入額が市税の増収等により約</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％）増加したことから、分子の増加率が分母のそれを上回ったため、単年度財政力指数は前年度から</a:t>
          </a:r>
          <a:r>
            <a:rPr kumimoji="1" lang="en-US" altLang="ja-JP" sz="1300">
              <a:latin typeface="ＭＳ Ｐゴシック" panose="020B0600070205080204" pitchFamily="50" charset="-128"/>
              <a:ea typeface="ＭＳ Ｐゴシック" panose="020B0600070205080204" pitchFamily="50" charset="-128"/>
            </a:rPr>
            <a:t>0.032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1.177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37</xdr:row>
      <xdr:rowOff>38100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3093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36</xdr:row>
      <xdr:rowOff>137160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115570</xdr:rowOff>
    </xdr:from>
    <xdr:to>
      <xdr:col>15</xdr:col>
      <xdr:colOff>82550</xdr:colOff>
      <xdr:row>36</xdr:row>
      <xdr:rowOff>88900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115570</xdr:rowOff>
    </xdr:from>
    <xdr:to>
      <xdr:col>11</xdr:col>
      <xdr:colOff>31750</xdr:colOff>
      <xdr:row>36</xdr:row>
      <xdr:rowOff>64770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1163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64770</xdr:rowOff>
    </xdr:from>
    <xdr:to>
      <xdr:col>11</xdr:col>
      <xdr:colOff>82550</xdr:colOff>
      <xdr:row>35</xdr:row>
      <xdr:rowOff>166370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5097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13970</xdr:rowOff>
    </xdr:from>
    <xdr:to>
      <xdr:col>7</xdr:col>
      <xdr:colOff>31750</xdr:colOff>
      <xdr:row>36</xdr:row>
      <xdr:rowOff>115570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125747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法人市民税や固定資産税等の増収により分母である経常一般財源が増加したものの、人件費、補助費、維持補修費、繰出金の増加等により、分子である経常経費充当一般財源も増加し、分母の伸び率をわずかに超え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なお、本市では、経常一般財源において年度間の振れ幅が大きい法人市民税の比率が比較的高く、経常収支比率に大きな影響を与える財政構造となっている。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63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6630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156633</xdr:rowOff>
    </xdr:from>
    <xdr:to>
      <xdr:col>15</xdr:col>
      <xdr:colOff>82550</xdr:colOff>
      <xdr:row>63</xdr:row>
      <xdr:rowOff>57996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72183"/>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156633</xdr:rowOff>
    </xdr:from>
    <xdr:to>
      <xdr:col>11</xdr:col>
      <xdr:colOff>31750</xdr:colOff>
      <xdr:row>62</xdr:row>
      <xdr:rowOff>108796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72183"/>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105833</xdr:rowOff>
    </xdr:from>
    <xdr:to>
      <xdr:col>11</xdr:col>
      <xdr:colOff>82550</xdr:colOff>
      <xdr:row>60</xdr:row>
      <xdr:rowOff>35983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46160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令和５年度は、給与改定等の影響により人件費が増加したものの、コロナワクチン接種関係委託料の減等により物件費が減少したため、人口１人当たりの決算額としては、前年度と比べて</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円の減となった。本市は、類似団体と比べて公共施設の数が多いことから、施設管理に係る委託料などの物件費が高くなる傾向がある。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157145</xdr:rowOff>
    </xdr:from>
    <xdr:to>
      <xdr:col>23</xdr:col>
      <xdr:colOff>133350</xdr:colOff>
      <xdr:row>84</xdr:row>
      <xdr:rowOff>168901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58945"/>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122227</xdr:rowOff>
    </xdr:from>
    <xdr:to>
      <xdr:col>19</xdr:col>
      <xdr:colOff>133350</xdr:colOff>
      <xdr:row>84</xdr:row>
      <xdr:rowOff>168901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4027"/>
          <a:ext cx="889000" cy="4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20123</xdr:rowOff>
    </xdr:from>
    <xdr:to>
      <xdr:col>15</xdr:col>
      <xdr:colOff>82550</xdr:colOff>
      <xdr:row>84</xdr:row>
      <xdr:rowOff>122227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21923"/>
          <a:ext cx="889000" cy="10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91743</xdr:rowOff>
    </xdr:from>
    <xdr:to>
      <xdr:col>11</xdr:col>
      <xdr:colOff>31750</xdr:colOff>
      <xdr:row>84</xdr:row>
      <xdr:rowOff>20123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2093"/>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106345</xdr:rowOff>
    </xdr:from>
    <xdr:to>
      <xdr:col>23</xdr:col>
      <xdr:colOff>184150</xdr:colOff>
      <xdr:row>85</xdr:row>
      <xdr:rowOff>36495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78422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118101</xdr:rowOff>
    </xdr:from>
    <xdr:to>
      <xdr:col>19</xdr:col>
      <xdr:colOff>184150</xdr:colOff>
      <xdr:row>85</xdr:row>
      <xdr:rowOff>48251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33028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0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71427</xdr:rowOff>
    </xdr:from>
    <xdr:to>
      <xdr:col>15</xdr:col>
      <xdr:colOff>133350</xdr:colOff>
      <xdr:row>85</xdr:row>
      <xdr:rowOff>1577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157804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5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140773</xdr:rowOff>
    </xdr:from>
    <xdr:to>
      <xdr:col>11</xdr:col>
      <xdr:colOff>82550</xdr:colOff>
      <xdr:row>84</xdr:row>
      <xdr:rowOff>70923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7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55700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5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40943</xdr:rowOff>
    </xdr:from>
    <xdr:to>
      <xdr:col>7</xdr:col>
      <xdr:colOff>31750</xdr:colOff>
      <xdr:row>83</xdr:row>
      <xdr:rowOff>142543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127320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5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退職及び採用並びに年齢による階層変動に係る職員構成の変動が要因となりラスパイレス指数が下がったが、その後横ばいに推移し、令和５年度も増減は生じなかった。今後も、近隣市の状況を踏まえながら、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86</xdr:row>
      <xdr:rowOff>125730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70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125730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704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161307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人下回っているが、厚木市定員管理方針に基づき、将来を見据え、計画的な職員採用等を行うことにより、適正な定員管理に努める。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67098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0946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67098</xdr:rowOff>
    </xdr:from>
    <xdr:to>
      <xdr:col>77</xdr:col>
      <xdr:colOff>44450</xdr:colOff>
      <xdr:row>61</xdr:row>
      <xdr:rowOff>91229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5255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61</xdr:row>
      <xdr:rowOff>91229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456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123402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456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16739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128075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40429</xdr:rowOff>
    </xdr:from>
    <xdr:to>
      <xdr:col>73</xdr:col>
      <xdr:colOff>44450</xdr:colOff>
      <xdr:row>61</xdr:row>
      <xdr:rowOff>142029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152206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36406</xdr:rowOff>
    </xdr:from>
    <xdr:to>
      <xdr:col>68</xdr:col>
      <xdr:colOff>203200</xdr:colOff>
      <xdr:row>61</xdr:row>
      <xdr:rowOff>138006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148183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158979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分子の要因としては、元利償還金及び公債費に準ずる債務負担行為分の減少により、約</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億円の減となった。また、公債費を軽減する特定財源等については、臨時財政対策債等の減により基準財政需要額算入公債費が減じたほか、用地国債取得用地売払収入等が減となったため、分子全体として約</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％）の減となった。</a:t>
          </a:r>
        </a:p>
        <a:p>
          <a:r>
            <a:rPr kumimoji="1" lang="ja-JP" altLang="en-US" sz="1200">
              <a:latin typeface="ＭＳ Ｐゴシック" panose="020B0600070205080204" pitchFamily="50" charset="-128"/>
              <a:ea typeface="ＭＳ Ｐゴシック" panose="020B0600070205080204" pitchFamily="50" charset="-128"/>
            </a:rPr>
            <a:t>　分母の要因としては、所得割（税源移譲相当額）が約</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億円の減、軽自動車税環境性能割が約</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億円の減となったものの、固定資産税や地方消費税交付金が増となったことから約</a:t>
          </a:r>
          <a:r>
            <a:rPr kumimoji="1" lang="en-US" altLang="ja-JP" sz="1200">
              <a:latin typeface="ＭＳ Ｐゴシック" panose="020B0600070205080204" pitchFamily="50" charset="-128"/>
              <a:ea typeface="ＭＳ Ｐゴシック" panose="020B0600070205080204" pitchFamily="50" charset="-128"/>
            </a:rPr>
            <a:t>24.9</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％）の増となった。</a:t>
          </a:r>
        </a:p>
        <a:p>
          <a:r>
            <a:rPr kumimoji="1" lang="ja-JP" altLang="en-US" sz="1200">
              <a:latin typeface="ＭＳ Ｐゴシック" panose="020B0600070205080204" pitchFamily="50" charset="-128"/>
              <a:ea typeface="ＭＳ Ｐゴシック" panose="020B0600070205080204" pitchFamily="50" charset="-128"/>
            </a:rPr>
            <a:t>　結果として、単年度の実質公債費比率については、分子が減少し、分母が増加したことから、</a:t>
          </a:r>
          <a:r>
            <a:rPr kumimoji="1" lang="en-US" altLang="ja-JP" sz="1200">
              <a:latin typeface="ＭＳ Ｐゴシック" panose="020B0600070205080204" pitchFamily="50" charset="-128"/>
              <a:ea typeface="ＭＳ Ｐゴシック" panose="020B0600070205080204" pitchFamily="50" charset="-128"/>
            </a:rPr>
            <a:t>0.26825</a:t>
          </a:r>
          <a:r>
            <a:rPr kumimoji="1" lang="ja-JP" altLang="en-US" sz="12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149074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011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114602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781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91622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39</xdr:row>
      <xdr:rowOff>80131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令和５年度については、環境施設組合の償還額に対する負担金の増、地方債現在高の増、ふれあいプラザ</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導入に伴う債務負担行為支出予定額の増等により、分子全体として約</a:t>
          </a:r>
          <a:r>
            <a:rPr kumimoji="1" lang="en-US" altLang="ja-JP" sz="1300">
              <a:latin typeface="ＭＳ Ｐゴシック" panose="020B0600070205080204" pitchFamily="50" charset="-128"/>
              <a:ea typeface="ＭＳ Ｐゴシック" panose="020B0600070205080204" pitchFamily="50" charset="-128"/>
            </a:rPr>
            <a:t>68.3</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分母としては、市民税や固定資産税の増による標準財政規模の拡大等の結果、約</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結果として、分母、分子ともに増加したものの、分子の増加率が分母のそれを上回ったため、将来負担比率は、前年度の</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9948</xdr:rowOff>
    </xdr:from>
    <xdr:to>
      <xdr:col>81</xdr:col>
      <xdr:colOff>44450</xdr:colOff>
      <xdr:row>20</xdr:row>
      <xdr:rowOff>71755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67498"/>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129117</xdr:rowOff>
    </xdr:from>
    <xdr:to>
      <xdr:col>77</xdr:col>
      <xdr:colOff>44450</xdr:colOff>
      <xdr:row>19</xdr:row>
      <xdr:rowOff>9948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21521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82867</xdr:rowOff>
    </xdr:from>
    <xdr:to>
      <xdr:col>72</xdr:col>
      <xdr:colOff>203200</xdr:colOff>
      <xdr:row>18</xdr:row>
      <xdr:rowOff>129117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168967"/>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66781</xdr:rowOff>
    </xdr:from>
    <xdr:to>
      <xdr:col>68</xdr:col>
      <xdr:colOff>152400</xdr:colOff>
      <xdr:row>18</xdr:row>
      <xdr:rowOff>82867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5288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20955</xdr:rowOff>
    </xdr:from>
    <xdr:to>
      <xdr:col>81</xdr:col>
      <xdr:colOff>95250</xdr:colOff>
      <xdr:row>20</xdr:row>
      <xdr:rowOff>122555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164482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2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130598</xdr:rowOff>
    </xdr:from>
    <xdr:to>
      <xdr:col>77</xdr:col>
      <xdr:colOff>95250</xdr:colOff>
      <xdr:row>19</xdr:row>
      <xdr:rowOff>60748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45525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0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78317</xdr:rowOff>
    </xdr:from>
    <xdr:to>
      <xdr:col>73</xdr:col>
      <xdr:colOff>44450</xdr:colOff>
      <xdr:row>19</xdr:row>
      <xdr:rowOff>8467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164694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32067</xdr:rowOff>
    </xdr:from>
    <xdr:to>
      <xdr:col>68</xdr:col>
      <xdr:colOff>203200</xdr:colOff>
      <xdr:row>18</xdr:row>
      <xdr:rowOff>133667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118444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0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15981</xdr:rowOff>
    </xdr:from>
    <xdr:to>
      <xdr:col>64</xdr:col>
      <xdr:colOff>152400</xdr:colOff>
      <xdr:row>18</xdr:row>
      <xdr:rowOff>117581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102358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令和５年度においては、法人市民税や固定資産税の増収等により、分母となる経常一般財源が増加（＋</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％）したものの、職員給与改定等に伴う人件費増により、分子となる人件費充当一般財源が増加（＋</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％）し、分子の増加率が分母のそれを上回ったため、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35635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135590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3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356350"/>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26988</xdr:rowOff>
    </xdr:from>
    <xdr:to>
      <xdr:col>15</xdr:col>
      <xdr:colOff>98425</xdr:colOff>
      <xdr:row>38</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370638"/>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26988</xdr:rowOff>
    </xdr:from>
    <xdr:to>
      <xdr:col>11</xdr:col>
      <xdr:colOff>9525</xdr:colOff>
      <xdr:row>37</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706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33338</xdr:rowOff>
    </xdr:from>
    <xdr:to>
      <xdr:col>24</xdr:col>
      <xdr:colOff>76200</xdr:colOff>
      <xdr:row>37</xdr:row>
      <xdr:rowOff>134938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34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73677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61913</xdr:rowOff>
    </xdr:from>
    <xdr:to>
      <xdr:col>15</xdr:col>
      <xdr:colOff>149225</xdr:colOff>
      <xdr:row>38</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147638</xdr:rowOff>
    </xdr:from>
    <xdr:to>
      <xdr:col>11</xdr:col>
      <xdr:colOff>60325</xdr:colOff>
      <xdr:row>37</xdr:row>
      <xdr:rowOff>77788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87965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161925</xdr:rowOff>
    </xdr:from>
    <xdr:to>
      <xdr:col>6</xdr:col>
      <xdr:colOff>171450</xdr:colOff>
      <xdr:row>37</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令和５年度においては、ごみ資源化・減量化事業をはじめとする委託単価上昇の影響等により経常的な物件費は増加し、分子となる物件費充当一般財源が増加（＋</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％）したものの、法人市民税や固定資産税の増収等により、分母となる経常一般財源が増加（＋</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％）したことから、分母の増加率が分子のそれを上回ったため、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0988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18</xdr:row>
      <xdr:rowOff>61686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147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94343</xdr:rowOff>
    </xdr:from>
    <xdr:to>
      <xdr:col>73</xdr:col>
      <xdr:colOff>180975</xdr:colOff>
      <xdr:row>18</xdr:row>
      <xdr:rowOff>61686</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375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94343</xdr:rowOff>
    </xdr:from>
    <xdr:to>
      <xdr:col>69</xdr:col>
      <xdr:colOff>92075</xdr:colOff>
      <xdr:row>18</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375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43543</xdr:rowOff>
    </xdr:from>
    <xdr:to>
      <xdr:col>69</xdr:col>
      <xdr:colOff>142875</xdr:colOff>
      <xdr:row>16</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経常的な扶助費に係る支出は年々増加傾向にあるが、こども及び障がい者関係扶助費に対する国庫・県支出金の拡充もあり、充当一般財源の伸びは一定程度抑制されている。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令和３年度以降は、児童福祉費や社会福祉費といった民生費関係の助費増の影響を、分母となる経常一般財源の増加の影響が上回っていることから数値は下降傾向を示しており、令和５年度は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547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59</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914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59</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914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法人市民税や固定資産税の増収等により、分母となる経常一般財源が増加したものの、国民健康保険事業特別会計、介護保険事業特別会計及び後期高齢者医療事業特別会計に対する繰出金が増加したこと等に伴い、分子となるその他経費充当一般財源が増加し、分子の増効果が分母のそれを上回ったことから、その他経費全体と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56</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02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76200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令和５年度においては、法人市民税や固定資産税の増収等により、分母となる経常一般財源が増加（＋</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％）したものの、厚木愛甲環境施設組合負担金等の増加により、分子となる補助費等充当一般財源が増加（＋</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％）し、分子の増加率が分母のそれを上回ったため、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27940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842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153670</xdr:rowOff>
    </xdr:from>
    <xdr:to>
      <xdr:col>73</xdr:col>
      <xdr:colOff>180975</xdr:colOff>
      <xdr:row>33</xdr:row>
      <xdr:rowOff>168910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81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153670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75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118110</xdr:rowOff>
    </xdr:from>
    <xdr:to>
      <xdr:col>74</xdr:col>
      <xdr:colOff>31750</xdr:colOff>
      <xdr:row>34</xdr:row>
      <xdr:rowOff>48260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58437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49530</xdr:rowOff>
    </xdr:from>
    <xdr:to>
      <xdr:col>65</xdr:col>
      <xdr:colOff>53975</xdr:colOff>
      <xdr:row>33</xdr:row>
      <xdr:rowOff>151130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161307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近年大規模な繰上償還は行っておらず、公債費はほぼ経常経費となっている。公債費は近年</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億円前後の横ばいで推移しており、公債費充当一般財源も大きな変動はなく、公債費に係る経常収支比率も類似団体と比べ低位で安定した動きとなっている。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一方で、今後進めていく新庁舎建設等大型事業に係る市債償還が本格化するタイミングにおいては、数値の上昇が予想される。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9978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2846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9978</xdr:rowOff>
    </xdr:from>
    <xdr:to>
      <xdr:col>19</xdr:col>
      <xdr:colOff>187325</xdr:colOff>
      <xdr:row>75</xdr:row>
      <xdr:rowOff>75293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3098800" y="12868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159657</xdr:rowOff>
    </xdr:from>
    <xdr:to>
      <xdr:col>15</xdr:col>
      <xdr:colOff>98425</xdr:colOff>
      <xdr:row>75</xdr:row>
      <xdr:rowOff>75293</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2846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75</xdr:row>
      <xdr:rowOff>129722</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2846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130628</xdr:rowOff>
    </xdr:from>
    <xdr:to>
      <xdr:col>20</xdr:col>
      <xdr:colOff>38100</xdr:colOff>
      <xdr:row>75</xdr:row>
      <xdr:rowOff>60778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70955</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58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24493</xdr:rowOff>
    </xdr:from>
    <xdr:to>
      <xdr:col>15</xdr:col>
      <xdr:colOff>149225</xdr:colOff>
      <xdr:row>75</xdr:row>
      <xdr:rowOff>126093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136270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108857</xdr:rowOff>
    </xdr:from>
    <xdr:to>
      <xdr:col>11</xdr:col>
      <xdr:colOff>60325</xdr:colOff>
      <xdr:row>75</xdr:row>
      <xdr:rowOff>39007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49184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78922</xdr:rowOff>
    </xdr:from>
    <xdr:to>
      <xdr:col>6</xdr:col>
      <xdr:colOff>171450</xdr:colOff>
      <xdr:row>76</xdr:row>
      <xdr:rowOff>9072</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19249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地方消費税交付金の増等による経常一般財源の増加に加え、扶助費や物件費等の減額となったことから前年から下降、令和３年度は、法人市民税の上振れ幅が減少し、経常一般財源が減少したことにより、前年から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５年度は、分子となる人件費、補助費等、維持補修費等それぞれの経常経費への充当一般財源は増加しているものの、分母となる経常一般財源が法人市民税や固定資産税の増収により増加し効果を相殺した結果、概ね横ばいとなってい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4536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1735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167821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3173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77</xdr:row>
      <xdr:rowOff>167821</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661900"/>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121557</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6619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141713</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117021</xdr:rowOff>
    </xdr:from>
    <xdr:to>
      <xdr:col>74</xdr:col>
      <xdr:colOff>31750</xdr:colOff>
      <xdr:row>78</xdr:row>
      <xdr:rowOff>47171</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11084</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48666</xdr:rowOff>
    </xdr:from>
    <xdr:to>
      <xdr:col>29</xdr:col>
      <xdr:colOff>127000</xdr:colOff>
      <xdr:row>16</xdr:row>
      <xdr:rowOff>57092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9491"/>
          <a:ext cx="647700" cy="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57092</xdr:rowOff>
    </xdr:from>
    <xdr:to>
      <xdr:col>26</xdr:col>
      <xdr:colOff>50800</xdr:colOff>
      <xdr:row>16</xdr:row>
      <xdr:rowOff>101375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7917"/>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90663</xdr:rowOff>
    </xdr:from>
    <xdr:to>
      <xdr:col>22</xdr:col>
      <xdr:colOff>114300</xdr:colOff>
      <xdr:row>16</xdr:row>
      <xdr:rowOff>101375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81488"/>
          <a:ext cx="6985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90663</xdr:rowOff>
    </xdr:from>
    <xdr:to>
      <xdr:col>18</xdr:col>
      <xdr:colOff>177800</xdr:colOff>
      <xdr:row>16</xdr:row>
      <xdr:rowOff>104739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1488"/>
          <a:ext cx="698500" cy="14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169316</xdr:rowOff>
    </xdr:from>
    <xdr:to>
      <xdr:col>29</xdr:col>
      <xdr:colOff>177800</xdr:colOff>
      <xdr:row>16</xdr:row>
      <xdr:rowOff>99466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6292</xdr:rowOff>
    </xdr:from>
    <xdr:to>
      <xdr:col>26</xdr:col>
      <xdr:colOff>101600</xdr:colOff>
      <xdr:row>16</xdr:row>
      <xdr:rowOff>107892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118069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5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50575</xdr:rowOff>
    </xdr:from>
    <xdr:to>
      <xdr:col>22</xdr:col>
      <xdr:colOff>165100</xdr:colOff>
      <xdr:row>16</xdr:row>
      <xdr:rowOff>152175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162352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39863</xdr:rowOff>
    </xdr:from>
    <xdr:to>
      <xdr:col>19</xdr:col>
      <xdr:colOff>38100</xdr:colOff>
      <xdr:row>16</xdr:row>
      <xdr:rowOff>141463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151640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53939</xdr:rowOff>
    </xdr:from>
    <xdr:to>
      <xdr:col>15</xdr:col>
      <xdr:colOff>101600</xdr:colOff>
      <xdr:row>16</xdr:row>
      <xdr:rowOff>155539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165716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170662</xdr:rowOff>
    </xdr:from>
    <xdr:to>
      <xdr:col>29</xdr:col>
      <xdr:colOff>127000</xdr:colOff>
      <xdr:row>37</xdr:row>
      <xdr:rowOff>7168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23912"/>
          <a:ext cx="647700" cy="7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170662</xdr:rowOff>
    </xdr:from>
    <xdr:to>
      <xdr:col>26</xdr:col>
      <xdr:colOff>50800</xdr:colOff>
      <xdr:row>37</xdr:row>
      <xdr:rowOff>108209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23912"/>
          <a:ext cx="698500" cy="10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108209</xdr:rowOff>
    </xdr:from>
    <xdr:to>
      <xdr:col>22</xdr:col>
      <xdr:colOff>114300</xdr:colOff>
      <xdr:row>37</xdr:row>
      <xdr:rowOff>112141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32909"/>
          <a:ext cx="698500" cy="3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59654</xdr:rowOff>
    </xdr:from>
    <xdr:to>
      <xdr:col>18</xdr:col>
      <xdr:colOff>177800</xdr:colOff>
      <xdr:row>37</xdr:row>
      <xdr:rowOff>112141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84354"/>
          <a:ext cx="698500" cy="5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127818</xdr:rowOff>
    </xdr:from>
    <xdr:to>
      <xdr:col>29</xdr:col>
      <xdr:colOff>177800</xdr:colOff>
      <xdr:row>37</xdr:row>
      <xdr:rowOff>57968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8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99895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119862</xdr:rowOff>
    </xdr:from>
    <xdr:to>
      <xdr:col>26</xdr:col>
      <xdr:colOff>101600</xdr:colOff>
      <xdr:row>37</xdr:row>
      <xdr:rowOff>50012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7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34789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57409</xdr:rowOff>
    </xdr:from>
    <xdr:to>
      <xdr:col>22</xdr:col>
      <xdr:colOff>165100</xdr:colOff>
      <xdr:row>37</xdr:row>
      <xdr:rowOff>159009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143786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61341</xdr:rowOff>
    </xdr:from>
    <xdr:to>
      <xdr:col>19</xdr:col>
      <xdr:colOff>38100</xdr:colOff>
      <xdr:row>37</xdr:row>
      <xdr:rowOff>162941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6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147718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7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8854</xdr:rowOff>
    </xdr:from>
    <xdr:to>
      <xdr:col>15</xdr:col>
      <xdr:colOff>101600</xdr:colOff>
      <xdr:row>37</xdr:row>
      <xdr:rowOff>110454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3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292081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0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119583</xdr:rowOff>
    </xdr:from>
    <xdr:to>
      <xdr:col>24</xdr:col>
      <xdr:colOff>63500</xdr:colOff>
      <xdr:row>34</xdr:row>
      <xdr:rowOff>152044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8883"/>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83884</xdr:rowOff>
    </xdr:from>
    <xdr:to>
      <xdr:col>19</xdr:col>
      <xdr:colOff>177800</xdr:colOff>
      <xdr:row>34</xdr:row>
      <xdr:rowOff>152044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13184"/>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83884</xdr:rowOff>
    </xdr:from>
    <xdr:to>
      <xdr:col>15</xdr:col>
      <xdr:colOff>50800</xdr:colOff>
      <xdr:row>34</xdr:row>
      <xdr:rowOff>107162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3184"/>
          <a:ext cx="889000" cy="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107162</xdr:rowOff>
    </xdr:from>
    <xdr:to>
      <xdr:col>10</xdr:col>
      <xdr:colOff>114300</xdr:colOff>
      <xdr:row>35</xdr:row>
      <xdr:rowOff>5969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6462"/>
          <a:ext cx="889000" cy="7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68783</xdr:rowOff>
    </xdr:from>
    <xdr:to>
      <xdr:col>24</xdr:col>
      <xdr:colOff>114300</xdr:colOff>
      <xdr:row>34</xdr:row>
      <xdr:rowOff>170383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91660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101244</xdr:rowOff>
    </xdr:from>
    <xdr:to>
      <xdr:col>20</xdr:col>
      <xdr:colOff>38100</xdr:colOff>
      <xdr:row>35</xdr:row>
      <xdr:rowOff>31394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47921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33084</xdr:rowOff>
    </xdr:from>
    <xdr:to>
      <xdr:col>15</xdr:col>
      <xdr:colOff>101600</xdr:colOff>
      <xdr:row>34</xdr:row>
      <xdr:rowOff>134684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151211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3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56362</xdr:rowOff>
    </xdr:from>
    <xdr:to>
      <xdr:col>10</xdr:col>
      <xdr:colOff>165100</xdr:colOff>
      <xdr:row>34</xdr:row>
      <xdr:rowOff>157962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126619</xdr:rowOff>
    </xdr:from>
    <xdr:to>
      <xdr:col>6</xdr:col>
      <xdr:colOff>38100</xdr:colOff>
      <xdr:row>35</xdr:row>
      <xdr:rowOff>56769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73296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93249</xdr:rowOff>
    </xdr:from>
    <xdr:to>
      <xdr:col>24</xdr:col>
      <xdr:colOff>63500</xdr:colOff>
      <xdr:row>53</xdr:row>
      <xdr:rowOff>63805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008649"/>
          <a:ext cx="838200" cy="1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93249</xdr:rowOff>
    </xdr:from>
    <xdr:to>
      <xdr:col>19</xdr:col>
      <xdr:colOff>177800</xdr:colOff>
      <xdr:row>52</xdr:row>
      <xdr:rowOff>168961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08649"/>
          <a:ext cx="8890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168961</xdr:rowOff>
    </xdr:from>
    <xdr:to>
      <xdr:col>15</xdr:col>
      <xdr:colOff>50800</xdr:colOff>
      <xdr:row>54</xdr:row>
      <xdr:rowOff>118669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84361"/>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118669</xdr:rowOff>
    </xdr:from>
    <xdr:to>
      <xdr:col>10</xdr:col>
      <xdr:colOff>114300</xdr:colOff>
      <xdr:row>55</xdr:row>
      <xdr:rowOff>40670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76969"/>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13005</xdr:rowOff>
    </xdr:from>
    <xdr:to>
      <xdr:col>24</xdr:col>
      <xdr:colOff>114300</xdr:colOff>
      <xdr:row>53</xdr:row>
      <xdr:rowOff>114605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35882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5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42449</xdr:rowOff>
    </xdr:from>
    <xdr:to>
      <xdr:col>20</xdr:col>
      <xdr:colOff>38100</xdr:colOff>
      <xdr:row>52</xdr:row>
      <xdr:rowOff>144049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160576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7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118161</xdr:rowOff>
    </xdr:from>
    <xdr:to>
      <xdr:col>15</xdr:col>
      <xdr:colOff>101600</xdr:colOff>
      <xdr:row>53</xdr:row>
      <xdr:rowOff>48311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64838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67869</xdr:rowOff>
    </xdr:from>
    <xdr:to>
      <xdr:col>10</xdr:col>
      <xdr:colOff>165100</xdr:colOff>
      <xdr:row>54</xdr:row>
      <xdr:rowOff>169469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14546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161320</xdr:rowOff>
    </xdr:from>
    <xdr:to>
      <xdr:col>6</xdr:col>
      <xdr:colOff>38100</xdr:colOff>
      <xdr:row>55</xdr:row>
      <xdr:rowOff>91470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107997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1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112863</xdr:rowOff>
    </xdr:from>
    <xdr:to>
      <xdr:col>24</xdr:col>
      <xdr:colOff>63500</xdr:colOff>
      <xdr:row>76</xdr:row>
      <xdr:rowOff>155336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43063"/>
          <a:ext cx="8382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155336</xdr:rowOff>
    </xdr:from>
    <xdr:to>
      <xdr:col>19</xdr:col>
      <xdr:colOff>177800</xdr:colOff>
      <xdr:row>76</xdr:row>
      <xdr:rowOff>161234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85536"/>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161234</xdr:rowOff>
    </xdr:from>
    <xdr:to>
      <xdr:col>15</xdr:col>
      <xdr:colOff>50800</xdr:colOff>
      <xdr:row>76</xdr:row>
      <xdr:rowOff>165714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1434"/>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165714</xdr:rowOff>
    </xdr:from>
    <xdr:to>
      <xdr:col>10</xdr:col>
      <xdr:colOff>114300</xdr:colOff>
      <xdr:row>76</xdr:row>
      <xdr:rowOff>166949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95914"/>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62063</xdr:rowOff>
    </xdr:from>
    <xdr:to>
      <xdr:col>24</xdr:col>
      <xdr:colOff>114300</xdr:colOff>
      <xdr:row>76</xdr:row>
      <xdr:rowOff>163663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84939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4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104536</xdr:rowOff>
    </xdr:from>
    <xdr:to>
      <xdr:col>20</xdr:col>
      <xdr:colOff>38100</xdr:colOff>
      <xdr:row>77</xdr:row>
      <xdr:rowOff>34686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51213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9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110434</xdr:rowOff>
    </xdr:from>
    <xdr:to>
      <xdr:col>15</xdr:col>
      <xdr:colOff>101600</xdr:colOff>
      <xdr:row>77</xdr:row>
      <xdr:rowOff>40584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57111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9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114914</xdr:rowOff>
    </xdr:from>
    <xdr:to>
      <xdr:col>10</xdr:col>
      <xdr:colOff>165100</xdr:colOff>
      <xdr:row>77</xdr:row>
      <xdr:rowOff>45064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4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61592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9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116149</xdr:rowOff>
    </xdr:from>
    <xdr:to>
      <xdr:col>6</xdr:col>
      <xdr:colOff>38100</xdr:colOff>
      <xdr:row>77</xdr:row>
      <xdr:rowOff>46299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62826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9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112889</xdr:rowOff>
    </xdr:from>
    <xdr:to>
      <xdr:col>24</xdr:col>
      <xdr:colOff>63500</xdr:colOff>
      <xdr:row>96</xdr:row>
      <xdr:rowOff>35785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00639"/>
          <a:ext cx="838200" cy="9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161646</xdr:rowOff>
    </xdr:from>
    <xdr:to>
      <xdr:col>19</xdr:col>
      <xdr:colOff>177800</xdr:colOff>
      <xdr:row>96</xdr:row>
      <xdr:rowOff>35785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77946"/>
          <a:ext cx="889000" cy="2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161646</xdr:rowOff>
    </xdr:from>
    <xdr:to>
      <xdr:col>15</xdr:col>
      <xdr:colOff>50800</xdr:colOff>
      <xdr:row>97</xdr:row>
      <xdr:rowOff>25662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77946"/>
          <a:ext cx="889000" cy="3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25662</xdr:rowOff>
    </xdr:from>
    <xdr:to>
      <xdr:col>10</xdr:col>
      <xdr:colOff>114300</xdr:colOff>
      <xdr:row>97</xdr:row>
      <xdr:rowOff>108986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6312"/>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62089</xdr:rowOff>
    </xdr:from>
    <xdr:to>
      <xdr:col>24</xdr:col>
      <xdr:colOff>114300</xdr:colOff>
      <xdr:row>95</xdr:row>
      <xdr:rowOff>163689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84966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0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156435</xdr:rowOff>
    </xdr:from>
    <xdr:to>
      <xdr:col>20</xdr:col>
      <xdr:colOff>38100</xdr:colOff>
      <xdr:row>96</xdr:row>
      <xdr:rowOff>86585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103112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110846</xdr:rowOff>
    </xdr:from>
    <xdr:to>
      <xdr:col>15</xdr:col>
      <xdr:colOff>101600</xdr:colOff>
      <xdr:row>95</xdr:row>
      <xdr:rowOff>40996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146312</xdr:rowOff>
    </xdr:from>
    <xdr:to>
      <xdr:col>10</xdr:col>
      <xdr:colOff>165100</xdr:colOff>
      <xdr:row>97</xdr:row>
      <xdr:rowOff>76462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92989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58186</xdr:rowOff>
    </xdr:from>
    <xdr:to>
      <xdr:col>6</xdr:col>
      <xdr:colOff>38100</xdr:colOff>
      <xdr:row>97</xdr:row>
      <xdr:rowOff>159786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4863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4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80340</xdr:rowOff>
    </xdr:from>
    <xdr:to>
      <xdr:col>54</xdr:col>
      <xdr:colOff>189865</xdr:colOff>
      <xdr:row>37</xdr:row>
      <xdr:rowOff>128803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9640"/>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132631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128803</xdr:rowOff>
    </xdr:from>
    <xdr:to>
      <xdr:col>55</xdr:col>
      <xdr:colOff>88900</xdr:colOff>
      <xdr:row>37</xdr:row>
      <xdr:rowOff>128803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27017</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80340</xdr:rowOff>
    </xdr:from>
    <xdr:to>
      <xdr:col>55</xdr:col>
      <xdr:colOff>88900</xdr:colOff>
      <xdr:row>34</xdr:row>
      <xdr:rowOff>80340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28644</xdr:rowOff>
    </xdr:from>
    <xdr:to>
      <xdr:col>55</xdr:col>
      <xdr:colOff>0</xdr:colOff>
      <xdr:row>37</xdr:row>
      <xdr:rowOff>32726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2294"/>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145414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122537</xdr:rowOff>
    </xdr:from>
    <xdr:to>
      <xdr:col>55</xdr:col>
      <xdr:colOff>50800</xdr:colOff>
      <xdr:row>37</xdr:row>
      <xdr:rowOff>52687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32726</xdr:rowOff>
    </xdr:from>
    <xdr:to>
      <xdr:col>50</xdr:col>
      <xdr:colOff>114300</xdr:colOff>
      <xdr:row>37</xdr:row>
      <xdr:rowOff>82104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7637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95519</xdr:rowOff>
    </xdr:from>
    <xdr:to>
      <xdr:col>50</xdr:col>
      <xdr:colOff>165100</xdr:colOff>
      <xdr:row>37</xdr:row>
      <xdr:rowOff>25669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42196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169701</xdr:rowOff>
    </xdr:from>
    <xdr:to>
      <xdr:col>45</xdr:col>
      <xdr:colOff>177800</xdr:colOff>
      <xdr:row>37</xdr:row>
      <xdr:rowOff>82104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13201"/>
          <a:ext cx="889000" cy="11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152679</xdr:rowOff>
    </xdr:from>
    <xdr:to>
      <xdr:col>46</xdr:col>
      <xdr:colOff>38100</xdr:colOff>
      <xdr:row>37</xdr:row>
      <xdr:rowOff>82829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99356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169701</xdr:rowOff>
    </xdr:from>
    <xdr:to>
      <xdr:col>41</xdr:col>
      <xdr:colOff>50800</xdr:colOff>
      <xdr:row>38</xdr:row>
      <xdr:rowOff>45604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13201"/>
          <a:ext cx="889000" cy="12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8939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154743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149294</xdr:rowOff>
    </xdr:from>
    <xdr:to>
      <xdr:col>55</xdr:col>
      <xdr:colOff>50800</xdr:colOff>
      <xdr:row>37</xdr:row>
      <xdr:rowOff>79444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100964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153376</xdr:rowOff>
    </xdr:from>
    <xdr:to>
      <xdr:col>50</xdr:col>
      <xdr:colOff>165100</xdr:colOff>
      <xdr:row>37</xdr:row>
      <xdr:rowOff>83526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74653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31304</xdr:rowOff>
    </xdr:from>
    <xdr:to>
      <xdr:col>46</xdr:col>
      <xdr:colOff>38100</xdr:colOff>
      <xdr:row>37</xdr:row>
      <xdr:rowOff>132904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124031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118901</xdr:rowOff>
    </xdr:from>
    <xdr:to>
      <xdr:col>41</xdr:col>
      <xdr:colOff>101600</xdr:colOff>
      <xdr:row>31</xdr:row>
      <xdr:rowOff>49051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40178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5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166254</xdr:rowOff>
    </xdr:from>
    <xdr:to>
      <xdr:col>36</xdr:col>
      <xdr:colOff>165100</xdr:colOff>
      <xdr:row>38</xdr:row>
      <xdr:rowOff>96404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87531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156102</xdr:rowOff>
    </xdr:from>
    <xdr:to>
      <xdr:col>55</xdr:col>
      <xdr:colOff>0</xdr:colOff>
      <xdr:row>55</xdr:row>
      <xdr:rowOff>42717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14402"/>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42717</xdr:rowOff>
    </xdr:from>
    <xdr:to>
      <xdr:col>50</xdr:col>
      <xdr:colOff>114300</xdr:colOff>
      <xdr:row>56</xdr:row>
      <xdr:rowOff>28277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72467"/>
          <a:ext cx="889000" cy="15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170599</xdr:rowOff>
    </xdr:from>
    <xdr:to>
      <xdr:col>45</xdr:col>
      <xdr:colOff>177800</xdr:colOff>
      <xdr:row>56</xdr:row>
      <xdr:rowOff>28277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28899"/>
          <a:ext cx="889000" cy="20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170599</xdr:rowOff>
    </xdr:from>
    <xdr:to>
      <xdr:col>41</xdr:col>
      <xdr:colOff>50800</xdr:colOff>
      <xdr:row>55</xdr:row>
      <xdr:rowOff>81750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28899"/>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105302</xdr:rowOff>
    </xdr:from>
    <xdr:to>
      <xdr:col>55</xdr:col>
      <xdr:colOff>50800</xdr:colOff>
      <xdr:row>55</xdr:row>
      <xdr:rowOff>35452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128179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1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163367</xdr:rowOff>
    </xdr:from>
    <xdr:to>
      <xdr:col>50</xdr:col>
      <xdr:colOff>165100</xdr:colOff>
      <xdr:row>55</xdr:row>
      <xdr:rowOff>93517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110044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19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148927</xdr:rowOff>
    </xdr:from>
    <xdr:to>
      <xdr:col>46</xdr:col>
      <xdr:colOff>38100</xdr:colOff>
      <xdr:row>56</xdr:row>
      <xdr:rowOff>79077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95604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119799</xdr:rowOff>
    </xdr:from>
    <xdr:to>
      <xdr:col>41</xdr:col>
      <xdr:colOff>101600</xdr:colOff>
      <xdr:row>55</xdr:row>
      <xdr:rowOff>49949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66476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1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30950</xdr:rowOff>
    </xdr:from>
    <xdr:to>
      <xdr:col>36</xdr:col>
      <xdr:colOff>165100</xdr:colOff>
      <xdr:row>55</xdr:row>
      <xdr:rowOff>132550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149077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2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127219</xdr:rowOff>
    </xdr:from>
    <xdr:to>
      <xdr:col>55</xdr:col>
      <xdr:colOff>0</xdr:colOff>
      <xdr:row>75</xdr:row>
      <xdr:rowOff>160251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85969"/>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160251</xdr:rowOff>
    </xdr:from>
    <xdr:to>
      <xdr:col>50</xdr:col>
      <xdr:colOff>114300</xdr:colOff>
      <xdr:row>76</xdr:row>
      <xdr:rowOff>122875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19001"/>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55073</xdr:rowOff>
    </xdr:from>
    <xdr:to>
      <xdr:col>45</xdr:col>
      <xdr:colOff>177800</xdr:colOff>
      <xdr:row>76</xdr:row>
      <xdr:rowOff>122875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85273"/>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55073</xdr:rowOff>
    </xdr:from>
    <xdr:to>
      <xdr:col>41</xdr:col>
      <xdr:colOff>50800</xdr:colOff>
      <xdr:row>76</xdr:row>
      <xdr:rowOff>156136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85273"/>
          <a:ext cx="889000" cy="10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76419</xdr:rowOff>
    </xdr:from>
    <xdr:to>
      <xdr:col>55</xdr:col>
      <xdr:colOff>50800</xdr:colOff>
      <xdr:row>76</xdr:row>
      <xdr:rowOff>6569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99296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8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109451</xdr:rowOff>
    </xdr:from>
    <xdr:to>
      <xdr:col>50</xdr:col>
      <xdr:colOff>165100</xdr:colOff>
      <xdr:row>76</xdr:row>
      <xdr:rowOff>39601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56128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72075</xdr:rowOff>
    </xdr:from>
    <xdr:to>
      <xdr:col>46</xdr:col>
      <xdr:colOff>38100</xdr:colOff>
      <xdr:row>77</xdr:row>
      <xdr:rowOff>2225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18752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7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4273</xdr:rowOff>
    </xdr:from>
    <xdr:to>
      <xdr:col>41</xdr:col>
      <xdr:colOff>101600</xdr:colOff>
      <xdr:row>76</xdr:row>
      <xdr:rowOff>105873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122400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105336</xdr:rowOff>
    </xdr:from>
    <xdr:to>
      <xdr:col>36</xdr:col>
      <xdr:colOff>165100</xdr:colOff>
      <xdr:row>77</xdr:row>
      <xdr:rowOff>35486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52013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1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83725</xdr:rowOff>
    </xdr:from>
    <xdr:to>
      <xdr:col>55</xdr:col>
      <xdr:colOff>0</xdr:colOff>
      <xdr:row>97</xdr:row>
      <xdr:rowOff>3421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42925"/>
          <a:ext cx="838200" cy="9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3421</xdr:rowOff>
    </xdr:from>
    <xdr:to>
      <xdr:col>50</xdr:col>
      <xdr:colOff>114300</xdr:colOff>
      <xdr:row>97</xdr:row>
      <xdr:rowOff>111582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34071"/>
          <a:ext cx="889000" cy="10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125495</xdr:rowOff>
    </xdr:from>
    <xdr:to>
      <xdr:col>45</xdr:col>
      <xdr:colOff>177800</xdr:colOff>
      <xdr:row>97</xdr:row>
      <xdr:rowOff>111582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84695"/>
          <a:ext cx="889000" cy="15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74549</xdr:rowOff>
    </xdr:from>
    <xdr:to>
      <xdr:col>41</xdr:col>
      <xdr:colOff>50800</xdr:colOff>
      <xdr:row>96</xdr:row>
      <xdr:rowOff>125495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33749"/>
          <a:ext cx="8890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32925</xdr:rowOff>
    </xdr:from>
    <xdr:to>
      <xdr:col>55</xdr:col>
      <xdr:colOff>50800</xdr:colOff>
      <xdr:row>96</xdr:row>
      <xdr:rowOff>134525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11352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124071</xdr:rowOff>
    </xdr:from>
    <xdr:to>
      <xdr:col>50</xdr:col>
      <xdr:colOff>165100</xdr:colOff>
      <xdr:row>97</xdr:row>
      <xdr:rowOff>54221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45348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60782</xdr:rowOff>
    </xdr:from>
    <xdr:to>
      <xdr:col>46</xdr:col>
      <xdr:colOff>38100</xdr:colOff>
      <xdr:row>97</xdr:row>
      <xdr:rowOff>162382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153509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74695</xdr:rowOff>
    </xdr:from>
    <xdr:to>
      <xdr:col>41</xdr:col>
      <xdr:colOff>101600</xdr:colOff>
      <xdr:row>97</xdr:row>
      <xdr:rowOff>4845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21372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23749</xdr:rowOff>
    </xdr:from>
    <xdr:to>
      <xdr:col>36</xdr:col>
      <xdr:colOff>165100</xdr:colOff>
      <xdr:row>96</xdr:row>
      <xdr:rowOff>125349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141876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142078</xdr:rowOff>
    </xdr:from>
    <xdr:to>
      <xdr:col>85</xdr:col>
      <xdr:colOff>127000</xdr:colOff>
      <xdr:row>77</xdr:row>
      <xdr:rowOff>152181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343728"/>
          <a:ext cx="8382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142078</xdr:rowOff>
    </xdr:from>
    <xdr:to>
      <xdr:col>81</xdr:col>
      <xdr:colOff>50800</xdr:colOff>
      <xdr:row>77</xdr:row>
      <xdr:rowOff>149988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4372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149988</xdr:rowOff>
    </xdr:from>
    <xdr:to>
      <xdr:col>76</xdr:col>
      <xdr:colOff>114300</xdr:colOff>
      <xdr:row>78</xdr:row>
      <xdr:rowOff>8917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51638"/>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156845</xdr:rowOff>
    </xdr:from>
    <xdr:to>
      <xdr:col>71</xdr:col>
      <xdr:colOff>177800</xdr:colOff>
      <xdr:row>78</xdr:row>
      <xdr:rowOff>8917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58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101381</xdr:rowOff>
    </xdr:from>
    <xdr:to>
      <xdr:col>85</xdr:col>
      <xdr:colOff>177800</xdr:colOff>
      <xdr:row>78</xdr:row>
      <xdr:rowOff>31531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79808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91278</xdr:rowOff>
    </xdr:from>
    <xdr:to>
      <xdr:col>81</xdr:col>
      <xdr:colOff>101600</xdr:colOff>
      <xdr:row>78</xdr:row>
      <xdr:rowOff>21428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12555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8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99188</xdr:rowOff>
    </xdr:from>
    <xdr:to>
      <xdr:col>76</xdr:col>
      <xdr:colOff>165100</xdr:colOff>
      <xdr:row>78</xdr:row>
      <xdr:rowOff>29338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20465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129567</xdr:rowOff>
    </xdr:from>
    <xdr:to>
      <xdr:col>72</xdr:col>
      <xdr:colOff>38100</xdr:colOff>
      <xdr:row>78</xdr:row>
      <xdr:rowOff>59717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50844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106045</xdr:rowOff>
    </xdr:from>
    <xdr:to>
      <xdr:col>67</xdr:col>
      <xdr:colOff>101600</xdr:colOff>
      <xdr:row>78</xdr:row>
      <xdr:rowOff>36195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27322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21422</xdr:rowOff>
    </xdr:from>
    <xdr:to>
      <xdr:col>85</xdr:col>
      <xdr:colOff>127000</xdr:colOff>
      <xdr:row>91</xdr:row>
      <xdr:rowOff>118624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5451922"/>
          <a:ext cx="838200" cy="26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21422</xdr:rowOff>
    </xdr:from>
    <xdr:to>
      <xdr:col>81</xdr:col>
      <xdr:colOff>50800</xdr:colOff>
      <xdr:row>93</xdr:row>
      <xdr:rowOff>36784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5451922"/>
          <a:ext cx="889000" cy="52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9123</xdr:rowOff>
    </xdr:from>
    <xdr:to>
      <xdr:col>76</xdr:col>
      <xdr:colOff>114300</xdr:colOff>
      <xdr:row>93</xdr:row>
      <xdr:rowOff>36784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5611073"/>
          <a:ext cx="8890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9123</xdr:rowOff>
    </xdr:from>
    <xdr:to>
      <xdr:col>71</xdr:col>
      <xdr:colOff>177800</xdr:colOff>
      <xdr:row>94</xdr:row>
      <xdr:rowOff>147701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611073"/>
          <a:ext cx="889000" cy="65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67824</xdr:rowOff>
    </xdr:from>
    <xdr:to>
      <xdr:col>85</xdr:col>
      <xdr:colOff>177800</xdr:colOff>
      <xdr:row>91</xdr:row>
      <xdr:rowOff>169424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90701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5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142072</xdr:rowOff>
    </xdr:from>
    <xdr:to>
      <xdr:col>81</xdr:col>
      <xdr:colOff>101600</xdr:colOff>
      <xdr:row>90</xdr:row>
      <xdr:rowOff>72222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4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88749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1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157434</xdr:rowOff>
    </xdr:from>
    <xdr:to>
      <xdr:col>76</xdr:col>
      <xdr:colOff>165100</xdr:colOff>
      <xdr:row>93</xdr:row>
      <xdr:rowOff>87584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9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104111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70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129773</xdr:rowOff>
    </xdr:from>
    <xdr:to>
      <xdr:col>72</xdr:col>
      <xdr:colOff>38100</xdr:colOff>
      <xdr:row>91</xdr:row>
      <xdr:rowOff>59923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5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76450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3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96901</xdr:rowOff>
    </xdr:from>
    <xdr:to>
      <xdr:col>67</xdr:col>
      <xdr:colOff>101600</xdr:colOff>
      <xdr:row>95</xdr:row>
      <xdr:rowOff>27051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43578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9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88900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6089650"/>
          <a:ext cx="1269" cy="641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35577</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88900</xdr:rowOff>
    </xdr:from>
    <xdr:to>
      <xdr:col>116</xdr:col>
      <xdr:colOff>152400</xdr:colOff>
      <xdr:row>35</xdr:row>
      <xdr:rowOff>88900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08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54119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7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31242</xdr:rowOff>
    </xdr:from>
    <xdr:to>
      <xdr:col>116</xdr:col>
      <xdr:colOff>114300</xdr:colOff>
      <xdr:row>38</xdr:row>
      <xdr:rowOff>132842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19304</xdr:rowOff>
    </xdr:from>
    <xdr:to>
      <xdr:col>112</xdr:col>
      <xdr:colOff>38100</xdr:colOff>
      <xdr:row>38</xdr:row>
      <xdr:rowOff>120904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3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27686</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199886"/>
          <a:ext cx="889000" cy="5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23241</xdr:rowOff>
    </xdr:from>
    <xdr:to>
      <xdr:col>107</xdr:col>
      <xdr:colOff>101600</xdr:colOff>
      <xdr:row>38</xdr:row>
      <xdr:rowOff>124841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3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141368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8636</xdr:rowOff>
    </xdr:from>
    <xdr:to>
      <xdr:col>102</xdr:col>
      <xdr:colOff>114300</xdr:colOff>
      <xdr:row>36</xdr:row>
      <xdr:rowOff>27686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5152136"/>
          <a:ext cx="889000" cy="10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170053</xdr:rowOff>
    </xdr:from>
    <xdr:to>
      <xdr:col>102</xdr:col>
      <xdr:colOff>165100</xdr:colOff>
      <xdr:row>38</xdr:row>
      <xdr:rowOff>100203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91330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151003</xdr:rowOff>
    </xdr:from>
    <xdr:to>
      <xdr:col>98</xdr:col>
      <xdr:colOff>38100</xdr:colOff>
      <xdr:row>38</xdr:row>
      <xdr:rowOff>81153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72280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148336</xdr:rowOff>
    </xdr:from>
    <xdr:to>
      <xdr:col>102</xdr:col>
      <xdr:colOff>165100</xdr:colOff>
      <xdr:row>36</xdr:row>
      <xdr:rowOff>78486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95013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129286</xdr:rowOff>
    </xdr:from>
    <xdr:to>
      <xdr:col>98</xdr:col>
      <xdr:colOff>38100</xdr:colOff>
      <xdr:row>30</xdr:row>
      <xdr:rowOff>59436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51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75963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4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103505</xdr:rowOff>
    </xdr:from>
    <xdr:to>
      <xdr:col>116</xdr:col>
      <xdr:colOff>63500</xdr:colOff>
      <xdr:row>55</xdr:row>
      <xdr:rowOff>103810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533255"/>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102438</xdr:rowOff>
    </xdr:from>
    <xdr:to>
      <xdr:col>111</xdr:col>
      <xdr:colOff>177800</xdr:colOff>
      <xdr:row>55</xdr:row>
      <xdr:rowOff>103505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53218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86131</xdr:rowOff>
    </xdr:from>
    <xdr:to>
      <xdr:col>107</xdr:col>
      <xdr:colOff>50800</xdr:colOff>
      <xdr:row>55</xdr:row>
      <xdr:rowOff>102438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515881"/>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81255</xdr:rowOff>
    </xdr:from>
    <xdr:to>
      <xdr:col>102</xdr:col>
      <xdr:colOff>114300</xdr:colOff>
      <xdr:row>55</xdr:row>
      <xdr:rowOff>86131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511005"/>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53010</xdr:rowOff>
    </xdr:from>
    <xdr:to>
      <xdr:col>116</xdr:col>
      <xdr:colOff>114300</xdr:colOff>
      <xdr:row>55</xdr:row>
      <xdr:rowOff>154610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4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75887</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3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52705</xdr:rowOff>
    </xdr:from>
    <xdr:to>
      <xdr:col>112</xdr:col>
      <xdr:colOff>38100</xdr:colOff>
      <xdr:row>55</xdr:row>
      <xdr:rowOff>154305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4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170832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2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51638</xdr:rowOff>
    </xdr:from>
    <xdr:to>
      <xdr:col>107</xdr:col>
      <xdr:colOff>101600</xdr:colOff>
      <xdr:row>55</xdr:row>
      <xdr:rowOff>153238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4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169765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25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35331</xdr:rowOff>
    </xdr:from>
    <xdr:to>
      <xdr:col>102</xdr:col>
      <xdr:colOff>165100</xdr:colOff>
      <xdr:row>55</xdr:row>
      <xdr:rowOff>136931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4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153458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2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30455</xdr:rowOff>
    </xdr:from>
    <xdr:to>
      <xdr:col>98</xdr:col>
      <xdr:colOff>38100</xdr:colOff>
      <xdr:row>55</xdr:row>
      <xdr:rowOff>132055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4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148582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23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23022</xdr:rowOff>
    </xdr:from>
    <xdr:to>
      <xdr:col>116</xdr:col>
      <xdr:colOff>63500</xdr:colOff>
      <xdr:row>76</xdr:row>
      <xdr:rowOff>157302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53222"/>
          <a:ext cx="838200" cy="1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157302</xdr:rowOff>
    </xdr:from>
    <xdr:to>
      <xdr:col>111</xdr:col>
      <xdr:colOff>177800</xdr:colOff>
      <xdr:row>77</xdr:row>
      <xdr:rowOff>54981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87502"/>
          <a:ext cx="8890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45334</xdr:rowOff>
    </xdr:from>
    <xdr:to>
      <xdr:col>107</xdr:col>
      <xdr:colOff>50800</xdr:colOff>
      <xdr:row>77</xdr:row>
      <xdr:rowOff>54981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46984"/>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33767</xdr:rowOff>
    </xdr:from>
    <xdr:to>
      <xdr:col>102</xdr:col>
      <xdr:colOff>114300</xdr:colOff>
      <xdr:row>77</xdr:row>
      <xdr:rowOff>45334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63967"/>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143673</xdr:rowOff>
    </xdr:from>
    <xdr:to>
      <xdr:col>116</xdr:col>
      <xdr:colOff>114300</xdr:colOff>
      <xdr:row>76</xdr:row>
      <xdr:rowOff>73822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122099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8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106502</xdr:rowOff>
    </xdr:from>
    <xdr:to>
      <xdr:col>112</xdr:col>
      <xdr:colOff>38100</xdr:colOff>
      <xdr:row>77</xdr:row>
      <xdr:rowOff>36652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27779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4181</xdr:rowOff>
    </xdr:from>
    <xdr:to>
      <xdr:col>107</xdr:col>
      <xdr:colOff>101600</xdr:colOff>
      <xdr:row>77</xdr:row>
      <xdr:rowOff>105781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96908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165984</xdr:rowOff>
    </xdr:from>
    <xdr:to>
      <xdr:col>102</xdr:col>
      <xdr:colOff>165100</xdr:colOff>
      <xdr:row>77</xdr:row>
      <xdr:rowOff>96134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87261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154417</xdr:rowOff>
    </xdr:from>
    <xdr:to>
      <xdr:col>98</xdr:col>
      <xdr:colOff>38100</xdr:colOff>
      <xdr:row>76</xdr:row>
      <xdr:rowOff>84567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75694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令和３年度及び令和４年度は、新型コロナウイルスワクチン接種関連事業費が計上されたことにより例年よりも高い水準となったが、令和５年度においても物価上昇等の影響を受け、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市内企業の好調な業績による法人市民税の増収や、ふるさと納税の増収などを、将来に備えて財政調整基金積立金、庁舎整備基金積立金等に積極的に積み立てたことから、近年は、積立金については、類似他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令和３年度に行った子育て世帯への臨時特別給付金給付事業費や住民税非課税世帯等に対する臨時特別給付金給付事業費等の給付が完了したことにより、令和４年度は減少し、令和５年度には国庫補助金を受け物価高騰緊急支援給付金事業を行ったことから再び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令和元年度において大幅増となっているが、これは市立病院の経営安定化を図るため、市の一般会計から出資したことによるものである。令和３年度には、投資及び出資金として扱っていた企業会計への負担金を補助費に変更したことから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223,940
214,571
93.83
108,164,218
102,832,247
3,796,887
51,812,375
67,207,396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101124</xdr:rowOff>
    </xdr:from>
    <xdr:to>
      <xdr:col>24</xdr:col>
      <xdr:colOff>63500</xdr:colOff>
      <xdr:row>36</xdr:row>
      <xdr:rowOff>35401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6101874"/>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98918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2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91122</xdr:rowOff>
    </xdr:from>
    <xdr:to>
      <xdr:col>19</xdr:col>
      <xdr:colOff>177800</xdr:colOff>
      <xdr:row>35</xdr:row>
      <xdr:rowOff>101124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091872"/>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69691</xdr:rowOff>
    </xdr:from>
    <xdr:to>
      <xdr:col>15</xdr:col>
      <xdr:colOff>50800</xdr:colOff>
      <xdr:row>35</xdr:row>
      <xdr:rowOff>91122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7044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32544</xdr:rowOff>
    </xdr:from>
    <xdr:to>
      <xdr:col>10</xdr:col>
      <xdr:colOff>114300</xdr:colOff>
      <xdr:row>35</xdr:row>
      <xdr:rowOff>69691</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33294"/>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156051</xdr:rowOff>
    </xdr:from>
    <xdr:to>
      <xdr:col>24</xdr:col>
      <xdr:colOff>114300</xdr:colOff>
      <xdr:row>36</xdr:row>
      <xdr:rowOff>86201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15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134478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13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50324</xdr:rowOff>
    </xdr:from>
    <xdr:to>
      <xdr:col>20</xdr:col>
      <xdr:colOff>38100</xdr:colOff>
      <xdr:row>35</xdr:row>
      <xdr:rowOff>151924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0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168451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82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40322</xdr:rowOff>
    </xdr:from>
    <xdr:to>
      <xdr:col>15</xdr:col>
      <xdr:colOff>101600</xdr:colOff>
      <xdr:row>35</xdr:row>
      <xdr:rowOff>141922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18891</xdr:rowOff>
    </xdr:from>
    <xdr:to>
      <xdr:col>10</xdr:col>
      <xdr:colOff>165100</xdr:colOff>
      <xdr:row>35</xdr:row>
      <xdr:rowOff>120491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137018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153194</xdr:rowOff>
    </xdr:from>
    <xdr:to>
      <xdr:col>6</xdr:col>
      <xdr:colOff>38100</xdr:colOff>
      <xdr:row>35</xdr:row>
      <xdr:rowOff>83344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99871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111822</xdr:rowOff>
    </xdr:from>
    <xdr:to>
      <xdr:col>24</xdr:col>
      <xdr:colOff>62865</xdr:colOff>
      <xdr:row>59</xdr:row>
      <xdr:rowOff>158467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713022"/>
          <a:ext cx="1270" cy="56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162294</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158467</xdr:rowOff>
    </xdr:from>
    <xdr:to>
      <xdr:col>24</xdr:col>
      <xdr:colOff>152400</xdr:colOff>
      <xdr:row>59</xdr:row>
      <xdr:rowOff>158467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58499</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111822</xdr:rowOff>
    </xdr:from>
    <xdr:to>
      <xdr:col>24</xdr:col>
      <xdr:colOff>152400</xdr:colOff>
      <xdr:row>56</xdr:row>
      <xdr:rowOff>111822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7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39421</xdr:rowOff>
    </xdr:from>
    <xdr:to>
      <xdr:col>24</xdr:col>
      <xdr:colOff>63500</xdr:colOff>
      <xdr:row>57</xdr:row>
      <xdr:rowOff>134017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812071"/>
          <a:ext cx="838200" cy="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33211</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77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54784</xdr:rowOff>
    </xdr:from>
    <xdr:to>
      <xdr:col>24</xdr:col>
      <xdr:colOff>114300</xdr:colOff>
      <xdr:row>58</xdr:row>
      <xdr:rowOff>156384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134017</xdr:rowOff>
    </xdr:from>
    <xdr:to>
      <xdr:col>19</xdr:col>
      <xdr:colOff>177800</xdr:colOff>
      <xdr:row>58</xdr:row>
      <xdr:rowOff>3030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906667"/>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52672</xdr:rowOff>
    </xdr:from>
    <xdr:to>
      <xdr:col>20</xdr:col>
      <xdr:colOff>38100</xdr:colOff>
      <xdr:row>58</xdr:row>
      <xdr:rowOff>154272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13393</xdr:rowOff>
    </xdr:from>
    <xdr:to>
      <xdr:col>15</xdr:col>
      <xdr:colOff>50800</xdr:colOff>
      <xdr:row>58</xdr:row>
      <xdr:rowOff>3030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2019300" y="8757343"/>
          <a:ext cx="889000" cy="11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63438</xdr:rowOff>
    </xdr:from>
    <xdr:to>
      <xdr:col>15</xdr:col>
      <xdr:colOff>101600</xdr:colOff>
      <xdr:row>58</xdr:row>
      <xdr:rowOff>165038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156165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13393</xdr:rowOff>
    </xdr:from>
    <xdr:to>
      <xdr:col>10</xdr:col>
      <xdr:colOff>114300</xdr:colOff>
      <xdr:row>58</xdr:row>
      <xdr:rowOff>10127</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flipV="1">
          <a:off x="1130300" y="8757343"/>
          <a:ext cx="889000" cy="11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59682</xdr:rowOff>
    </xdr:from>
    <xdr:to>
      <xdr:col>10</xdr:col>
      <xdr:colOff>165100</xdr:colOff>
      <xdr:row>52</xdr:row>
      <xdr:rowOff>161282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152409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19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118835</xdr:rowOff>
    </xdr:from>
    <xdr:to>
      <xdr:col>6</xdr:col>
      <xdr:colOff>38100</xdr:colOff>
      <xdr:row>59</xdr:row>
      <xdr:rowOff>48985</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40112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63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160071</xdr:rowOff>
    </xdr:from>
    <xdr:to>
      <xdr:col>24</xdr:col>
      <xdr:colOff>114300</xdr:colOff>
      <xdr:row>57</xdr:row>
      <xdr:rowOff>90221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7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74998</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83217</xdr:rowOff>
    </xdr:from>
    <xdr:to>
      <xdr:col>20</xdr:col>
      <xdr:colOff>38100</xdr:colOff>
      <xdr:row>58</xdr:row>
      <xdr:rowOff>13367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8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29894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6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123680</xdr:rowOff>
    </xdr:from>
    <xdr:to>
      <xdr:col>15</xdr:col>
      <xdr:colOff>101600</xdr:colOff>
      <xdr:row>58</xdr:row>
      <xdr:rowOff>53830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70357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134043</xdr:rowOff>
    </xdr:from>
    <xdr:to>
      <xdr:col>10</xdr:col>
      <xdr:colOff>165100</xdr:colOff>
      <xdr:row>51</xdr:row>
      <xdr:rowOff>64193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8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80720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19795" y="848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130777</xdr:rowOff>
    </xdr:from>
    <xdr:to>
      <xdr:col>6</xdr:col>
      <xdr:colOff>38100</xdr:colOff>
      <xdr:row>58</xdr:row>
      <xdr:rowOff>60927</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99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77454</xdr:rowOff>
    </xdr:from>
    <xdr:ext cx="534377"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63111" y="96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74419</xdr:rowOff>
    </xdr:from>
    <xdr:to>
      <xdr:col>24</xdr:col>
      <xdr:colOff>63500</xdr:colOff>
      <xdr:row>77</xdr:row>
      <xdr:rowOff>40798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3797300" y="13104619"/>
          <a:ext cx="838200" cy="1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67218</xdr:rowOff>
    </xdr:from>
    <xdr:to>
      <xdr:col>19</xdr:col>
      <xdr:colOff>177800</xdr:colOff>
      <xdr:row>77</xdr:row>
      <xdr:rowOff>40798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908300" y="13097418"/>
          <a:ext cx="889000" cy="1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67218</xdr:rowOff>
    </xdr:from>
    <xdr:to>
      <xdr:col>15</xdr:col>
      <xdr:colOff>50800</xdr:colOff>
      <xdr:row>78</xdr:row>
      <xdr:rowOff>118326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097418"/>
          <a:ext cx="889000" cy="39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118326</xdr:rowOff>
    </xdr:from>
    <xdr:to>
      <xdr:col>10</xdr:col>
      <xdr:colOff>114300</xdr:colOff>
      <xdr:row>79</xdr:row>
      <xdr:rowOff>25662</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491426"/>
          <a:ext cx="889000" cy="7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23619</xdr:rowOff>
    </xdr:from>
    <xdr:to>
      <xdr:col>24</xdr:col>
      <xdr:colOff>114300</xdr:colOff>
      <xdr:row>76</xdr:row>
      <xdr:rowOff>125219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30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2046</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30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161448</xdr:rowOff>
    </xdr:from>
    <xdr:to>
      <xdr:col>20</xdr:col>
      <xdr:colOff>38100</xdr:colOff>
      <xdr:row>77</xdr:row>
      <xdr:rowOff>91598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31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82725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32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16418</xdr:rowOff>
    </xdr:from>
    <xdr:to>
      <xdr:col>15</xdr:col>
      <xdr:colOff>101600</xdr:colOff>
      <xdr:row>76</xdr:row>
      <xdr:rowOff>118018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30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134545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282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67526</xdr:rowOff>
    </xdr:from>
    <xdr:to>
      <xdr:col>10</xdr:col>
      <xdr:colOff>165100</xdr:colOff>
      <xdr:row>78</xdr:row>
      <xdr:rowOff>169126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21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146312</xdr:rowOff>
    </xdr:from>
    <xdr:to>
      <xdr:col>6</xdr:col>
      <xdr:colOff>38100</xdr:colOff>
      <xdr:row>79</xdr:row>
      <xdr:rowOff>76462</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5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67589</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110744</xdr:rowOff>
    </xdr:from>
    <xdr:to>
      <xdr:col>24</xdr:col>
      <xdr:colOff>63500</xdr:colOff>
      <xdr:row>94</xdr:row>
      <xdr:rowOff>114782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227044"/>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27724</xdr:rowOff>
    </xdr:from>
    <xdr:to>
      <xdr:col>19</xdr:col>
      <xdr:colOff>177800</xdr:colOff>
      <xdr:row>94</xdr:row>
      <xdr:rowOff>114782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144024"/>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27724</xdr:rowOff>
    </xdr:from>
    <xdr:to>
      <xdr:col>15</xdr:col>
      <xdr:colOff>50800</xdr:colOff>
      <xdr:row>96</xdr:row>
      <xdr:rowOff>23419</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144024"/>
          <a:ext cx="889000" cy="3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55232</xdr:rowOff>
    </xdr:from>
    <xdr:to>
      <xdr:col>10</xdr:col>
      <xdr:colOff>114300</xdr:colOff>
      <xdr:row>96</xdr:row>
      <xdr:rowOff>23419</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342982"/>
          <a:ext cx="889000" cy="1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59944</xdr:rowOff>
    </xdr:from>
    <xdr:to>
      <xdr:col>24</xdr:col>
      <xdr:colOff>114300</xdr:colOff>
      <xdr:row>94</xdr:row>
      <xdr:rowOff>161544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1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82821</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0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63982</xdr:rowOff>
    </xdr:from>
    <xdr:to>
      <xdr:col>20</xdr:col>
      <xdr:colOff>38100</xdr:colOff>
      <xdr:row>94</xdr:row>
      <xdr:rowOff>165582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1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10659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59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148374</xdr:rowOff>
    </xdr:from>
    <xdr:to>
      <xdr:col>15</xdr:col>
      <xdr:colOff>101600</xdr:colOff>
      <xdr:row>94</xdr:row>
      <xdr:rowOff>78524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0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95051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58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144069</xdr:rowOff>
    </xdr:from>
    <xdr:to>
      <xdr:col>10</xdr:col>
      <xdr:colOff>165100</xdr:colOff>
      <xdr:row>96</xdr:row>
      <xdr:rowOff>74219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4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90746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2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4432</xdr:rowOff>
    </xdr:from>
    <xdr:to>
      <xdr:col>6</xdr:col>
      <xdr:colOff>38100</xdr:colOff>
      <xdr:row>95</xdr:row>
      <xdr:rowOff>106032</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122559</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0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90932</xdr:rowOff>
    </xdr:from>
    <xdr:to>
      <xdr:col>54</xdr:col>
      <xdr:colOff>189865</xdr:colOff>
      <xdr:row>38</xdr:row>
      <xdr:rowOff>138176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748782"/>
          <a:ext cx="127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37609</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90932</xdr:rowOff>
    </xdr:from>
    <xdr:to>
      <xdr:col>55</xdr:col>
      <xdr:colOff>88900</xdr:colOff>
      <xdr:row>33</xdr:row>
      <xdr:rowOff>90932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7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105410</xdr:rowOff>
    </xdr:from>
    <xdr:to>
      <xdr:col>55</xdr:col>
      <xdr:colOff>0</xdr:colOff>
      <xdr:row>35</xdr:row>
      <xdr:rowOff>42164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5934710"/>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37609</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2098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59182</xdr:rowOff>
    </xdr:from>
    <xdr:to>
      <xdr:col>55</xdr:col>
      <xdr:colOff>50800</xdr:colOff>
      <xdr:row>36</xdr:row>
      <xdr:rowOff>160782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24638</xdr:rowOff>
    </xdr:from>
    <xdr:to>
      <xdr:col>50</xdr:col>
      <xdr:colOff>114300</xdr:colOff>
      <xdr:row>35</xdr:row>
      <xdr:rowOff>42164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0253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40132</xdr:rowOff>
    </xdr:from>
    <xdr:to>
      <xdr:col>50</xdr:col>
      <xdr:colOff>165100</xdr:colOff>
      <xdr:row>36</xdr:row>
      <xdr:rowOff>141732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132859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155702</xdr:rowOff>
    </xdr:from>
    <xdr:to>
      <xdr:col>45</xdr:col>
      <xdr:colOff>177800</xdr:colOff>
      <xdr:row>35</xdr:row>
      <xdr:rowOff>24638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5470652"/>
          <a:ext cx="889000" cy="5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2794</xdr:rowOff>
    </xdr:from>
    <xdr:to>
      <xdr:col>46</xdr:col>
      <xdr:colOff>38100</xdr:colOff>
      <xdr:row>35</xdr:row>
      <xdr:rowOff>104394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95521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155702</xdr:rowOff>
    </xdr:from>
    <xdr:to>
      <xdr:col>41</xdr:col>
      <xdr:colOff>50800</xdr:colOff>
      <xdr:row>34</xdr:row>
      <xdr:rowOff>10922</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5470652"/>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85090</xdr:rowOff>
    </xdr:from>
    <xdr:to>
      <xdr:col>41</xdr:col>
      <xdr:colOff>101600</xdr:colOff>
      <xdr:row>36</xdr:row>
      <xdr:rowOff>15240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65278</xdr:rowOff>
    </xdr:from>
    <xdr:to>
      <xdr:col>36</xdr:col>
      <xdr:colOff>165100</xdr:colOff>
      <xdr:row>35</xdr:row>
      <xdr:rowOff>166878</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158005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54610</xdr:rowOff>
    </xdr:from>
    <xdr:to>
      <xdr:col>55</xdr:col>
      <xdr:colOff>50800</xdr:colOff>
      <xdr:row>34</xdr:row>
      <xdr:rowOff>156210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77487</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162814</xdr:rowOff>
    </xdr:from>
    <xdr:to>
      <xdr:col>50</xdr:col>
      <xdr:colOff>165100</xdr:colOff>
      <xdr:row>35</xdr:row>
      <xdr:rowOff>92964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109491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576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145288</xdr:rowOff>
    </xdr:from>
    <xdr:to>
      <xdr:col>46</xdr:col>
      <xdr:colOff>38100</xdr:colOff>
      <xdr:row>35</xdr:row>
      <xdr:rowOff>75438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91965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574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104902</xdr:rowOff>
    </xdr:from>
    <xdr:to>
      <xdr:col>41</xdr:col>
      <xdr:colOff>101600</xdr:colOff>
      <xdr:row>32</xdr:row>
      <xdr:rowOff>35052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51579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131572</xdr:rowOff>
    </xdr:from>
    <xdr:to>
      <xdr:col>36</xdr:col>
      <xdr:colOff>165100</xdr:colOff>
      <xdr:row>34</xdr:row>
      <xdr:rowOff>61722</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78249</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139654</xdr:rowOff>
    </xdr:from>
    <xdr:to>
      <xdr:col>55</xdr:col>
      <xdr:colOff>0</xdr:colOff>
      <xdr:row>57</xdr:row>
      <xdr:rowOff>148844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912304"/>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148844</xdr:rowOff>
    </xdr:from>
    <xdr:to>
      <xdr:col>50</xdr:col>
      <xdr:colOff>114300</xdr:colOff>
      <xdr:row>58</xdr:row>
      <xdr:rowOff>4369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92149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146329</xdr:rowOff>
    </xdr:from>
    <xdr:to>
      <xdr:col>45</xdr:col>
      <xdr:colOff>177800</xdr:colOff>
      <xdr:row>58</xdr:row>
      <xdr:rowOff>4369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18979"/>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146329</xdr:rowOff>
    </xdr:from>
    <xdr:to>
      <xdr:col>41</xdr:col>
      <xdr:colOff>50800</xdr:colOff>
      <xdr:row>58</xdr:row>
      <xdr:rowOff>6152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918979"/>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88854</xdr:rowOff>
    </xdr:from>
    <xdr:to>
      <xdr:col>55</xdr:col>
      <xdr:colOff>50800</xdr:colOff>
      <xdr:row>58</xdr:row>
      <xdr:rowOff>19004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67281</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98044</xdr:rowOff>
    </xdr:from>
    <xdr:to>
      <xdr:col>50</xdr:col>
      <xdr:colOff>165100</xdr:colOff>
      <xdr:row>58</xdr:row>
      <xdr:rowOff>28194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19321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125019</xdr:rowOff>
    </xdr:from>
    <xdr:to>
      <xdr:col>46</xdr:col>
      <xdr:colOff>38100</xdr:colOff>
      <xdr:row>58</xdr:row>
      <xdr:rowOff>55169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46296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95529</xdr:rowOff>
    </xdr:from>
    <xdr:to>
      <xdr:col>41</xdr:col>
      <xdr:colOff>101600</xdr:colOff>
      <xdr:row>58</xdr:row>
      <xdr:rowOff>25679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16806</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126802</xdr:rowOff>
    </xdr:from>
    <xdr:to>
      <xdr:col>36</xdr:col>
      <xdr:colOff>165100</xdr:colOff>
      <xdr:row>58</xdr:row>
      <xdr:rowOff>56952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48079</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99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82550</xdr:rowOff>
    </xdr:from>
    <xdr:to>
      <xdr:col>55</xdr:col>
      <xdr:colOff>0</xdr:colOff>
      <xdr:row>74</xdr:row>
      <xdr:rowOff>99330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769850"/>
          <a:ext cx="8382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11181</xdr:rowOff>
    </xdr:from>
    <xdr:to>
      <xdr:col>50</xdr:col>
      <xdr:colOff>114300</xdr:colOff>
      <xdr:row>74</xdr:row>
      <xdr:rowOff>82550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2698481"/>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151404</xdr:rowOff>
    </xdr:from>
    <xdr:to>
      <xdr:col>45</xdr:col>
      <xdr:colOff>177800</xdr:colOff>
      <xdr:row>74</xdr:row>
      <xdr:rowOff>11181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495804"/>
          <a:ext cx="889000" cy="20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151404</xdr:rowOff>
    </xdr:from>
    <xdr:to>
      <xdr:col>41</xdr:col>
      <xdr:colOff>50800</xdr:colOff>
      <xdr:row>75</xdr:row>
      <xdr:rowOff>6609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495804"/>
          <a:ext cx="889000" cy="36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48530</xdr:rowOff>
    </xdr:from>
    <xdr:to>
      <xdr:col>55</xdr:col>
      <xdr:colOff>50800</xdr:colOff>
      <xdr:row>74</xdr:row>
      <xdr:rowOff>150130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7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71407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58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31750</xdr:rowOff>
    </xdr:from>
    <xdr:to>
      <xdr:col>50</xdr:col>
      <xdr:colOff>165100</xdr:colOff>
      <xdr:row>74</xdr:row>
      <xdr:rowOff>133350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7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149877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49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131831</xdr:rowOff>
    </xdr:from>
    <xdr:to>
      <xdr:col>46</xdr:col>
      <xdr:colOff>38100</xdr:colOff>
      <xdr:row>74</xdr:row>
      <xdr:rowOff>61981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6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78508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4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100604</xdr:rowOff>
    </xdr:from>
    <xdr:to>
      <xdr:col>41</xdr:col>
      <xdr:colOff>101600</xdr:colOff>
      <xdr:row>73</xdr:row>
      <xdr:rowOff>30754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4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47281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2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127259</xdr:rowOff>
    </xdr:from>
    <xdr:to>
      <xdr:col>36</xdr:col>
      <xdr:colOff>165100</xdr:colOff>
      <xdr:row>75</xdr:row>
      <xdr:rowOff>57409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73936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5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125549</xdr:rowOff>
    </xdr:from>
    <xdr:to>
      <xdr:col>55</xdr:col>
      <xdr:colOff>0</xdr:colOff>
      <xdr:row>94</xdr:row>
      <xdr:rowOff>127721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241849"/>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81727</xdr:rowOff>
    </xdr:from>
    <xdr:to>
      <xdr:col>50</xdr:col>
      <xdr:colOff>114300</xdr:colOff>
      <xdr:row>94</xdr:row>
      <xdr:rowOff>127721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198027"/>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101730</xdr:rowOff>
    </xdr:from>
    <xdr:to>
      <xdr:col>45</xdr:col>
      <xdr:colOff>177800</xdr:colOff>
      <xdr:row>94</xdr:row>
      <xdr:rowOff>81727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046580"/>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101730</xdr:rowOff>
    </xdr:from>
    <xdr:to>
      <xdr:col>41</xdr:col>
      <xdr:colOff>50800</xdr:colOff>
      <xdr:row>94</xdr:row>
      <xdr:rowOff>29149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046580"/>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74749</xdr:rowOff>
    </xdr:from>
    <xdr:to>
      <xdr:col>55</xdr:col>
      <xdr:colOff>50800</xdr:colOff>
      <xdr:row>95</xdr:row>
      <xdr:rowOff>4899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97626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76921</xdr:rowOff>
    </xdr:from>
    <xdr:to>
      <xdr:col>50</xdr:col>
      <xdr:colOff>165100</xdr:colOff>
      <xdr:row>95</xdr:row>
      <xdr:rowOff>7071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19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23598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6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30927</xdr:rowOff>
    </xdr:from>
    <xdr:to>
      <xdr:col>46</xdr:col>
      <xdr:colOff>38100</xdr:colOff>
      <xdr:row>94</xdr:row>
      <xdr:rowOff>132527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149054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50930</xdr:rowOff>
    </xdr:from>
    <xdr:to>
      <xdr:col>41</xdr:col>
      <xdr:colOff>101600</xdr:colOff>
      <xdr:row>93</xdr:row>
      <xdr:rowOff>152530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169057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7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149799</xdr:rowOff>
    </xdr:from>
    <xdr:to>
      <xdr:col>36</xdr:col>
      <xdr:colOff>165100</xdr:colOff>
      <xdr:row>94</xdr:row>
      <xdr:rowOff>79949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0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96476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86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43322</xdr:rowOff>
    </xdr:from>
    <xdr:to>
      <xdr:col>85</xdr:col>
      <xdr:colOff>127000</xdr:colOff>
      <xdr:row>36</xdr:row>
      <xdr:rowOff>140431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15522"/>
          <a:ext cx="8382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143632</xdr:rowOff>
    </xdr:from>
    <xdr:to>
      <xdr:col>81</xdr:col>
      <xdr:colOff>50800</xdr:colOff>
      <xdr:row>36</xdr:row>
      <xdr:rowOff>43322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72932"/>
          <a:ext cx="889000" cy="24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143632</xdr:rowOff>
    </xdr:from>
    <xdr:to>
      <xdr:col>76</xdr:col>
      <xdr:colOff>114300</xdr:colOff>
      <xdr:row>36</xdr:row>
      <xdr:rowOff>20737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72932"/>
          <a:ext cx="889000" cy="2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20737</xdr:rowOff>
    </xdr:from>
    <xdr:to>
      <xdr:col>71</xdr:col>
      <xdr:colOff>177800</xdr:colOff>
      <xdr:row>36</xdr:row>
      <xdr:rowOff>137963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92937"/>
          <a:ext cx="889000" cy="1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89631</xdr:rowOff>
    </xdr:from>
    <xdr:to>
      <xdr:col>85</xdr:col>
      <xdr:colOff>177800</xdr:colOff>
      <xdr:row>37</xdr:row>
      <xdr:rowOff>19781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68058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163972</xdr:rowOff>
    </xdr:from>
    <xdr:to>
      <xdr:col>81</xdr:col>
      <xdr:colOff>101600</xdr:colOff>
      <xdr:row>36</xdr:row>
      <xdr:rowOff>94122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110649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3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92832</xdr:rowOff>
    </xdr:from>
    <xdr:to>
      <xdr:col>76</xdr:col>
      <xdr:colOff>165100</xdr:colOff>
      <xdr:row>35</xdr:row>
      <xdr:rowOff>22982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39509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9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141387</xdr:rowOff>
    </xdr:from>
    <xdr:to>
      <xdr:col>72</xdr:col>
      <xdr:colOff>38100</xdr:colOff>
      <xdr:row>36</xdr:row>
      <xdr:rowOff>71537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88064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1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87163</xdr:rowOff>
    </xdr:from>
    <xdr:to>
      <xdr:col>67</xdr:col>
      <xdr:colOff>101600</xdr:colOff>
      <xdr:row>37</xdr:row>
      <xdr:rowOff>17313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33840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27534</xdr:rowOff>
    </xdr:from>
    <xdr:to>
      <xdr:col>85</xdr:col>
      <xdr:colOff>127000</xdr:colOff>
      <xdr:row>55</xdr:row>
      <xdr:rowOff>70224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285834"/>
          <a:ext cx="838200" cy="2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27534</xdr:rowOff>
    </xdr:from>
    <xdr:to>
      <xdr:col>81</xdr:col>
      <xdr:colOff>50800</xdr:colOff>
      <xdr:row>57</xdr:row>
      <xdr:rowOff>2445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85834"/>
          <a:ext cx="889000" cy="4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5455</xdr:rowOff>
    </xdr:from>
    <xdr:to>
      <xdr:col>76</xdr:col>
      <xdr:colOff>114300</xdr:colOff>
      <xdr:row>57</xdr:row>
      <xdr:rowOff>2445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06655"/>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5455</xdr:rowOff>
    </xdr:from>
    <xdr:to>
      <xdr:col>71</xdr:col>
      <xdr:colOff>177800</xdr:colOff>
      <xdr:row>56</xdr:row>
      <xdr:rowOff>81140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06655"/>
          <a:ext cx="889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19424</xdr:rowOff>
    </xdr:from>
    <xdr:to>
      <xdr:col>85</xdr:col>
      <xdr:colOff>177800</xdr:colOff>
      <xdr:row>55</xdr:row>
      <xdr:rowOff>121024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42301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148184</xdr:rowOff>
    </xdr:from>
    <xdr:to>
      <xdr:col>81</xdr:col>
      <xdr:colOff>101600</xdr:colOff>
      <xdr:row>54</xdr:row>
      <xdr:rowOff>78334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94861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123095</xdr:rowOff>
    </xdr:from>
    <xdr:to>
      <xdr:col>76</xdr:col>
      <xdr:colOff>165100</xdr:colOff>
      <xdr:row>57</xdr:row>
      <xdr:rowOff>53245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44372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126105</xdr:rowOff>
    </xdr:from>
    <xdr:to>
      <xdr:col>72</xdr:col>
      <xdr:colOff>38100</xdr:colOff>
      <xdr:row>56</xdr:row>
      <xdr:rowOff>56255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72782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30340</xdr:rowOff>
    </xdr:from>
    <xdr:to>
      <xdr:col>67</xdr:col>
      <xdr:colOff>101600</xdr:colOff>
      <xdr:row>56</xdr:row>
      <xdr:rowOff>131940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148467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142078</xdr:rowOff>
    </xdr:from>
    <xdr:to>
      <xdr:col>85</xdr:col>
      <xdr:colOff>127000</xdr:colOff>
      <xdr:row>97</xdr:row>
      <xdr:rowOff>152181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72728"/>
          <a:ext cx="8382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142078</xdr:rowOff>
    </xdr:from>
    <xdr:to>
      <xdr:col>81</xdr:col>
      <xdr:colOff>50800</xdr:colOff>
      <xdr:row>97</xdr:row>
      <xdr:rowOff>149988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7272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149988</xdr:rowOff>
    </xdr:from>
    <xdr:to>
      <xdr:col>76</xdr:col>
      <xdr:colOff>114300</xdr:colOff>
      <xdr:row>98</xdr:row>
      <xdr:rowOff>8917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80638"/>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156845</xdr:rowOff>
    </xdr:from>
    <xdr:to>
      <xdr:col>71</xdr:col>
      <xdr:colOff>177800</xdr:colOff>
      <xdr:row>98</xdr:row>
      <xdr:rowOff>8917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87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101381</xdr:rowOff>
    </xdr:from>
    <xdr:to>
      <xdr:col>85</xdr:col>
      <xdr:colOff>177800</xdr:colOff>
      <xdr:row>98</xdr:row>
      <xdr:rowOff>31531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79808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91278</xdr:rowOff>
    </xdr:from>
    <xdr:to>
      <xdr:col>81</xdr:col>
      <xdr:colOff>101600</xdr:colOff>
      <xdr:row>98</xdr:row>
      <xdr:rowOff>21428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12555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1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99188</xdr:rowOff>
    </xdr:from>
    <xdr:to>
      <xdr:col>76</xdr:col>
      <xdr:colOff>165100</xdr:colOff>
      <xdr:row>98</xdr:row>
      <xdr:rowOff>29338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20465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2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129567</xdr:rowOff>
    </xdr:from>
    <xdr:to>
      <xdr:col>72</xdr:col>
      <xdr:colOff>38100</xdr:colOff>
      <xdr:row>98</xdr:row>
      <xdr:rowOff>59717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50844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106045</xdr:rowOff>
    </xdr:from>
    <xdr:to>
      <xdr:col>67</xdr:col>
      <xdr:colOff>101600</xdr:colOff>
      <xdr:row>98</xdr:row>
      <xdr:rowOff>36195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27322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については、令和２年度は特別定額給付金給付事業費により大幅に増加しているが、令和３年度以降、令和元年度以前の水準に戻っている。近年は類似団体よりも高い水準にあるが、財政調整基金積立金として法人市民税還付準備金やふるさと納税寄附金を積み立てていること、庁舎建設等基金積立金として施設整備資金を積み立てていること、ふれあいプラザ（健康増進を中心とした複合拠点）の整備等を行ったことが主な理由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については、高齢社会の進展に伴う老人福祉費及び生活保護費の増や少子化対策施策による児童福祉費の増等により、令和元年度から令和３年まで増加の一途をたどっていたが、令和４年度は給付金給付事業費の減などにより令和３年度と比較して減少した。令和５年度は、物価高騰緊急支援給付金給付事業費の増などを背景に再び増加に転じ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については、令和元年度は市立病院への出資、令和２年度及び令和３年度は一般廃棄物処理施設建設基金の積立て、令和３年度及び令和４年度は新型コロナウイルス対応関係経費の拡大、令和５年度はごみ中間処理施設建設本格化に伴う負担金拡大により、高い水準で推移している。</a:t>
          </a:r>
        </a:p>
        <a:p>
          <a:r>
            <a:rPr kumimoji="1" lang="ja-JP" altLang="en-US" sz="1100">
              <a:latin typeface="ＭＳ Ｐゴシック" panose="020B0600070205080204" pitchFamily="50" charset="-128"/>
              <a:ea typeface="ＭＳ Ｐゴシック" panose="020B0600070205080204" pitchFamily="50" charset="-128"/>
            </a:rPr>
            <a:t>・教育費については、令和４年度に北部学校給食センターの建て替えたことの反動により、令和５年度は減少している。なお、令和４年度及び令和５年度は、老朽化した小・中学校の建て替えに備えた学校施設整備基金への積立てを行っていることから、令和２年度以前に比べ高い水準となってい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・土木費については、社会資本整備に関する事業（街路整備、生活道路整備、公園緑地整備等）を進めているため、近年は類似団体と比較して高い水準となっている。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実質収支比率は、前年度と比較して</a:t>
          </a:r>
          <a:r>
            <a:rPr kumimoji="1" lang="en-US" altLang="ja-JP" sz="1400">
              <a:latin typeface="ＭＳ ゴシック" pitchFamily="49" charset="-128"/>
              <a:ea typeface="ＭＳ ゴシック" pitchFamily="49" charset="-128"/>
            </a:rPr>
            <a:t>3.14</a:t>
          </a:r>
          <a:r>
            <a:rPr kumimoji="1" lang="ja-JP" altLang="en-US" sz="1400">
              <a:latin typeface="ＭＳ ゴシック" pitchFamily="49" charset="-128"/>
              <a:ea typeface="ＭＳ ゴシック" pitchFamily="49" charset="-128"/>
            </a:rPr>
            <a:t>ポイント下降し</a:t>
          </a:r>
          <a:r>
            <a:rPr kumimoji="1" lang="en-US" altLang="ja-JP" sz="1400">
              <a:latin typeface="ＭＳ ゴシック" pitchFamily="49" charset="-128"/>
              <a:ea typeface="ＭＳ ゴシック" pitchFamily="49" charset="-128"/>
            </a:rPr>
            <a:t>7.33</a:t>
          </a:r>
          <a:r>
            <a:rPr kumimoji="1" lang="ja-JP" altLang="en-US" sz="1400">
              <a:latin typeface="ＭＳ ゴシック" pitchFamily="49" charset="-128"/>
              <a:ea typeface="ＭＳ ゴシック" pitchFamily="49" charset="-128"/>
            </a:rPr>
            <a:t>％となった。これは、分母である標準財政規模が増加（＋</a:t>
          </a:r>
          <a:r>
            <a:rPr kumimoji="1" lang="en-US" altLang="ja-JP" sz="1400">
              <a:latin typeface="ＭＳ ゴシック" pitchFamily="49" charset="-128"/>
              <a:ea typeface="ＭＳ ゴシック" pitchFamily="49" charset="-128"/>
            </a:rPr>
            <a:t>22.8</a:t>
          </a:r>
          <a:r>
            <a:rPr kumimoji="1" lang="ja-JP" altLang="en-US" sz="1400">
              <a:latin typeface="ＭＳ ゴシック" pitchFamily="49" charset="-128"/>
              <a:ea typeface="ＭＳ ゴシック" pitchFamily="49" charset="-128"/>
            </a:rPr>
            <a:t>億）したとともに、分子となる実質収支の額が減少（▲</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億）したことによるものである。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実質単年度収支比率については、単年度収支が減少（▲</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憶円）したものの、財政調整基金積立金が増加（＋</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億）したことにより、</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一般会計については、分子である実質収支が減少（</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億円）したため、</a:t>
          </a:r>
          <a:r>
            <a:rPr kumimoji="1" lang="en-US" altLang="ja-JP" sz="1400">
              <a:latin typeface="ＭＳ ゴシック" pitchFamily="49" charset="-128"/>
              <a:ea typeface="ＭＳ ゴシック" pitchFamily="49" charset="-128"/>
            </a:rPr>
            <a:t>3.15</a:t>
          </a:r>
          <a:r>
            <a:rPr kumimoji="1" lang="ja-JP" altLang="en-US" sz="1400">
              <a:latin typeface="ＭＳ ゴシック" pitchFamily="49" charset="-128"/>
              <a:ea typeface="ＭＳ ゴシック" pitchFamily="49" charset="-128"/>
            </a:rPr>
            <a:t>ポイント下降して</a:t>
          </a:r>
          <a:r>
            <a:rPr kumimoji="1" lang="en-US" altLang="ja-JP" sz="1400">
              <a:latin typeface="ＭＳ ゴシック" pitchFamily="49" charset="-128"/>
              <a:ea typeface="ＭＳ ゴシック" pitchFamily="49" charset="-128"/>
            </a:rPr>
            <a:t>7.32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病院事業会計については、令和元年度は市の一般会計からの出資金約</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を受けたこと、令和２年度及び令和３年度は入院患者及び外来患者並びに入院単価の増や、コロナ患者受入れ体制確保に係る補助金（病床確保料）による収益増により数値改善が図られたが、令和４年度以降は同補助金が減少し、７％強の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公共下水道事業特別会計については、過去の下水道整備期の起債償還が進んだことから、分子である資金余剰額が増加した影響により、</a:t>
          </a:r>
          <a:r>
            <a:rPr kumimoji="1" lang="en-US" altLang="ja-JP" sz="1400">
              <a:latin typeface="ＭＳ ゴシック" pitchFamily="49" charset="-128"/>
              <a:ea typeface="ＭＳ ゴシック" pitchFamily="49" charset="-128"/>
            </a:rPr>
            <a:t>0.92</a:t>
          </a:r>
          <a:r>
            <a:rPr kumimoji="1" lang="ja-JP" altLang="en-US" sz="1400">
              <a:latin typeface="ＭＳ ゴシック" pitchFamily="49" charset="-128"/>
              <a:ea typeface="ＭＳ ゴシック" pitchFamily="49" charset="-128"/>
            </a:rPr>
            <a:t>ポイント上昇して</a:t>
          </a:r>
          <a:r>
            <a:rPr kumimoji="1" lang="en-US" altLang="ja-JP" sz="1400">
              <a:latin typeface="ＭＳ ゴシック" pitchFamily="49" charset="-128"/>
              <a:ea typeface="ＭＳ ゴシック" pitchFamily="49" charset="-128"/>
            </a:rPr>
            <a:t>3.63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及び国民健康保険事業については、分子である実質収支の増減に応じて数値が変動した。後期高齢者医療事業特別会計は、分子である実質収支の増加率を分母である標準財政規模の増加率が上回ったため、数値が下降し</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108164218</v>
      </c>
      <c r="BO4" s="485"/>
      <c r="BP4" s="485"/>
      <c r="BQ4" s="485"/>
      <c r="BR4" s="485"/>
      <c r="BS4" s="485"/>
      <c r="BT4" s="485"/>
      <c r="BU4" s="486"/>
      <c r="BV4" s="484">
        <v>107345604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7.3</v>
      </c>
      <c r="CU4" s="625"/>
      <c r="CV4" s="625"/>
      <c r="CW4" s="625"/>
      <c r="CX4" s="625"/>
      <c r="CY4" s="625"/>
      <c r="CZ4" s="625"/>
      <c r="DA4" s="626"/>
      <c r="DB4" s="624">
        <v>10.5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102832247</v>
      </c>
      <c r="BO5" s="456"/>
      <c r="BP5" s="456"/>
      <c r="BQ5" s="456"/>
      <c r="BR5" s="456"/>
      <c r="BS5" s="456"/>
      <c r="BT5" s="456"/>
      <c r="BU5" s="457"/>
      <c r="BV5" s="455">
        <v>101779502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88.5</v>
      </c>
      <c r="CU5" s="453"/>
      <c r="CV5" s="453"/>
      <c r="CW5" s="453"/>
      <c r="CX5" s="453"/>
      <c r="CY5" s="453"/>
      <c r="CZ5" s="453"/>
      <c r="DA5" s="454"/>
      <c r="DB5" s="452">
        <v>88.4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101</v>
      </c>
      <c r="AV6" s="514"/>
      <c r="AW6" s="514"/>
      <c r="AX6" s="514"/>
      <c r="AY6" s="469" t="s">
        <v>98</v>
      </c>
      <c r="AZ6" s="470"/>
      <c r="BA6" s="470"/>
      <c r="BB6" s="470"/>
      <c r="BC6" s="470"/>
      <c r="BD6" s="470"/>
      <c r="BE6" s="470"/>
      <c r="BF6" s="470"/>
      <c r="BG6" s="470"/>
      <c r="BH6" s="470"/>
      <c r="BI6" s="470"/>
      <c r="BJ6" s="470"/>
      <c r="BK6" s="470"/>
      <c r="BL6" s="470"/>
      <c r="BM6" s="471"/>
      <c r="BN6" s="455">
        <v>5331971</v>
      </c>
      <c r="BO6" s="456"/>
      <c r="BP6" s="456"/>
      <c r="BQ6" s="456"/>
      <c r="BR6" s="456"/>
      <c r="BS6" s="456"/>
      <c r="BT6" s="456"/>
      <c r="BU6" s="457"/>
      <c r="BV6" s="455">
        <v>5566102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88.5</v>
      </c>
      <c r="CU6" s="599"/>
      <c r="CV6" s="599"/>
      <c r="CW6" s="599"/>
      <c r="CX6" s="599"/>
      <c r="CY6" s="599"/>
      <c r="CZ6" s="599"/>
      <c r="DA6" s="600"/>
      <c r="DB6" s="598">
        <v>88.4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1535084</v>
      </c>
      <c r="BO7" s="456"/>
      <c r="BP7" s="456"/>
      <c r="BQ7" s="456"/>
      <c r="BR7" s="456"/>
      <c r="BS7" s="456"/>
      <c r="BT7" s="456"/>
      <c r="BU7" s="457"/>
      <c r="BV7" s="455">
        <v>379404</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51812375</v>
      </c>
      <c r="CU7" s="456"/>
      <c r="CV7" s="456"/>
      <c r="CW7" s="456"/>
      <c r="CX7" s="456"/>
      <c r="CY7" s="456"/>
      <c r="CZ7" s="456"/>
      <c r="DA7" s="457"/>
      <c r="DB7" s="455">
        <v>49530365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3796887</v>
      </c>
      <c r="BO8" s="456"/>
      <c r="BP8" s="456"/>
      <c r="BQ8" s="456"/>
      <c r="BR8" s="456"/>
      <c r="BS8" s="456"/>
      <c r="BT8" s="456"/>
      <c r="BU8" s="457"/>
      <c r="BV8" s="455">
        <v>5186698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1.1499999999999999</v>
      </c>
      <c r="CU8" s="559"/>
      <c r="CV8" s="559"/>
      <c r="CW8" s="559"/>
      <c r="CX8" s="559"/>
      <c r="CY8" s="559"/>
      <c r="CZ8" s="559"/>
      <c r="DA8" s="560"/>
      <c r="DB8" s="558">
        <v>1.18</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223705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-1389811</v>
      </c>
      <c r="BO9" s="456"/>
      <c r="BP9" s="456"/>
      <c r="BQ9" s="456"/>
      <c r="BR9" s="456"/>
      <c r="BS9" s="456"/>
      <c r="BT9" s="456"/>
      <c r="BU9" s="457"/>
      <c r="BV9" s="455">
        <v>-378137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7.2</v>
      </c>
      <c r="CU9" s="453"/>
      <c r="CV9" s="453"/>
      <c r="CW9" s="453"/>
      <c r="CX9" s="453"/>
      <c r="CY9" s="453"/>
      <c r="CZ9" s="453"/>
      <c r="DA9" s="454"/>
      <c r="DB9" s="452">
        <v>7.5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225714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4664568</v>
      </c>
      <c r="BO10" s="456"/>
      <c r="BP10" s="456"/>
      <c r="BQ10" s="456"/>
      <c r="BR10" s="456"/>
      <c r="BS10" s="456"/>
      <c r="BT10" s="456"/>
      <c r="BU10" s="457"/>
      <c r="BV10" s="455">
        <v>2849216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223940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2741824</v>
      </c>
      <c r="BO12" s="456"/>
      <c r="BP12" s="456"/>
      <c r="BQ12" s="456"/>
      <c r="BR12" s="456"/>
      <c r="BS12" s="456"/>
      <c r="BT12" s="456"/>
      <c r="BU12" s="457"/>
      <c r="BV12" s="455">
        <v>4015170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214571</v>
      </c>
      <c r="S13" s="543"/>
      <c r="T13" s="543"/>
      <c r="U13" s="543"/>
      <c r="V13" s="544"/>
      <c r="W13" s="545" t="s">
        <v>131</v>
      </c>
      <c r="X13" s="441"/>
      <c r="Y13" s="441"/>
      <c r="Z13" s="441"/>
      <c r="AA13" s="441"/>
      <c r="AB13" s="442"/>
      <c r="AC13" s="408">
        <v>1230</v>
      </c>
      <c r="AD13" s="409"/>
      <c r="AE13" s="409"/>
      <c r="AF13" s="409"/>
      <c r="AG13" s="410"/>
      <c r="AH13" s="408">
        <v>1285</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532933</v>
      </c>
      <c r="BO13" s="456"/>
      <c r="BP13" s="456"/>
      <c r="BQ13" s="456"/>
      <c r="BR13" s="456"/>
      <c r="BS13" s="456"/>
      <c r="BT13" s="456"/>
      <c r="BU13" s="457"/>
      <c r="BV13" s="455">
        <v>-1544091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3.2</v>
      </c>
      <c r="CU13" s="453"/>
      <c r="CV13" s="453"/>
      <c r="CW13" s="453"/>
      <c r="CX13" s="453"/>
      <c r="CY13" s="453"/>
      <c r="CZ13" s="453"/>
      <c r="DA13" s="454"/>
      <c r="DB13" s="452">
        <v>2.9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223836</v>
      </c>
      <c r="S14" s="543"/>
      <c r="T14" s="543"/>
      <c r="U14" s="543"/>
      <c r="V14" s="544"/>
      <c r="W14" s="546"/>
      <c r="X14" s="444"/>
      <c r="Y14" s="444"/>
      <c r="Z14" s="444"/>
      <c r="AA14" s="444"/>
      <c r="AB14" s="445"/>
      <c r="AC14" s="535">
        <v>1.2</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56.2</v>
      </c>
      <c r="CU14" s="553"/>
      <c r="CV14" s="553"/>
      <c r="CW14" s="553"/>
      <c r="CX14" s="553"/>
      <c r="CY14" s="553"/>
      <c r="CZ14" s="553"/>
      <c r="DA14" s="554"/>
      <c r="DB14" s="552">
        <v>44.6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215291</v>
      </c>
      <c r="S15" s="543"/>
      <c r="T15" s="543"/>
      <c r="U15" s="543"/>
      <c r="V15" s="544"/>
      <c r="W15" s="545" t="s">
        <v>137</v>
      </c>
      <c r="X15" s="441"/>
      <c r="Y15" s="441"/>
      <c r="Z15" s="441"/>
      <c r="AA15" s="441"/>
      <c r="AB15" s="442"/>
      <c r="AC15" s="408">
        <v>25654</v>
      </c>
      <c r="AD15" s="409"/>
      <c r="AE15" s="409"/>
      <c r="AF15" s="409"/>
      <c r="AG15" s="410"/>
      <c r="AH15" s="408">
        <v>27669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40225292</v>
      </c>
      <c r="BO15" s="485"/>
      <c r="BP15" s="485"/>
      <c r="BQ15" s="485"/>
      <c r="BR15" s="485"/>
      <c r="BS15" s="485"/>
      <c r="BT15" s="485"/>
      <c r="BU15" s="486"/>
      <c r="BV15" s="484">
        <v>38532608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25.9</v>
      </c>
      <c r="AD16" s="536"/>
      <c r="AE16" s="536"/>
      <c r="AF16" s="536"/>
      <c r="AG16" s="537"/>
      <c r="AH16" s="535">
        <v>27.4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34177636</v>
      </c>
      <c r="BO16" s="456"/>
      <c r="BP16" s="456"/>
      <c r="BQ16" s="456"/>
      <c r="BR16" s="456"/>
      <c r="BS16" s="456"/>
      <c r="BT16" s="456"/>
      <c r="BU16" s="457"/>
      <c r="BV16" s="455">
        <v>33640869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72211</v>
      </c>
      <c r="AD17" s="409"/>
      <c r="AE17" s="409"/>
      <c r="AF17" s="409"/>
      <c r="AG17" s="410"/>
      <c r="AH17" s="408">
        <v>72056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51812375</v>
      </c>
      <c r="BO17" s="456"/>
      <c r="BP17" s="456"/>
      <c r="BQ17" s="456"/>
      <c r="BR17" s="456"/>
      <c r="BS17" s="456"/>
      <c r="BT17" s="456"/>
      <c r="BU17" s="457"/>
      <c r="BV17" s="455">
        <v>49530365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93.83</v>
      </c>
      <c r="M18" s="508"/>
      <c r="N18" s="508"/>
      <c r="O18" s="508"/>
      <c r="P18" s="508"/>
      <c r="Q18" s="508"/>
      <c r="R18" s="509"/>
      <c r="S18" s="509"/>
      <c r="T18" s="509"/>
      <c r="U18" s="509"/>
      <c r="V18" s="510"/>
      <c r="W18" s="526"/>
      <c r="X18" s="527"/>
      <c r="Y18" s="527"/>
      <c r="Z18" s="527"/>
      <c r="AA18" s="527"/>
      <c r="AB18" s="551"/>
      <c r="AC18" s="425">
        <v>72.900000000000006</v>
      </c>
      <c r="AD18" s="426"/>
      <c r="AE18" s="426"/>
      <c r="AF18" s="426"/>
      <c r="AG18" s="511"/>
      <c r="AH18" s="425">
        <v>71.3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48409096</v>
      </c>
      <c r="BO18" s="456"/>
      <c r="BP18" s="456"/>
      <c r="BQ18" s="456"/>
      <c r="BR18" s="456"/>
      <c r="BS18" s="456"/>
      <c r="BT18" s="456"/>
      <c r="BU18" s="457"/>
      <c r="BV18" s="455">
        <v>47014029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2384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72547531</v>
      </c>
      <c r="BO19" s="456"/>
      <c r="BP19" s="456"/>
      <c r="BQ19" s="456"/>
      <c r="BR19" s="456"/>
      <c r="BS19" s="456"/>
      <c r="BT19" s="456"/>
      <c r="BU19" s="457"/>
      <c r="BV19" s="455">
        <v>68969205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100360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67207396</v>
      </c>
      <c r="BO22" s="485"/>
      <c r="BP22" s="485"/>
      <c r="BQ22" s="485"/>
      <c r="BR22" s="485"/>
      <c r="BS22" s="485"/>
      <c r="BT22" s="485"/>
      <c r="BU22" s="486"/>
      <c r="BV22" s="484">
        <v>63061170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16928872</v>
      </c>
      <c r="BO23" s="456"/>
      <c r="BP23" s="456"/>
      <c r="BQ23" s="456"/>
      <c r="BR23" s="456"/>
      <c r="BS23" s="456"/>
      <c r="BT23" s="456"/>
      <c r="BU23" s="457"/>
      <c r="BV23" s="455">
        <v>16454931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9580</v>
      </c>
      <c r="R24" s="409"/>
      <c r="S24" s="409"/>
      <c r="T24" s="409"/>
      <c r="U24" s="409"/>
      <c r="V24" s="410"/>
      <c r="W24" s="498"/>
      <c r="X24" s="435"/>
      <c r="Y24" s="436"/>
      <c r="Z24" s="411" t="s">
        <v>162</v>
      </c>
      <c r="AA24" s="412"/>
      <c r="AB24" s="412"/>
      <c r="AC24" s="412"/>
      <c r="AD24" s="412"/>
      <c r="AE24" s="412"/>
      <c r="AF24" s="412"/>
      <c r="AG24" s="413"/>
      <c r="AH24" s="408">
        <v>1393</v>
      </c>
      <c r="AI24" s="409"/>
      <c r="AJ24" s="409"/>
      <c r="AK24" s="409"/>
      <c r="AL24" s="410"/>
      <c r="AM24" s="408">
        <v>4492425</v>
      </c>
      <c r="AN24" s="409"/>
      <c r="AO24" s="409"/>
      <c r="AP24" s="409"/>
      <c r="AQ24" s="409"/>
      <c r="AR24" s="410"/>
      <c r="AS24" s="408">
        <v>3225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63067663</v>
      </c>
      <c r="BO24" s="456"/>
      <c r="BP24" s="456"/>
      <c r="BQ24" s="456"/>
      <c r="BR24" s="456"/>
      <c r="BS24" s="456"/>
      <c r="BT24" s="456"/>
      <c r="BU24" s="457"/>
      <c r="BV24" s="455">
        <v>57931124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7800</v>
      </c>
      <c r="R25" s="409"/>
      <c r="S25" s="409"/>
      <c r="T25" s="409"/>
      <c r="U25" s="409"/>
      <c r="V25" s="410"/>
      <c r="W25" s="498"/>
      <c r="X25" s="435"/>
      <c r="Y25" s="436"/>
      <c r="Z25" s="411" t="s">
        <v>165</v>
      </c>
      <c r="AA25" s="412"/>
      <c r="AB25" s="412"/>
      <c r="AC25" s="412"/>
      <c r="AD25" s="412"/>
      <c r="AE25" s="412"/>
      <c r="AF25" s="412"/>
      <c r="AG25" s="413"/>
      <c r="AH25" s="408">
        <v>257</v>
      </c>
      <c r="AI25" s="409"/>
      <c r="AJ25" s="409"/>
      <c r="AK25" s="409"/>
      <c r="AL25" s="410"/>
      <c r="AM25" s="408">
        <v>806466</v>
      </c>
      <c r="AN25" s="409"/>
      <c r="AO25" s="409"/>
      <c r="AP25" s="409"/>
      <c r="AQ25" s="409"/>
      <c r="AR25" s="410"/>
      <c r="AS25" s="408">
        <v>3138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81554304</v>
      </c>
      <c r="BO25" s="485"/>
      <c r="BP25" s="485"/>
      <c r="BQ25" s="485"/>
      <c r="BR25" s="485"/>
      <c r="BS25" s="485"/>
      <c r="BT25" s="485"/>
      <c r="BU25" s="486"/>
      <c r="BV25" s="484">
        <v>58839613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7060</v>
      </c>
      <c r="R26" s="409"/>
      <c r="S26" s="409"/>
      <c r="T26" s="409"/>
      <c r="U26" s="409"/>
      <c r="V26" s="410"/>
      <c r="W26" s="498"/>
      <c r="X26" s="435"/>
      <c r="Y26" s="436"/>
      <c r="Z26" s="411" t="s">
        <v>168</v>
      </c>
      <c r="AA26" s="466"/>
      <c r="AB26" s="466"/>
      <c r="AC26" s="466"/>
      <c r="AD26" s="466"/>
      <c r="AE26" s="466"/>
      <c r="AF26" s="466"/>
      <c r="AG26" s="467"/>
      <c r="AH26" s="408">
        <v>83</v>
      </c>
      <c r="AI26" s="409"/>
      <c r="AJ26" s="409"/>
      <c r="AK26" s="409"/>
      <c r="AL26" s="410"/>
      <c r="AM26" s="408">
        <v>294152</v>
      </c>
      <c r="AN26" s="409"/>
      <c r="AO26" s="409"/>
      <c r="AP26" s="409"/>
      <c r="AQ26" s="409"/>
      <c r="AR26" s="410"/>
      <c r="AS26" s="408">
        <v>3544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5660</v>
      </c>
      <c r="R27" s="409"/>
      <c r="S27" s="409"/>
      <c r="T27" s="409"/>
      <c r="U27" s="409"/>
      <c r="V27" s="410"/>
      <c r="W27" s="498"/>
      <c r="X27" s="435"/>
      <c r="Y27" s="436"/>
      <c r="Z27" s="411" t="s">
        <v>171</v>
      </c>
      <c r="AA27" s="412"/>
      <c r="AB27" s="412"/>
      <c r="AC27" s="412"/>
      <c r="AD27" s="412"/>
      <c r="AE27" s="412"/>
      <c r="AF27" s="412"/>
      <c r="AG27" s="413"/>
      <c r="AH27" s="408">
        <v>16</v>
      </c>
      <c r="AI27" s="409"/>
      <c r="AJ27" s="409"/>
      <c r="AK27" s="409"/>
      <c r="AL27" s="410"/>
      <c r="AM27" s="408">
        <v>58880</v>
      </c>
      <c r="AN27" s="409"/>
      <c r="AO27" s="409"/>
      <c r="AP27" s="409"/>
      <c r="AQ27" s="409"/>
      <c r="AR27" s="410"/>
      <c r="AS27" s="408">
        <v>3680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4900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16078685</v>
      </c>
      <c r="BO28" s="485"/>
      <c r="BP28" s="485"/>
      <c r="BQ28" s="485"/>
      <c r="BR28" s="485"/>
      <c r="BS28" s="485"/>
      <c r="BT28" s="485"/>
      <c r="BU28" s="486"/>
      <c r="BV28" s="484">
        <v>14155941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26</v>
      </c>
      <c r="M29" s="409"/>
      <c r="N29" s="409"/>
      <c r="O29" s="409"/>
      <c r="P29" s="410"/>
      <c r="Q29" s="408">
        <v>4520</v>
      </c>
      <c r="R29" s="409"/>
      <c r="S29" s="409"/>
      <c r="T29" s="409"/>
      <c r="U29" s="409"/>
      <c r="V29" s="410"/>
      <c r="W29" s="499"/>
      <c r="X29" s="500"/>
      <c r="Y29" s="501"/>
      <c r="Z29" s="411" t="s">
        <v>177</v>
      </c>
      <c r="AA29" s="412"/>
      <c r="AB29" s="412"/>
      <c r="AC29" s="412"/>
      <c r="AD29" s="412"/>
      <c r="AE29" s="412"/>
      <c r="AF29" s="412"/>
      <c r="AG29" s="413"/>
      <c r="AH29" s="408">
        <v>1409</v>
      </c>
      <c r="AI29" s="409"/>
      <c r="AJ29" s="409"/>
      <c r="AK29" s="409"/>
      <c r="AL29" s="410"/>
      <c r="AM29" s="408">
        <v>4551305</v>
      </c>
      <c r="AN29" s="409"/>
      <c r="AO29" s="409"/>
      <c r="AP29" s="409"/>
      <c r="AQ29" s="409"/>
      <c r="AR29" s="410"/>
      <c r="AS29" s="408">
        <v>3230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15489010</v>
      </c>
      <c r="BO30" s="490"/>
      <c r="BP30" s="490"/>
      <c r="BQ30" s="490"/>
      <c r="BR30" s="490"/>
      <c r="BS30" s="490"/>
      <c r="BT30" s="490"/>
      <c r="BU30" s="491"/>
      <c r="BV30" s="489">
        <v>14198870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厚木愛甲環境施設組合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厚木ガーデンシティビル</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公共用地取得事業特別会計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厚木市勤労者福祉サービスセンター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f t="shared" si="3"/>
        <v>13</v>
      </c>
      <c r="CP36" s="403"/>
      <c r="CQ36" s="404" t="str">
        <f>IF('各会計、関係団体の財政状況及び健全化判断比率'!BS9="","",'各会計、関係団体の財政状況及び健全化判断比率'!BS9)</f>
        <v>厚木市環境みどり公社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14</v>
      </c>
      <c r="CP37" s="403"/>
      <c r="CQ37" s="404" t="str">
        <f>IF('各会計、関係団体の財政状況及び健全化判断比率'!BS10="","",'各会計、関係団体の財政状況及び健全化判断比率'!BS10)</f>
        <v>厚木市スポーツ協会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15</v>
      </c>
      <c r="CP38" s="403"/>
      <c r="CQ38" s="404" t="str">
        <f>IF('各会計、関係団体の財政状況及び健全化判断比率'!BS11="","",'各会計、関係団体の財政状況及び健全化判断比率'!BS11)</f>
        <v>厚木市文化振興財団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SD3wWGeNe0ySRSXoJFa2aMIGH1EVQhf4CymUXfGjhRSv1IXer9oDtZp0EE7ffI70b0lsiXw5BxjLF04HfW7ZUA==" saltValue="dotSItZPyjKQy8lZ34ds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90" t="s">
        <v>531</v>
      </c>
      <c r="D34" s="1190"/>
      <c r="E34" s="1191"/>
      <c r="F34" s="32">
        <v>7.37</v>
      </c>
      <c r="G34" s="33">
        <v>9.06</v>
      </c>
      <c r="H34" s="33">
        <v>11.4</v>
      </c>
      <c r="I34" s="33">
        <v>10.47</v>
      </c>
      <c r="J34" s="34">
        <v>7.32</v>
      </c>
      <c r="K34" s="22"/>
      <c r="L34" s="22"/>
      <c r="M34" s="22"/>
      <c r="N34" s="22"/>
      <c r="O34" s="22"/>
      <c r="P34" s="22"/>
    </row>
    <row r="35" spans="1:16" ht="39" customHeight="1" x14ac:dyDescent="0.2">
      <c r="A35" s="22"/>
      <c r="B35" s="35"/>
      <c r="C35" s="1184" t="s">
        <v>532</v>
      </c>
      <c r="D35" s="1185"/>
      <c r="E35" s="1186"/>
      <c r="F35" s="36">
        <v>2.09</v>
      </c>
      <c r="G35" s="37">
        <v>5.05</v>
      </c>
      <c r="H35" s="37">
        <v>10.3</v>
      </c>
      <c r="I35" s="37">
        <v>7.4</v>
      </c>
      <c r="J35" s="38">
        <v>7.14</v>
      </c>
      <c r="K35" s="22"/>
      <c r="L35" s="22"/>
      <c r="M35" s="22"/>
      <c r="N35" s="22"/>
      <c r="O35" s="22"/>
      <c r="P35" s="22"/>
    </row>
    <row r="36" spans="1:16" ht="39" customHeight="1" x14ac:dyDescent="0.2">
      <c r="A36" s="22"/>
      <c r="B36" s="35"/>
      <c r="C36" s="1184" t="s">
        <v>533</v>
      </c>
      <c r="D36" s="1185"/>
      <c r="E36" s="1186"/>
      <c r="F36" s="36" t="s">
        <v>487</v>
      </c>
      <c r="G36" s="37">
        <v>1.65</v>
      </c>
      <c r="H36" s="37">
        <v>2.21</v>
      </c>
      <c r="I36" s="37">
        <v>2.71</v>
      </c>
      <c r="J36" s="38">
        <v>3.63</v>
      </c>
      <c r="K36" s="22"/>
      <c r="L36" s="22"/>
      <c r="M36" s="22"/>
      <c r="N36" s="22"/>
      <c r="O36" s="22"/>
      <c r="P36" s="22"/>
    </row>
    <row r="37" spans="1:16" ht="39" customHeight="1" x14ac:dyDescent="0.2">
      <c r="A37" s="22"/>
      <c r="B37" s="35"/>
      <c r="C37" s="1184" t="s">
        <v>534</v>
      </c>
      <c r="D37" s="1185"/>
      <c r="E37" s="1186"/>
      <c r="F37" s="36">
        <v>0.95</v>
      </c>
      <c r="G37" s="37">
        <v>0.42</v>
      </c>
      <c r="H37" s="37">
        <v>0.18</v>
      </c>
      <c r="I37" s="37">
        <v>1.07</v>
      </c>
      <c r="J37" s="38">
        <v>1.02</v>
      </c>
      <c r="K37" s="22"/>
      <c r="L37" s="22"/>
      <c r="M37" s="22"/>
      <c r="N37" s="22"/>
      <c r="O37" s="22"/>
      <c r="P37" s="22"/>
    </row>
    <row r="38" spans="1:16" ht="39" customHeight="1" x14ac:dyDescent="0.2">
      <c r="A38" s="22"/>
      <c r="B38" s="35"/>
      <c r="C38" s="1184" t="s">
        <v>535</v>
      </c>
      <c r="D38" s="1185"/>
      <c r="E38" s="1186"/>
      <c r="F38" s="36">
        <v>0.3</v>
      </c>
      <c r="G38" s="37">
        <v>0.31</v>
      </c>
      <c r="H38" s="37">
        <v>0.32</v>
      </c>
      <c r="I38" s="37">
        <v>0.12</v>
      </c>
      <c r="J38" s="38">
        <v>0.23</v>
      </c>
      <c r="K38" s="22"/>
      <c r="L38" s="22"/>
      <c r="M38" s="22"/>
      <c r="N38" s="22"/>
      <c r="O38" s="22"/>
      <c r="P38" s="22"/>
    </row>
    <row r="39" spans="1:16" ht="39" customHeight="1" x14ac:dyDescent="0.2">
      <c r="A39" s="22"/>
      <c r="B39" s="35"/>
      <c r="C39" s="1184" t="s">
        <v>536</v>
      </c>
      <c r="D39" s="1185"/>
      <c r="E39" s="1186"/>
      <c r="F39" s="36">
        <v>7.0000000000000007E-2</v>
      </c>
      <c r="G39" s="37">
        <v>7.0000000000000007E-2</v>
      </c>
      <c r="H39" s="37">
        <v>7.0000000000000007E-2</v>
      </c>
      <c r="I39" s="37">
        <v>0.08</v>
      </c>
      <c r="J39" s="38">
        <v>7.0000000000000007E-2</v>
      </c>
      <c r="K39" s="22"/>
      <c r="L39" s="22"/>
      <c r="M39" s="22"/>
      <c r="N39" s="22"/>
      <c r="O39" s="22"/>
      <c r="P39" s="22"/>
    </row>
    <row r="40" spans="1:16" ht="39" customHeight="1" x14ac:dyDescent="0.2">
      <c r="A40" s="22"/>
      <c r="B40" s="35"/>
      <c r="C40" s="1184" t="s">
        <v>537</v>
      </c>
      <c r="D40" s="1185"/>
      <c r="E40" s="1186"/>
      <c r="F40" s="36">
        <v>0</v>
      </c>
      <c r="G40" s="37">
        <v>0</v>
      </c>
      <c r="H40" s="37">
        <v>0</v>
      </c>
      <c r="I40" s="37">
        <v>0</v>
      </c>
      <c r="J40" s="38">
        <v>0</v>
      </c>
      <c r="K40" s="22"/>
      <c r="L40" s="22"/>
      <c r="M40" s="22"/>
      <c r="N40" s="22"/>
      <c r="O40" s="22"/>
      <c r="P40" s="22"/>
    </row>
    <row r="41" spans="1:16" ht="39" customHeight="1" x14ac:dyDescent="0.2">
      <c r="A41" s="22"/>
      <c r="B41" s="35"/>
      <c r="C41" s="1184"/>
      <c r="D41" s="1185"/>
      <c r="E41" s="1186"/>
      <c r="F41" s="36"/>
      <c r="G41" s="37"/>
      <c r="H41" s="37"/>
      <c r="I41" s="37"/>
      <c r="J41" s="38"/>
      <c r="K41" s="22"/>
      <c r="L41" s="22"/>
      <c r="M41" s="22"/>
      <c r="N41" s="22"/>
      <c r="O41" s="22"/>
      <c r="P41" s="22"/>
    </row>
    <row r="42" spans="1:16" ht="39" customHeight="1" x14ac:dyDescent="0.2">
      <c r="A42" s="22"/>
      <c r="B42" s="39"/>
      <c r="C42" s="1184" t="s">
        <v>538</v>
      </c>
      <c r="D42" s="1185"/>
      <c r="E42" s="1186"/>
      <c r="F42" s="36" t="s">
        <v>487</v>
      </c>
      <c r="G42" s="37" t="s">
        <v>487</v>
      </c>
      <c r="H42" s="37" t="s">
        <v>487</v>
      </c>
      <c r="I42" s="37" t="s">
        <v>487</v>
      </c>
      <c r="J42" s="38" t="s">
        <v>487</v>
      </c>
      <c r="K42" s="22"/>
      <c r="L42" s="22"/>
      <c r="M42" s="22"/>
      <c r="N42" s="22"/>
      <c r="O42" s="22"/>
      <c r="P42" s="22"/>
    </row>
    <row r="43" spans="1:16" ht="39" customHeight="1" thickBot="1" x14ac:dyDescent="0.25">
      <c r="A43" s="22"/>
      <c r="B43" s="40"/>
      <c r="C43" s="1187" t="s">
        <v>539</v>
      </c>
      <c r="D43" s="1188"/>
      <c r="E43" s="1189"/>
      <c r="F43" s="41">
        <v>0.87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z71baA58i81gevSBxVfeBZYXeaql2Wa5cxisY2zFyBf1q7qH82YJjJNlxXxAFOebya2BxDR+yqu9oV8DaZVlw==" saltValue="mg5b51DL9ia35Crlrom6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5" t="s">
        <v>9</v>
      </c>
      <c r="C45" s="1216"/>
      <c r="D45" s="58"/>
      <c r="E45" s="1221" t="s">
        <v>10</v>
      </c>
      <c r="F45" s="1221"/>
      <c r="G45" s="1221"/>
      <c r="H45" s="1221"/>
      <c r="I45" s="1221"/>
      <c r="J45" s="1222"/>
      <c r="K45" s="59">
        <v>6001</v>
      </c>
      <c r="L45" s="60">
        <v>5753</v>
      </c>
      <c r="M45" s="60">
        <v>6044</v>
      </c>
      <c r="N45" s="60">
        <v>6132</v>
      </c>
      <c r="O45" s="61">
        <v>6036</v>
      </c>
      <c r="P45" s="48"/>
      <c r="Q45" s="48"/>
      <c r="R45" s="48"/>
      <c r="S45" s="48"/>
      <c r="T45" s="48"/>
      <c r="U45" s="48"/>
    </row>
    <row r="46" spans="1:21" ht="30.75" customHeight="1" x14ac:dyDescent="0.2">
      <c r="A46" s="48"/>
      <c r="B46" s="1217"/>
      <c r="C46" s="1218"/>
      <c r="D46" s="62"/>
      <c r="E46" s="1194" t="s">
        <v>11</v>
      </c>
      <c r="F46" s="1194"/>
      <c r="G46" s="1194"/>
      <c r="H46" s="1194"/>
      <c r="I46" s="1194"/>
      <c r="J46" s="1195"/>
      <c r="K46" s="63" t="s">
        <v>487</v>
      </c>
      <c r="L46" s="64" t="s">
        <v>487</v>
      </c>
      <c r="M46" s="64" t="s">
        <v>487</v>
      </c>
      <c r="N46" s="64" t="s">
        <v>487</v>
      </c>
      <c r="O46" s="65" t="s">
        <v>487</v>
      </c>
      <c r="P46" s="48"/>
      <c r="Q46" s="48"/>
      <c r="R46" s="48"/>
      <c r="S46" s="48"/>
      <c r="T46" s="48"/>
      <c r="U46" s="48"/>
    </row>
    <row r="47" spans="1:21" ht="30.75" customHeight="1" x14ac:dyDescent="0.2">
      <c r="A47" s="48"/>
      <c r="B47" s="1217"/>
      <c r="C47" s="1218"/>
      <c r="D47" s="62"/>
      <c r="E47" s="1194" t="s">
        <v>12</v>
      </c>
      <c r="F47" s="1194"/>
      <c r="G47" s="1194"/>
      <c r="H47" s="1194"/>
      <c r="I47" s="1194"/>
      <c r="J47" s="1195"/>
      <c r="K47" s="63">
        <v>42</v>
      </c>
      <c r="L47" s="64">
        <v>42</v>
      </c>
      <c r="M47" s="64">
        <v>42</v>
      </c>
      <c r="N47" s="64">
        <v>42</v>
      </c>
      <c r="O47" s="65">
        <v>42</v>
      </c>
      <c r="P47" s="48"/>
      <c r="Q47" s="48"/>
      <c r="R47" s="48"/>
      <c r="S47" s="48"/>
      <c r="T47" s="48"/>
      <c r="U47" s="48"/>
    </row>
    <row r="48" spans="1:21" ht="30.75" customHeight="1" x14ac:dyDescent="0.2">
      <c r="A48" s="48"/>
      <c r="B48" s="1217"/>
      <c r="C48" s="1218"/>
      <c r="D48" s="62"/>
      <c r="E48" s="1194" t="s">
        <v>13</v>
      </c>
      <c r="F48" s="1194"/>
      <c r="G48" s="1194"/>
      <c r="H48" s="1194"/>
      <c r="I48" s="1194"/>
      <c r="J48" s="1195"/>
      <c r="K48" s="63">
        <v>1158</v>
      </c>
      <c r="L48" s="64">
        <v>1122</v>
      </c>
      <c r="M48" s="64">
        <v>1163</v>
      </c>
      <c r="N48" s="64">
        <v>1141</v>
      </c>
      <c r="O48" s="65">
        <v>1249</v>
      </c>
      <c r="P48" s="48"/>
      <c r="Q48" s="48"/>
      <c r="R48" s="48"/>
      <c r="S48" s="48"/>
      <c r="T48" s="48"/>
      <c r="U48" s="48"/>
    </row>
    <row r="49" spans="1:21" ht="30.75" customHeight="1" x14ac:dyDescent="0.2">
      <c r="A49" s="48"/>
      <c r="B49" s="1217"/>
      <c r="C49" s="1218"/>
      <c r="D49" s="62"/>
      <c r="E49" s="1194" t="s">
        <v>14</v>
      </c>
      <c r="F49" s="1194"/>
      <c r="G49" s="1194"/>
      <c r="H49" s="1194"/>
      <c r="I49" s="1194"/>
      <c r="J49" s="1195"/>
      <c r="K49" s="63" t="s">
        <v>487</v>
      </c>
      <c r="L49" s="64" t="s">
        <v>487</v>
      </c>
      <c r="M49" s="64">
        <v>5</v>
      </c>
      <c r="N49" s="64">
        <v>5</v>
      </c>
      <c r="O49" s="65">
        <v>12</v>
      </c>
      <c r="P49" s="48"/>
      <c r="Q49" s="48"/>
      <c r="R49" s="48"/>
      <c r="S49" s="48"/>
      <c r="T49" s="48"/>
      <c r="U49" s="48"/>
    </row>
    <row r="50" spans="1:21" ht="30.75" customHeight="1" x14ac:dyDescent="0.2">
      <c r="A50" s="48"/>
      <c r="B50" s="1217"/>
      <c r="C50" s="1218"/>
      <c r="D50" s="62"/>
      <c r="E50" s="1194" t="s">
        <v>15</v>
      </c>
      <c r="F50" s="1194"/>
      <c r="G50" s="1194"/>
      <c r="H50" s="1194"/>
      <c r="I50" s="1194"/>
      <c r="J50" s="1195"/>
      <c r="K50" s="63" t="s">
        <v>487</v>
      </c>
      <c r="L50" s="64" t="s">
        <v>487</v>
      </c>
      <c r="M50" s="64" t="s">
        <v>487</v>
      </c>
      <c r="N50" s="64">
        <v>654</v>
      </c>
      <c r="O50" s="65">
        <v>123</v>
      </c>
      <c r="P50" s="48"/>
      <c r="Q50" s="48"/>
      <c r="R50" s="48"/>
      <c r="S50" s="48"/>
      <c r="T50" s="48"/>
      <c r="U50" s="48"/>
    </row>
    <row r="51" spans="1:21" ht="30.75" customHeight="1" x14ac:dyDescent="0.2">
      <c r="A51" s="48"/>
      <c r="B51" s="1219"/>
      <c r="C51" s="1220"/>
      <c r="D51" s="66"/>
      <c r="E51" s="1194" t="s">
        <v>16</v>
      </c>
      <c r="F51" s="1194"/>
      <c r="G51" s="1194"/>
      <c r="H51" s="1194"/>
      <c r="I51" s="1194"/>
      <c r="J51" s="1195"/>
      <c r="K51" s="63" t="s">
        <v>487</v>
      </c>
      <c r="L51" s="64" t="s">
        <v>487</v>
      </c>
      <c r="M51" s="64" t="s">
        <v>487</v>
      </c>
      <c r="N51" s="64" t="s">
        <v>487</v>
      </c>
      <c r="O51" s="65" t="s">
        <v>487</v>
      </c>
      <c r="P51" s="48"/>
      <c r="Q51" s="48"/>
      <c r="R51" s="48"/>
      <c r="S51" s="48"/>
      <c r="T51" s="48"/>
      <c r="U51" s="48"/>
    </row>
    <row r="52" spans="1:21" ht="30.75" customHeight="1" x14ac:dyDescent="0.2">
      <c r="A52" s="48"/>
      <c r="B52" s="1192" t="s">
        <v>17</v>
      </c>
      <c r="C52" s="1193"/>
      <c r="D52" s="66"/>
      <c r="E52" s="1194" t="s">
        <v>18</v>
      </c>
      <c r="F52" s="1194"/>
      <c r="G52" s="1194"/>
      <c r="H52" s="1194"/>
      <c r="I52" s="1194"/>
      <c r="J52" s="1195"/>
      <c r="K52" s="63">
        <v>5749</v>
      </c>
      <c r="L52" s="64">
        <v>5725</v>
      </c>
      <c r="M52" s="64">
        <v>6044</v>
      </c>
      <c r="N52" s="64">
        <v>6231</v>
      </c>
      <c r="O52" s="65">
        <v>5756</v>
      </c>
      <c r="P52" s="48"/>
      <c r="Q52" s="48"/>
      <c r="R52" s="48"/>
      <c r="S52" s="48"/>
      <c r="T52" s="48"/>
      <c r="U52" s="48"/>
    </row>
    <row r="53" spans="1:21" ht="30.75" customHeight="1" thickBot="1" x14ac:dyDescent="0.25">
      <c r="A53" s="48"/>
      <c r="B53" s="1196" t="s">
        <v>19</v>
      </c>
      <c r="C53" s="1197"/>
      <c r="D53" s="67"/>
      <c r="E53" s="1198" t="s">
        <v>20</v>
      </c>
      <c r="F53" s="1198"/>
      <c r="G53" s="1198"/>
      <c r="H53" s="1198"/>
      <c r="I53" s="1198"/>
      <c r="J53" s="1199"/>
      <c r="K53" s="68">
        <v>1452</v>
      </c>
      <c r="L53" s="69">
        <v>1192</v>
      </c>
      <c r="M53" s="69">
        <v>1210</v>
      </c>
      <c r="N53" s="69">
        <v>1743</v>
      </c>
      <c r="O53" s="70">
        <v>1706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0" t="s">
        <v>24</v>
      </c>
      <c r="C58" s="1201"/>
      <c r="D58" s="1206" t="s">
        <v>25</v>
      </c>
      <c r="E58" s="1207"/>
      <c r="F58" s="1207"/>
      <c r="G58" s="1207"/>
      <c r="H58" s="1207"/>
      <c r="I58" s="1207"/>
      <c r="J58" s="1208"/>
      <c r="K58" s="83"/>
      <c r="L58" s="84"/>
      <c r="M58" s="84"/>
      <c r="N58" s="84"/>
      <c r="O58" s="85"/>
    </row>
    <row r="59" spans="1:21" ht="31.5" customHeight="1" x14ac:dyDescent="0.2">
      <c r="B59" s="1202"/>
      <c r="C59" s="1203"/>
      <c r="D59" s="1209" t="s">
        <v>26</v>
      </c>
      <c r="E59" s="1210"/>
      <c r="F59" s="1210"/>
      <c r="G59" s="1210"/>
      <c r="H59" s="1210"/>
      <c r="I59" s="1210"/>
      <c r="J59" s="1211"/>
      <c r="K59" s="86"/>
      <c r="L59" s="87"/>
      <c r="M59" s="87"/>
      <c r="N59" s="87"/>
      <c r="O59" s="88"/>
    </row>
    <row r="60" spans="1:21" ht="31.5" customHeight="1" thickBot="1" x14ac:dyDescent="0.25">
      <c r="B60" s="1204"/>
      <c r="C60" s="1205"/>
      <c r="D60" s="1212" t="s">
        <v>27</v>
      </c>
      <c r="E60" s="1213"/>
      <c r="F60" s="1213"/>
      <c r="G60" s="1213"/>
      <c r="H60" s="1213"/>
      <c r="I60" s="1213"/>
      <c r="J60" s="1214"/>
      <c r="K60" s="89">
        <v>617</v>
      </c>
      <c r="L60" s="90">
        <v>658</v>
      </c>
      <c r="M60" s="90">
        <v>700</v>
      </c>
      <c r="N60" s="90">
        <v>742</v>
      </c>
      <c r="O60" s="91">
        <v>783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LOVLQKFN6IlRNmiPzzyp64tz+IrwvRxdKlMysaBI9KaC4tZzf/vDP8EVy1Vf/kEmJtmfYTyeHOVnexOpH6swg==" saltValue="elg/U5PDhzJr042DiTl0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5" t="s">
        <v>30</v>
      </c>
      <c r="C41" s="1236"/>
      <c r="D41" s="105"/>
      <c r="E41" s="1237" t="s">
        <v>31</v>
      </c>
      <c r="F41" s="1237"/>
      <c r="G41" s="1237"/>
      <c r="H41" s="1238"/>
      <c r="I41" s="355">
        <v>55067</v>
      </c>
      <c r="J41" s="356">
        <v>58568</v>
      </c>
      <c r="K41" s="356">
        <v>60349</v>
      </c>
      <c r="L41" s="356">
        <v>63061</v>
      </c>
      <c r="M41" s="357">
        <v>67207</v>
      </c>
    </row>
    <row r="42" spans="2:13" ht="27.75" customHeight="1" x14ac:dyDescent="0.2">
      <c r="B42" s="1225"/>
      <c r="C42" s="1226"/>
      <c r="D42" s="106"/>
      <c r="E42" s="1229" t="s">
        <v>32</v>
      </c>
      <c r="F42" s="1229"/>
      <c r="G42" s="1229"/>
      <c r="H42" s="1230"/>
      <c r="I42" s="358" t="s">
        <v>487</v>
      </c>
      <c r="J42" s="359" t="s">
        <v>487</v>
      </c>
      <c r="K42" s="359" t="s">
        <v>487</v>
      </c>
      <c r="L42" s="359">
        <v>654</v>
      </c>
      <c r="M42" s="360">
        <v>1990</v>
      </c>
    </row>
    <row r="43" spans="2:13" ht="27.75" customHeight="1" x14ac:dyDescent="0.2">
      <c r="B43" s="1225"/>
      <c r="C43" s="1226"/>
      <c r="D43" s="106"/>
      <c r="E43" s="1229" t="s">
        <v>33</v>
      </c>
      <c r="F43" s="1229"/>
      <c r="G43" s="1229"/>
      <c r="H43" s="1230"/>
      <c r="I43" s="358">
        <v>12633</v>
      </c>
      <c r="J43" s="359">
        <v>12900</v>
      </c>
      <c r="K43" s="359">
        <v>13817</v>
      </c>
      <c r="L43" s="359">
        <v>14407</v>
      </c>
      <c r="M43" s="360">
        <v>14648</v>
      </c>
    </row>
    <row r="44" spans="2:13" ht="27.75" customHeight="1" x14ac:dyDescent="0.2">
      <c r="B44" s="1225"/>
      <c r="C44" s="1226"/>
      <c r="D44" s="106"/>
      <c r="E44" s="1229" t="s">
        <v>34</v>
      </c>
      <c r="F44" s="1229"/>
      <c r="G44" s="1229"/>
      <c r="H44" s="1230"/>
      <c r="I44" s="358" t="s">
        <v>487</v>
      </c>
      <c r="J44" s="359">
        <v>1265</v>
      </c>
      <c r="K44" s="359">
        <v>1373</v>
      </c>
      <c r="L44" s="359">
        <v>2307</v>
      </c>
      <c r="M44" s="360">
        <v>4715</v>
      </c>
    </row>
    <row r="45" spans="2:13" ht="27.75" customHeight="1" x14ac:dyDescent="0.2">
      <c r="B45" s="1225"/>
      <c r="C45" s="1226"/>
      <c r="D45" s="106"/>
      <c r="E45" s="1229" t="s">
        <v>35</v>
      </c>
      <c r="F45" s="1229"/>
      <c r="G45" s="1229"/>
      <c r="H45" s="1230"/>
      <c r="I45" s="358">
        <v>11498</v>
      </c>
      <c r="J45" s="359">
        <v>11125</v>
      </c>
      <c r="K45" s="359">
        <v>10660</v>
      </c>
      <c r="L45" s="359">
        <v>10698</v>
      </c>
      <c r="M45" s="360">
        <v>10840</v>
      </c>
    </row>
    <row r="46" spans="2:13" ht="27.75" customHeight="1" x14ac:dyDescent="0.2">
      <c r="B46" s="1225"/>
      <c r="C46" s="1226"/>
      <c r="D46" s="107"/>
      <c r="E46" s="1229" t="s">
        <v>36</v>
      </c>
      <c r="F46" s="1229"/>
      <c r="G46" s="1229"/>
      <c r="H46" s="1230"/>
      <c r="I46" s="358" t="s">
        <v>487</v>
      </c>
      <c r="J46" s="359" t="s">
        <v>487</v>
      </c>
      <c r="K46" s="359" t="s">
        <v>487</v>
      </c>
      <c r="L46" s="359" t="s">
        <v>487</v>
      </c>
      <c r="M46" s="360" t="s">
        <v>487</v>
      </c>
    </row>
    <row r="47" spans="2:13" ht="27.75" customHeight="1" x14ac:dyDescent="0.2">
      <c r="B47" s="1225"/>
      <c r="C47" s="1226"/>
      <c r="D47" s="108"/>
      <c r="E47" s="1239" t="s">
        <v>37</v>
      </c>
      <c r="F47" s="1240"/>
      <c r="G47" s="1240"/>
      <c r="H47" s="1241"/>
      <c r="I47" s="358" t="s">
        <v>487</v>
      </c>
      <c r="J47" s="359" t="s">
        <v>487</v>
      </c>
      <c r="K47" s="359" t="s">
        <v>487</v>
      </c>
      <c r="L47" s="359" t="s">
        <v>487</v>
      </c>
      <c r="M47" s="360" t="s">
        <v>487</v>
      </c>
    </row>
    <row r="48" spans="2:13" ht="27.75" customHeight="1" x14ac:dyDescent="0.2">
      <c r="B48" s="1225"/>
      <c r="C48" s="1226"/>
      <c r="D48" s="106"/>
      <c r="E48" s="1229" t="s">
        <v>38</v>
      </c>
      <c r="F48" s="1229"/>
      <c r="G48" s="1229"/>
      <c r="H48" s="1230"/>
      <c r="I48" s="358" t="s">
        <v>487</v>
      </c>
      <c r="J48" s="359" t="s">
        <v>487</v>
      </c>
      <c r="K48" s="359" t="s">
        <v>487</v>
      </c>
      <c r="L48" s="359" t="s">
        <v>487</v>
      </c>
      <c r="M48" s="360" t="s">
        <v>487</v>
      </c>
    </row>
    <row r="49" spans="2:13" ht="27.75" customHeight="1" x14ac:dyDescent="0.2">
      <c r="B49" s="1227"/>
      <c r="C49" s="1228"/>
      <c r="D49" s="106"/>
      <c r="E49" s="1229" t="s">
        <v>39</v>
      </c>
      <c r="F49" s="1229"/>
      <c r="G49" s="1229"/>
      <c r="H49" s="1230"/>
      <c r="I49" s="358" t="s">
        <v>487</v>
      </c>
      <c r="J49" s="359" t="s">
        <v>487</v>
      </c>
      <c r="K49" s="359" t="s">
        <v>487</v>
      </c>
      <c r="L49" s="359" t="s">
        <v>487</v>
      </c>
      <c r="M49" s="360" t="s">
        <v>487</v>
      </c>
    </row>
    <row r="50" spans="2:13" ht="27.75" customHeight="1" x14ac:dyDescent="0.2">
      <c r="B50" s="1223" t="s">
        <v>40</v>
      </c>
      <c r="C50" s="1224"/>
      <c r="D50" s="109"/>
      <c r="E50" s="1229" t="s">
        <v>41</v>
      </c>
      <c r="F50" s="1229"/>
      <c r="G50" s="1229"/>
      <c r="H50" s="1230"/>
      <c r="I50" s="358">
        <v>22598</v>
      </c>
      <c r="J50" s="359">
        <v>26472</v>
      </c>
      <c r="K50" s="359">
        <v>28714</v>
      </c>
      <c r="L50" s="359">
        <v>31127</v>
      </c>
      <c r="M50" s="360">
        <v>33372</v>
      </c>
    </row>
    <row r="51" spans="2:13" ht="27.75" customHeight="1" x14ac:dyDescent="0.2">
      <c r="B51" s="1225"/>
      <c r="C51" s="1226"/>
      <c r="D51" s="106"/>
      <c r="E51" s="1229" t="s">
        <v>42</v>
      </c>
      <c r="F51" s="1229"/>
      <c r="G51" s="1229"/>
      <c r="H51" s="1230"/>
      <c r="I51" s="358">
        <v>10310</v>
      </c>
      <c r="J51" s="359">
        <v>12261</v>
      </c>
      <c r="K51" s="359">
        <v>14954</v>
      </c>
      <c r="L51" s="359">
        <v>17411</v>
      </c>
      <c r="M51" s="360">
        <v>17154</v>
      </c>
    </row>
    <row r="52" spans="2:13" ht="27.75" customHeight="1" x14ac:dyDescent="0.2">
      <c r="B52" s="1227"/>
      <c r="C52" s="1228"/>
      <c r="D52" s="106"/>
      <c r="E52" s="1229" t="s">
        <v>43</v>
      </c>
      <c r="F52" s="1229"/>
      <c r="G52" s="1229"/>
      <c r="H52" s="1230"/>
      <c r="I52" s="358">
        <v>27888</v>
      </c>
      <c r="J52" s="359">
        <v>25318</v>
      </c>
      <c r="K52" s="359">
        <v>23348</v>
      </c>
      <c r="L52" s="359">
        <v>21803</v>
      </c>
      <c r="M52" s="360">
        <v>21264</v>
      </c>
    </row>
    <row r="53" spans="2:13" ht="27.75" customHeight="1" thickBot="1" x14ac:dyDescent="0.25">
      <c r="B53" s="1231" t="s">
        <v>19</v>
      </c>
      <c r="C53" s="1232"/>
      <c r="D53" s="110"/>
      <c r="E53" s="1233" t="s">
        <v>44</v>
      </c>
      <c r="F53" s="1233"/>
      <c r="G53" s="1233"/>
      <c r="H53" s="1234"/>
      <c r="I53" s="361">
        <v>18403</v>
      </c>
      <c r="J53" s="362">
        <v>19808</v>
      </c>
      <c r="K53" s="362">
        <v>19184</v>
      </c>
      <c r="L53" s="362">
        <v>20785</v>
      </c>
      <c r="M53" s="363">
        <v>27611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JPMxYzUhCaclurH6JrVzFBefEhdn/EVglp0vutqZXIE7VFwmdA4vbSRqTsEVMWgku75/+NBzxHbqWJsnvt4lA==" saltValue="W60rbldAAQCkylI2mYe2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50" t="s">
        <v>46</v>
      </c>
      <c r="D55" s="1250"/>
      <c r="E55" s="1251"/>
      <c r="F55" s="122">
        <v>15322</v>
      </c>
      <c r="G55" s="122">
        <v>14156</v>
      </c>
      <c r="H55" s="123">
        <v>16079</v>
      </c>
    </row>
    <row r="56" spans="2:8" ht="52.5" customHeight="1" x14ac:dyDescent="0.2">
      <c r="B56" s="124"/>
      <c r="C56" s="1252" t="s">
        <v>47</v>
      </c>
      <c r="D56" s="1252"/>
      <c r="E56" s="1253"/>
      <c r="F56" s="125" t="s">
        <v>487</v>
      </c>
      <c r="G56" s="125" t="s">
        <v>487</v>
      </c>
      <c r="H56" s="126" t="s">
        <v>487</v>
      </c>
    </row>
    <row r="57" spans="2:8" ht="53.25" customHeight="1" x14ac:dyDescent="0.2">
      <c r="B57" s="124"/>
      <c r="C57" s="1254" t="s">
        <v>48</v>
      </c>
      <c r="D57" s="1254"/>
      <c r="E57" s="1255"/>
      <c r="F57" s="127">
        <v>9770</v>
      </c>
      <c r="G57" s="127">
        <v>14199</v>
      </c>
      <c r="H57" s="128">
        <v>15489</v>
      </c>
    </row>
    <row r="58" spans="2:8" ht="45.75" customHeight="1" x14ac:dyDescent="0.2">
      <c r="B58" s="129"/>
      <c r="C58" s="1242" t="s">
        <v>558</v>
      </c>
      <c r="D58" s="1243"/>
      <c r="E58" s="1244"/>
      <c r="F58" s="130">
        <v>6036</v>
      </c>
      <c r="G58" s="130">
        <v>8039</v>
      </c>
      <c r="H58" s="131">
        <v>8045</v>
      </c>
    </row>
    <row r="59" spans="2:8" ht="45.75" customHeight="1" x14ac:dyDescent="0.2">
      <c r="B59" s="129"/>
      <c r="C59" s="1242" t="s">
        <v>557</v>
      </c>
      <c r="D59" s="1243"/>
      <c r="E59" s="1244"/>
      <c r="F59" s="130" t="s">
        <v>487</v>
      </c>
      <c r="G59" s="130">
        <v>2400</v>
      </c>
      <c r="H59" s="131">
        <v>3405</v>
      </c>
    </row>
    <row r="60" spans="2:8" ht="45.75" customHeight="1" x14ac:dyDescent="0.2">
      <c r="B60" s="129"/>
      <c r="C60" s="1242" t="s">
        <v>554</v>
      </c>
      <c r="D60" s="1243"/>
      <c r="E60" s="1244"/>
      <c r="F60" s="130">
        <v>3017</v>
      </c>
      <c r="G60" s="130">
        <v>3019</v>
      </c>
      <c r="H60" s="131">
        <v>3325</v>
      </c>
    </row>
    <row r="61" spans="2:8" ht="45.75" customHeight="1" x14ac:dyDescent="0.2">
      <c r="B61" s="129"/>
      <c r="C61" s="1242" t="s">
        <v>555</v>
      </c>
      <c r="D61" s="1243"/>
      <c r="E61" s="1244"/>
      <c r="F61" s="130">
        <v>204</v>
      </c>
      <c r="G61" s="130">
        <v>204</v>
      </c>
      <c r="H61" s="131">
        <v>204</v>
      </c>
    </row>
    <row r="62" spans="2:8" ht="45.75" customHeight="1" thickBot="1" x14ac:dyDescent="0.25">
      <c r="B62" s="132"/>
      <c r="C62" s="1245" t="s">
        <v>556</v>
      </c>
      <c r="D62" s="1246"/>
      <c r="E62" s="1247"/>
      <c r="F62" s="133">
        <v>177</v>
      </c>
      <c r="G62" s="133">
        <v>177</v>
      </c>
      <c r="H62" s="134">
        <v>177</v>
      </c>
    </row>
    <row r="63" spans="2:8" ht="52.5" customHeight="1" thickBot="1" x14ac:dyDescent="0.25">
      <c r="B63" s="135"/>
      <c r="C63" s="1248" t="s">
        <v>49</v>
      </c>
      <c r="D63" s="1248"/>
      <c r="E63" s="1249"/>
      <c r="F63" s="136">
        <v>25092</v>
      </c>
      <c r="G63" s="136">
        <v>28355</v>
      </c>
      <c r="H63" s="137">
        <v>31568</v>
      </c>
    </row>
    <row r="64" spans="2:8" ht="13.2" x14ac:dyDescent="0.2"/>
  </sheetData>
  <sheetProtection algorithmName="SHA-512" hashValue="kIN//1VsOcKL+eiD31284HtbcD63HL9wEifFx0CcolJMvA4e8ySL3lHg9S/cMOYKPEgWxVBl1gZVY8LtiLz0mA==" saltValue="RMU3l95KHgoPcjCkRQQo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3" t="s">
        <v>561</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2" x14ac:dyDescent="0.2">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2" x14ac:dyDescent="0.2">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2" x14ac:dyDescent="0.2">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2" x14ac:dyDescent="0.2">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562</v>
      </c>
    </row>
    <row r="50" spans="1:109" ht="13.2" x14ac:dyDescent="0.2">
      <c r="B50" s="372"/>
      <c r="G50" s="1256"/>
      <c r="H50" s="1256"/>
      <c r="I50" s="1256"/>
      <c r="J50" s="1256"/>
      <c r="K50" s="382"/>
      <c r="L50" s="382"/>
      <c r="M50" s="383"/>
      <c r="N50" s="383"/>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60" t="s">
        <v>525</v>
      </c>
      <c r="BQ50" s="1260"/>
      <c r="BR50" s="1260"/>
      <c r="BS50" s="1260"/>
      <c r="BT50" s="1260"/>
      <c r="BU50" s="1260"/>
      <c r="BV50" s="1260"/>
      <c r="BW50" s="1260"/>
      <c r="BX50" s="1260" t="s">
        <v>526</v>
      </c>
      <c r="BY50" s="1260"/>
      <c r="BZ50" s="1260"/>
      <c r="CA50" s="1260"/>
      <c r="CB50" s="1260"/>
      <c r="CC50" s="1260"/>
      <c r="CD50" s="1260"/>
      <c r="CE50" s="1260"/>
      <c r="CF50" s="1260" t="s">
        <v>527</v>
      </c>
      <c r="CG50" s="1260"/>
      <c r="CH50" s="1260"/>
      <c r="CI50" s="1260"/>
      <c r="CJ50" s="1260"/>
      <c r="CK50" s="1260"/>
      <c r="CL50" s="1260"/>
      <c r="CM50" s="1260"/>
      <c r="CN50" s="1260" t="s">
        <v>528</v>
      </c>
      <c r="CO50" s="1260"/>
      <c r="CP50" s="1260"/>
      <c r="CQ50" s="1260"/>
      <c r="CR50" s="1260"/>
      <c r="CS50" s="1260"/>
      <c r="CT50" s="1260"/>
      <c r="CU50" s="1260"/>
      <c r="CV50" s="1260" t="s">
        <v>529</v>
      </c>
      <c r="CW50" s="1260"/>
      <c r="CX50" s="1260"/>
      <c r="CY50" s="1260"/>
      <c r="CZ50" s="1260"/>
      <c r="DA50" s="1260"/>
      <c r="DB50" s="1260"/>
      <c r="DC50" s="1260"/>
    </row>
    <row r="51" spans="1:109" ht="13.5" customHeight="1" x14ac:dyDescent="0.2">
      <c r="B51" s="372"/>
      <c r="G51" s="1273"/>
      <c r="H51" s="1273"/>
      <c r="I51" s="1274"/>
      <c r="J51" s="1274"/>
      <c r="K51" s="1272"/>
      <c r="L51" s="1272"/>
      <c r="M51" s="1272"/>
      <c r="N51" s="1272"/>
      <c r="AM51" s="381"/>
      <c r="AN51" s="1262" t="s">
        <v>563</v>
      </c>
      <c r="AO51" s="1262"/>
      <c r="AP51" s="1262"/>
      <c r="AQ51" s="1262"/>
      <c r="AR51" s="1262"/>
      <c r="AS51" s="1262"/>
      <c r="AT51" s="1262"/>
      <c r="AU51" s="1262"/>
      <c r="AV51" s="1262"/>
      <c r="AW51" s="1262"/>
      <c r="AX51" s="1262"/>
      <c r="AY51" s="1262"/>
      <c r="AZ51" s="1262"/>
      <c r="BA51" s="1262"/>
      <c r="BB51" s="1262" t="s">
        <v>564</v>
      </c>
      <c r="BC51" s="1262"/>
      <c r="BD51" s="1262"/>
      <c r="BE51" s="1262"/>
      <c r="BF51" s="1262"/>
      <c r="BG51" s="1262"/>
      <c r="BH51" s="1262"/>
      <c r="BI51" s="1262"/>
      <c r="BJ51" s="1262"/>
      <c r="BK51" s="1262"/>
      <c r="BL51" s="1262"/>
      <c r="BM51" s="1262"/>
      <c r="BN51" s="1262"/>
      <c r="BO51" s="1262"/>
      <c r="BP51" s="1261">
        <v>38.9</v>
      </c>
      <c r="BQ51" s="1261"/>
      <c r="BR51" s="1261"/>
      <c r="BS51" s="1261"/>
      <c r="BT51" s="1261"/>
      <c r="BU51" s="1261"/>
      <c r="BV51" s="1261"/>
      <c r="BW51" s="1261"/>
      <c r="BX51" s="1261">
        <v>39.700000000000003</v>
      </c>
      <c r="BY51" s="1261"/>
      <c r="BZ51" s="1261"/>
      <c r="CA51" s="1261"/>
      <c r="CB51" s="1261"/>
      <c r="CC51" s="1261"/>
      <c r="CD51" s="1261"/>
      <c r="CE51" s="1261"/>
      <c r="CF51" s="1261">
        <v>42</v>
      </c>
      <c r="CG51" s="1261"/>
      <c r="CH51" s="1261"/>
      <c r="CI51" s="1261"/>
      <c r="CJ51" s="1261"/>
      <c r="CK51" s="1261"/>
      <c r="CL51" s="1261"/>
      <c r="CM51" s="1261"/>
      <c r="CN51" s="1261">
        <v>44.6</v>
      </c>
      <c r="CO51" s="1261"/>
      <c r="CP51" s="1261"/>
      <c r="CQ51" s="1261"/>
      <c r="CR51" s="1261"/>
      <c r="CS51" s="1261"/>
      <c r="CT51" s="1261"/>
      <c r="CU51" s="1261"/>
      <c r="CV51" s="1261">
        <v>56.2</v>
      </c>
      <c r="CW51" s="1261"/>
      <c r="CX51" s="1261"/>
      <c r="CY51" s="1261"/>
      <c r="CZ51" s="1261"/>
      <c r="DA51" s="1261"/>
      <c r="DB51" s="1261"/>
      <c r="DC51" s="1261"/>
    </row>
    <row r="52" spans="1:109" ht="13.2" x14ac:dyDescent="0.2">
      <c r="B52" s="372"/>
      <c r="G52" s="1273"/>
      <c r="H52" s="1273"/>
      <c r="I52" s="1274"/>
      <c r="J52" s="1274"/>
      <c r="K52" s="1272"/>
      <c r="L52" s="1272"/>
      <c r="M52" s="1272"/>
      <c r="N52" s="1272"/>
      <c r="AM52" s="38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ht="13.2" x14ac:dyDescent="0.2">
      <c r="A53" s="380"/>
      <c r="B53" s="372"/>
      <c r="G53" s="1273"/>
      <c r="H53" s="1273"/>
      <c r="I53" s="1256"/>
      <c r="J53" s="1256"/>
      <c r="K53" s="1272"/>
      <c r="L53" s="1272"/>
      <c r="M53" s="1272"/>
      <c r="N53" s="1272"/>
      <c r="AM53" s="381"/>
      <c r="AN53" s="1262"/>
      <c r="AO53" s="1262"/>
      <c r="AP53" s="1262"/>
      <c r="AQ53" s="1262"/>
      <c r="AR53" s="1262"/>
      <c r="AS53" s="1262"/>
      <c r="AT53" s="1262"/>
      <c r="AU53" s="1262"/>
      <c r="AV53" s="1262"/>
      <c r="AW53" s="1262"/>
      <c r="AX53" s="1262"/>
      <c r="AY53" s="1262"/>
      <c r="AZ53" s="1262"/>
      <c r="BA53" s="1262"/>
      <c r="BB53" s="1262" t="s">
        <v>565</v>
      </c>
      <c r="BC53" s="1262"/>
      <c r="BD53" s="1262"/>
      <c r="BE53" s="1262"/>
      <c r="BF53" s="1262"/>
      <c r="BG53" s="1262"/>
      <c r="BH53" s="1262"/>
      <c r="BI53" s="1262"/>
      <c r="BJ53" s="1262"/>
      <c r="BK53" s="1262"/>
      <c r="BL53" s="1262"/>
      <c r="BM53" s="1262"/>
      <c r="BN53" s="1262"/>
      <c r="BO53" s="1262"/>
      <c r="BP53" s="1261">
        <v>60.9</v>
      </c>
      <c r="BQ53" s="1261"/>
      <c r="BR53" s="1261"/>
      <c r="BS53" s="1261"/>
      <c r="BT53" s="1261"/>
      <c r="BU53" s="1261"/>
      <c r="BV53" s="1261"/>
      <c r="BW53" s="1261"/>
      <c r="BX53" s="1261">
        <v>61.8</v>
      </c>
      <c r="BY53" s="1261"/>
      <c r="BZ53" s="1261"/>
      <c r="CA53" s="1261"/>
      <c r="CB53" s="1261"/>
      <c r="CC53" s="1261"/>
      <c r="CD53" s="1261"/>
      <c r="CE53" s="1261"/>
      <c r="CF53" s="1261">
        <v>62.7</v>
      </c>
      <c r="CG53" s="1261"/>
      <c r="CH53" s="1261"/>
      <c r="CI53" s="1261"/>
      <c r="CJ53" s="1261"/>
      <c r="CK53" s="1261"/>
      <c r="CL53" s="1261"/>
      <c r="CM53" s="1261"/>
      <c r="CN53" s="1261">
        <v>62.8</v>
      </c>
      <c r="CO53" s="1261"/>
      <c r="CP53" s="1261"/>
      <c r="CQ53" s="1261"/>
      <c r="CR53" s="1261"/>
      <c r="CS53" s="1261"/>
      <c r="CT53" s="1261"/>
      <c r="CU53" s="1261"/>
      <c r="CV53" s="1261">
        <v>63.3</v>
      </c>
      <c r="CW53" s="1261"/>
      <c r="CX53" s="1261"/>
      <c r="CY53" s="1261"/>
      <c r="CZ53" s="1261"/>
      <c r="DA53" s="1261"/>
      <c r="DB53" s="1261"/>
      <c r="DC53" s="1261"/>
    </row>
    <row r="54" spans="1:109" ht="13.2" x14ac:dyDescent="0.2">
      <c r="A54" s="380"/>
      <c r="B54" s="372"/>
      <c r="G54" s="1273"/>
      <c r="H54" s="1273"/>
      <c r="I54" s="1256"/>
      <c r="J54" s="1256"/>
      <c r="K54" s="1272"/>
      <c r="L54" s="1272"/>
      <c r="M54" s="1272"/>
      <c r="N54" s="1272"/>
      <c r="AM54" s="38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ht="13.2" x14ac:dyDescent="0.2">
      <c r="A55" s="380"/>
      <c r="B55" s="372"/>
      <c r="G55" s="1256"/>
      <c r="H55" s="1256"/>
      <c r="I55" s="1256"/>
      <c r="J55" s="1256"/>
      <c r="K55" s="1272"/>
      <c r="L55" s="1272"/>
      <c r="M55" s="1272"/>
      <c r="N55" s="1272"/>
      <c r="AN55" s="1260" t="s">
        <v>566</v>
      </c>
      <c r="AO55" s="1260"/>
      <c r="AP55" s="1260"/>
      <c r="AQ55" s="1260"/>
      <c r="AR55" s="1260"/>
      <c r="AS55" s="1260"/>
      <c r="AT55" s="1260"/>
      <c r="AU55" s="1260"/>
      <c r="AV55" s="1260"/>
      <c r="AW55" s="1260"/>
      <c r="AX55" s="1260"/>
      <c r="AY55" s="1260"/>
      <c r="AZ55" s="1260"/>
      <c r="BA55" s="1260"/>
      <c r="BB55" s="1262" t="s">
        <v>564</v>
      </c>
      <c r="BC55" s="1262"/>
      <c r="BD55" s="1262"/>
      <c r="BE55" s="1262"/>
      <c r="BF55" s="1262"/>
      <c r="BG55" s="1262"/>
      <c r="BH55" s="1262"/>
      <c r="BI55" s="1262"/>
      <c r="BJ55" s="1262"/>
      <c r="BK55" s="1262"/>
      <c r="BL55" s="1262"/>
      <c r="BM55" s="1262"/>
      <c r="BN55" s="1262"/>
      <c r="BO55" s="1262"/>
      <c r="BP55" s="1261">
        <v>19</v>
      </c>
      <c r="BQ55" s="1261"/>
      <c r="BR55" s="1261"/>
      <c r="BS55" s="1261"/>
      <c r="BT55" s="1261"/>
      <c r="BU55" s="1261"/>
      <c r="BV55" s="1261"/>
      <c r="BW55" s="1261"/>
      <c r="BX55" s="1261">
        <v>18</v>
      </c>
      <c r="BY55" s="1261"/>
      <c r="BZ55" s="1261"/>
      <c r="CA55" s="1261"/>
      <c r="CB55" s="1261"/>
      <c r="CC55" s="1261"/>
      <c r="CD55" s="1261"/>
      <c r="CE55" s="1261"/>
      <c r="CF55" s="1261">
        <v>13.1</v>
      </c>
      <c r="CG55" s="1261"/>
      <c r="CH55" s="1261"/>
      <c r="CI55" s="1261"/>
      <c r="CJ55" s="1261"/>
      <c r="CK55" s="1261"/>
      <c r="CL55" s="1261"/>
      <c r="CM55" s="1261"/>
      <c r="CN55" s="1261">
        <v>10.9</v>
      </c>
      <c r="CO55" s="1261"/>
      <c r="CP55" s="1261"/>
      <c r="CQ55" s="1261"/>
      <c r="CR55" s="1261"/>
      <c r="CS55" s="1261"/>
      <c r="CT55" s="1261"/>
      <c r="CU55" s="1261"/>
      <c r="CV55" s="1261">
        <v>13.6</v>
      </c>
      <c r="CW55" s="1261"/>
      <c r="CX55" s="1261"/>
      <c r="CY55" s="1261"/>
      <c r="CZ55" s="1261"/>
      <c r="DA55" s="1261"/>
      <c r="DB55" s="1261"/>
      <c r="DC55" s="1261"/>
    </row>
    <row r="56" spans="1:109" ht="13.2" x14ac:dyDescent="0.2">
      <c r="A56" s="380"/>
      <c r="B56" s="372"/>
      <c r="G56" s="1256"/>
      <c r="H56" s="1256"/>
      <c r="I56" s="1256"/>
      <c r="J56" s="1256"/>
      <c r="K56" s="1272"/>
      <c r="L56" s="1272"/>
      <c r="M56" s="1272"/>
      <c r="N56" s="1272"/>
      <c r="AN56" s="1260"/>
      <c r="AO56" s="1260"/>
      <c r="AP56" s="1260"/>
      <c r="AQ56" s="1260"/>
      <c r="AR56" s="1260"/>
      <c r="AS56" s="1260"/>
      <c r="AT56" s="1260"/>
      <c r="AU56" s="1260"/>
      <c r="AV56" s="1260"/>
      <c r="AW56" s="1260"/>
      <c r="AX56" s="1260"/>
      <c r="AY56" s="1260"/>
      <c r="AZ56" s="1260"/>
      <c r="BA56" s="1260"/>
      <c r="BB56" s="1262"/>
      <c r="BC56" s="1262"/>
      <c r="BD56" s="1262"/>
      <c r="BE56" s="1262"/>
      <c r="BF56" s="1262"/>
      <c r="BG56" s="1262"/>
      <c r="BH56" s="1262"/>
      <c r="BI56" s="1262"/>
      <c r="BJ56" s="1262"/>
      <c r="BK56" s="1262"/>
      <c r="BL56" s="1262"/>
      <c r="BM56" s="1262"/>
      <c r="BN56" s="1262"/>
      <c r="BO56" s="1262"/>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380" customFormat="1" ht="13.2" x14ac:dyDescent="0.2">
      <c r="B57" s="384"/>
      <c r="G57" s="1256"/>
      <c r="H57" s="1256"/>
      <c r="I57" s="1275"/>
      <c r="J57" s="1275"/>
      <c r="K57" s="1272"/>
      <c r="L57" s="1272"/>
      <c r="M57" s="1272"/>
      <c r="N57" s="1272"/>
      <c r="AM57" s="366"/>
      <c r="AN57" s="1260"/>
      <c r="AO57" s="1260"/>
      <c r="AP57" s="1260"/>
      <c r="AQ57" s="1260"/>
      <c r="AR57" s="1260"/>
      <c r="AS57" s="1260"/>
      <c r="AT57" s="1260"/>
      <c r="AU57" s="1260"/>
      <c r="AV57" s="1260"/>
      <c r="AW57" s="1260"/>
      <c r="AX57" s="1260"/>
      <c r="AY57" s="1260"/>
      <c r="AZ57" s="1260"/>
      <c r="BA57" s="1260"/>
      <c r="BB57" s="1262" t="s">
        <v>565</v>
      </c>
      <c r="BC57" s="1262"/>
      <c r="BD57" s="1262"/>
      <c r="BE57" s="1262"/>
      <c r="BF57" s="1262"/>
      <c r="BG57" s="1262"/>
      <c r="BH57" s="1262"/>
      <c r="BI57" s="1262"/>
      <c r="BJ57" s="1262"/>
      <c r="BK57" s="1262"/>
      <c r="BL57" s="1262"/>
      <c r="BM57" s="1262"/>
      <c r="BN57" s="1262"/>
      <c r="BO57" s="1262"/>
      <c r="BP57" s="1261">
        <v>60.9</v>
      </c>
      <c r="BQ57" s="1261"/>
      <c r="BR57" s="1261"/>
      <c r="BS57" s="1261"/>
      <c r="BT57" s="1261"/>
      <c r="BU57" s="1261"/>
      <c r="BV57" s="1261"/>
      <c r="BW57" s="1261"/>
      <c r="BX57" s="1261">
        <v>61.9</v>
      </c>
      <c r="BY57" s="1261"/>
      <c r="BZ57" s="1261"/>
      <c r="CA57" s="1261"/>
      <c r="CB57" s="1261"/>
      <c r="CC57" s="1261"/>
      <c r="CD57" s="1261"/>
      <c r="CE57" s="1261"/>
      <c r="CF57" s="1261">
        <v>62.5</v>
      </c>
      <c r="CG57" s="1261"/>
      <c r="CH57" s="1261"/>
      <c r="CI57" s="1261"/>
      <c r="CJ57" s="1261"/>
      <c r="CK57" s="1261"/>
      <c r="CL57" s="1261"/>
      <c r="CM57" s="1261"/>
      <c r="CN57" s="1261">
        <v>63.5</v>
      </c>
      <c r="CO57" s="1261"/>
      <c r="CP57" s="1261"/>
      <c r="CQ57" s="1261"/>
      <c r="CR57" s="1261"/>
      <c r="CS57" s="1261"/>
      <c r="CT57" s="1261"/>
      <c r="CU57" s="1261"/>
      <c r="CV57" s="1261">
        <v>63.8</v>
      </c>
      <c r="CW57" s="1261"/>
      <c r="CX57" s="1261"/>
      <c r="CY57" s="1261"/>
      <c r="CZ57" s="1261"/>
      <c r="DA57" s="1261"/>
      <c r="DB57" s="1261"/>
      <c r="DC57" s="1261"/>
      <c r="DD57" s="385"/>
      <c r="DE57" s="384"/>
    </row>
    <row r="58" spans="1:109" s="380" customFormat="1" ht="13.2" x14ac:dyDescent="0.2">
      <c r="A58" s="366"/>
      <c r="B58" s="384"/>
      <c r="G58" s="1256"/>
      <c r="H58" s="1256"/>
      <c r="I58" s="1275"/>
      <c r="J58" s="1275"/>
      <c r="K58" s="1272"/>
      <c r="L58" s="1272"/>
      <c r="M58" s="1272"/>
      <c r="N58" s="1272"/>
      <c r="AM58" s="366"/>
      <c r="AN58" s="1260"/>
      <c r="AO58" s="1260"/>
      <c r="AP58" s="1260"/>
      <c r="AQ58" s="1260"/>
      <c r="AR58" s="1260"/>
      <c r="AS58" s="1260"/>
      <c r="AT58" s="1260"/>
      <c r="AU58" s="1260"/>
      <c r="AV58" s="1260"/>
      <c r="AW58" s="1260"/>
      <c r="AX58" s="1260"/>
      <c r="AY58" s="1260"/>
      <c r="AZ58" s="1260"/>
      <c r="BA58" s="1260"/>
      <c r="BB58" s="1262"/>
      <c r="BC58" s="1262"/>
      <c r="BD58" s="1262"/>
      <c r="BE58" s="1262"/>
      <c r="BF58" s="1262"/>
      <c r="BG58" s="1262"/>
      <c r="BH58" s="1262"/>
      <c r="BI58" s="1262"/>
      <c r="BJ58" s="1262"/>
      <c r="BK58" s="1262"/>
      <c r="BL58" s="1262"/>
      <c r="BM58" s="1262"/>
      <c r="BN58" s="1262"/>
      <c r="BO58" s="1262"/>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567</v>
      </c>
    </row>
    <row r="64" spans="1:109" ht="13.2" x14ac:dyDescent="0.2">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3" t="s">
        <v>568</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2" x14ac:dyDescent="0.2">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2" x14ac:dyDescent="0.2">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2" x14ac:dyDescent="0.2">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2" x14ac:dyDescent="0.2">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562</v>
      </c>
    </row>
    <row r="72" spans="2:107" ht="13.2" x14ac:dyDescent="0.2">
      <c r="B72" s="372"/>
      <c r="G72" s="1256"/>
      <c r="H72" s="1256"/>
      <c r="I72" s="1256"/>
      <c r="J72" s="1256"/>
      <c r="K72" s="382"/>
      <c r="L72" s="382"/>
      <c r="M72" s="383"/>
      <c r="N72" s="383"/>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60" t="s">
        <v>525</v>
      </c>
      <c r="BQ72" s="1260"/>
      <c r="BR72" s="1260"/>
      <c r="BS72" s="1260"/>
      <c r="BT72" s="1260"/>
      <c r="BU72" s="1260"/>
      <c r="BV72" s="1260"/>
      <c r="BW72" s="1260"/>
      <c r="BX72" s="1260" t="s">
        <v>526</v>
      </c>
      <c r="BY72" s="1260"/>
      <c r="BZ72" s="1260"/>
      <c r="CA72" s="1260"/>
      <c r="CB72" s="1260"/>
      <c r="CC72" s="1260"/>
      <c r="CD72" s="1260"/>
      <c r="CE72" s="1260"/>
      <c r="CF72" s="1260" t="s">
        <v>527</v>
      </c>
      <c r="CG72" s="1260"/>
      <c r="CH72" s="1260"/>
      <c r="CI72" s="1260"/>
      <c r="CJ72" s="1260"/>
      <c r="CK72" s="1260"/>
      <c r="CL72" s="1260"/>
      <c r="CM72" s="1260"/>
      <c r="CN72" s="1260" t="s">
        <v>528</v>
      </c>
      <c r="CO72" s="1260"/>
      <c r="CP72" s="1260"/>
      <c r="CQ72" s="1260"/>
      <c r="CR72" s="1260"/>
      <c r="CS72" s="1260"/>
      <c r="CT72" s="1260"/>
      <c r="CU72" s="1260"/>
      <c r="CV72" s="1260" t="s">
        <v>529</v>
      </c>
      <c r="CW72" s="1260"/>
      <c r="CX72" s="1260"/>
      <c r="CY72" s="1260"/>
      <c r="CZ72" s="1260"/>
      <c r="DA72" s="1260"/>
      <c r="DB72" s="1260"/>
      <c r="DC72" s="1260"/>
    </row>
    <row r="73" spans="2:107" ht="13.2" x14ac:dyDescent="0.2">
      <c r="B73" s="372"/>
      <c r="G73" s="1273"/>
      <c r="H73" s="1273"/>
      <c r="I73" s="1273"/>
      <c r="J73" s="1273"/>
      <c r="K73" s="1276"/>
      <c r="L73" s="1276"/>
      <c r="M73" s="1276"/>
      <c r="N73" s="1276"/>
      <c r="AM73" s="381"/>
      <c r="AN73" s="1262" t="s">
        <v>563</v>
      </c>
      <c r="AO73" s="1262"/>
      <c r="AP73" s="1262"/>
      <c r="AQ73" s="1262"/>
      <c r="AR73" s="1262"/>
      <c r="AS73" s="1262"/>
      <c r="AT73" s="1262"/>
      <c r="AU73" s="1262"/>
      <c r="AV73" s="1262"/>
      <c r="AW73" s="1262"/>
      <c r="AX73" s="1262"/>
      <c r="AY73" s="1262"/>
      <c r="AZ73" s="1262"/>
      <c r="BA73" s="1262"/>
      <c r="BB73" s="1262" t="s">
        <v>564</v>
      </c>
      <c r="BC73" s="1262"/>
      <c r="BD73" s="1262"/>
      <c r="BE73" s="1262"/>
      <c r="BF73" s="1262"/>
      <c r="BG73" s="1262"/>
      <c r="BH73" s="1262"/>
      <c r="BI73" s="1262"/>
      <c r="BJ73" s="1262"/>
      <c r="BK73" s="1262"/>
      <c r="BL73" s="1262"/>
      <c r="BM73" s="1262"/>
      <c r="BN73" s="1262"/>
      <c r="BO73" s="1262"/>
      <c r="BP73" s="1261">
        <v>38.9</v>
      </c>
      <c r="BQ73" s="1261"/>
      <c r="BR73" s="1261"/>
      <c r="BS73" s="1261"/>
      <c r="BT73" s="1261"/>
      <c r="BU73" s="1261"/>
      <c r="BV73" s="1261"/>
      <c r="BW73" s="1261"/>
      <c r="BX73" s="1261">
        <v>39.700000000000003</v>
      </c>
      <c r="BY73" s="1261"/>
      <c r="BZ73" s="1261"/>
      <c r="CA73" s="1261"/>
      <c r="CB73" s="1261"/>
      <c r="CC73" s="1261"/>
      <c r="CD73" s="1261"/>
      <c r="CE73" s="1261"/>
      <c r="CF73" s="1261">
        <v>42</v>
      </c>
      <c r="CG73" s="1261"/>
      <c r="CH73" s="1261"/>
      <c r="CI73" s="1261"/>
      <c r="CJ73" s="1261"/>
      <c r="CK73" s="1261"/>
      <c r="CL73" s="1261"/>
      <c r="CM73" s="1261"/>
      <c r="CN73" s="1261">
        <v>44.6</v>
      </c>
      <c r="CO73" s="1261"/>
      <c r="CP73" s="1261"/>
      <c r="CQ73" s="1261"/>
      <c r="CR73" s="1261"/>
      <c r="CS73" s="1261"/>
      <c r="CT73" s="1261"/>
      <c r="CU73" s="1261"/>
      <c r="CV73" s="1261">
        <v>56.2</v>
      </c>
      <c r="CW73" s="1261"/>
      <c r="CX73" s="1261"/>
      <c r="CY73" s="1261"/>
      <c r="CZ73" s="1261"/>
      <c r="DA73" s="1261"/>
      <c r="DB73" s="1261"/>
      <c r="DC73" s="1261"/>
    </row>
    <row r="74" spans="2:107" ht="13.2" x14ac:dyDescent="0.2">
      <c r="B74" s="372"/>
      <c r="G74" s="1273"/>
      <c r="H74" s="1273"/>
      <c r="I74" s="1273"/>
      <c r="J74" s="1273"/>
      <c r="K74" s="1276"/>
      <c r="L74" s="1276"/>
      <c r="M74" s="1276"/>
      <c r="N74" s="1276"/>
      <c r="AM74" s="38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ht="13.2" x14ac:dyDescent="0.2">
      <c r="B75" s="372"/>
      <c r="G75" s="1273"/>
      <c r="H75" s="1273"/>
      <c r="I75" s="1256"/>
      <c r="J75" s="1256"/>
      <c r="K75" s="1272"/>
      <c r="L75" s="1272"/>
      <c r="M75" s="1272"/>
      <c r="N75" s="1272"/>
      <c r="AM75" s="381"/>
      <c r="AN75" s="1262"/>
      <c r="AO75" s="1262"/>
      <c r="AP75" s="1262"/>
      <c r="AQ75" s="1262"/>
      <c r="AR75" s="1262"/>
      <c r="AS75" s="1262"/>
      <c r="AT75" s="1262"/>
      <c r="AU75" s="1262"/>
      <c r="AV75" s="1262"/>
      <c r="AW75" s="1262"/>
      <c r="AX75" s="1262"/>
      <c r="AY75" s="1262"/>
      <c r="AZ75" s="1262"/>
      <c r="BA75" s="1262"/>
      <c r="BB75" s="1262" t="s">
        <v>569</v>
      </c>
      <c r="BC75" s="1262"/>
      <c r="BD75" s="1262"/>
      <c r="BE75" s="1262"/>
      <c r="BF75" s="1262"/>
      <c r="BG75" s="1262"/>
      <c r="BH75" s="1262"/>
      <c r="BI75" s="1262"/>
      <c r="BJ75" s="1262"/>
      <c r="BK75" s="1262"/>
      <c r="BL75" s="1262"/>
      <c r="BM75" s="1262"/>
      <c r="BN75" s="1262"/>
      <c r="BO75" s="1262"/>
      <c r="BP75" s="1261">
        <v>2.6</v>
      </c>
      <c r="BQ75" s="1261"/>
      <c r="BR75" s="1261"/>
      <c r="BS75" s="1261"/>
      <c r="BT75" s="1261"/>
      <c r="BU75" s="1261"/>
      <c r="BV75" s="1261"/>
      <c r="BW75" s="1261"/>
      <c r="BX75" s="1261">
        <v>2.5</v>
      </c>
      <c r="BY75" s="1261"/>
      <c r="BZ75" s="1261"/>
      <c r="CA75" s="1261"/>
      <c r="CB75" s="1261"/>
      <c r="CC75" s="1261"/>
      <c r="CD75" s="1261"/>
      <c r="CE75" s="1261"/>
      <c r="CF75" s="1261">
        <v>2.7</v>
      </c>
      <c r="CG75" s="1261"/>
      <c r="CH75" s="1261"/>
      <c r="CI75" s="1261"/>
      <c r="CJ75" s="1261"/>
      <c r="CK75" s="1261"/>
      <c r="CL75" s="1261"/>
      <c r="CM75" s="1261"/>
      <c r="CN75" s="1261">
        <v>2.9</v>
      </c>
      <c r="CO75" s="1261"/>
      <c r="CP75" s="1261"/>
      <c r="CQ75" s="1261"/>
      <c r="CR75" s="1261"/>
      <c r="CS75" s="1261"/>
      <c r="CT75" s="1261"/>
      <c r="CU75" s="1261"/>
      <c r="CV75" s="1261">
        <v>3.2</v>
      </c>
      <c r="CW75" s="1261"/>
      <c r="CX75" s="1261"/>
      <c r="CY75" s="1261"/>
      <c r="CZ75" s="1261"/>
      <c r="DA75" s="1261"/>
      <c r="DB75" s="1261"/>
      <c r="DC75" s="1261"/>
    </row>
    <row r="76" spans="2:107" ht="13.2" x14ac:dyDescent="0.2">
      <c r="B76" s="372"/>
      <c r="G76" s="1273"/>
      <c r="H76" s="1273"/>
      <c r="I76" s="1256"/>
      <c r="J76" s="1256"/>
      <c r="K76" s="1272"/>
      <c r="L76" s="1272"/>
      <c r="M76" s="1272"/>
      <c r="N76" s="1272"/>
      <c r="AM76" s="38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ht="13.2" x14ac:dyDescent="0.2">
      <c r="B77" s="372"/>
      <c r="G77" s="1256"/>
      <c r="H77" s="1256"/>
      <c r="I77" s="1256"/>
      <c r="J77" s="1256"/>
      <c r="K77" s="1276"/>
      <c r="L77" s="1276"/>
      <c r="M77" s="1276"/>
      <c r="N77" s="1276"/>
      <c r="AN77" s="1260" t="s">
        <v>566</v>
      </c>
      <c r="AO77" s="1260"/>
      <c r="AP77" s="1260"/>
      <c r="AQ77" s="1260"/>
      <c r="AR77" s="1260"/>
      <c r="AS77" s="1260"/>
      <c r="AT77" s="1260"/>
      <c r="AU77" s="1260"/>
      <c r="AV77" s="1260"/>
      <c r="AW77" s="1260"/>
      <c r="AX77" s="1260"/>
      <c r="AY77" s="1260"/>
      <c r="AZ77" s="1260"/>
      <c r="BA77" s="1260"/>
      <c r="BB77" s="1262" t="s">
        <v>564</v>
      </c>
      <c r="BC77" s="1262"/>
      <c r="BD77" s="1262"/>
      <c r="BE77" s="1262"/>
      <c r="BF77" s="1262"/>
      <c r="BG77" s="1262"/>
      <c r="BH77" s="1262"/>
      <c r="BI77" s="1262"/>
      <c r="BJ77" s="1262"/>
      <c r="BK77" s="1262"/>
      <c r="BL77" s="1262"/>
      <c r="BM77" s="1262"/>
      <c r="BN77" s="1262"/>
      <c r="BO77" s="1262"/>
      <c r="BP77" s="1261">
        <v>19</v>
      </c>
      <c r="BQ77" s="1261"/>
      <c r="BR77" s="1261"/>
      <c r="BS77" s="1261"/>
      <c r="BT77" s="1261"/>
      <c r="BU77" s="1261"/>
      <c r="BV77" s="1261"/>
      <c r="BW77" s="1261"/>
      <c r="BX77" s="1261">
        <v>18</v>
      </c>
      <c r="BY77" s="1261"/>
      <c r="BZ77" s="1261"/>
      <c r="CA77" s="1261"/>
      <c r="CB77" s="1261"/>
      <c r="CC77" s="1261"/>
      <c r="CD77" s="1261"/>
      <c r="CE77" s="1261"/>
      <c r="CF77" s="1261">
        <v>13.1</v>
      </c>
      <c r="CG77" s="1261"/>
      <c r="CH77" s="1261"/>
      <c r="CI77" s="1261"/>
      <c r="CJ77" s="1261"/>
      <c r="CK77" s="1261"/>
      <c r="CL77" s="1261"/>
      <c r="CM77" s="1261"/>
      <c r="CN77" s="1261">
        <v>10.9</v>
      </c>
      <c r="CO77" s="1261"/>
      <c r="CP77" s="1261"/>
      <c r="CQ77" s="1261"/>
      <c r="CR77" s="1261"/>
      <c r="CS77" s="1261"/>
      <c r="CT77" s="1261"/>
      <c r="CU77" s="1261"/>
      <c r="CV77" s="1261">
        <v>13.6</v>
      </c>
      <c r="CW77" s="1261"/>
      <c r="CX77" s="1261"/>
      <c r="CY77" s="1261"/>
      <c r="CZ77" s="1261"/>
      <c r="DA77" s="1261"/>
      <c r="DB77" s="1261"/>
      <c r="DC77" s="1261"/>
    </row>
    <row r="78" spans="2:107" ht="13.2" x14ac:dyDescent="0.2">
      <c r="B78" s="372"/>
      <c r="G78" s="1256"/>
      <c r="H78" s="1256"/>
      <c r="I78" s="1256"/>
      <c r="J78" s="1256"/>
      <c r="K78" s="1276"/>
      <c r="L78" s="1276"/>
      <c r="M78" s="1276"/>
      <c r="N78" s="1276"/>
      <c r="AN78" s="1260"/>
      <c r="AO78" s="1260"/>
      <c r="AP78" s="1260"/>
      <c r="AQ78" s="1260"/>
      <c r="AR78" s="1260"/>
      <c r="AS78" s="1260"/>
      <c r="AT78" s="1260"/>
      <c r="AU78" s="1260"/>
      <c r="AV78" s="1260"/>
      <c r="AW78" s="1260"/>
      <c r="AX78" s="1260"/>
      <c r="AY78" s="1260"/>
      <c r="AZ78" s="1260"/>
      <c r="BA78" s="1260"/>
      <c r="BB78" s="1262"/>
      <c r="BC78" s="1262"/>
      <c r="BD78" s="1262"/>
      <c r="BE78" s="1262"/>
      <c r="BF78" s="1262"/>
      <c r="BG78" s="1262"/>
      <c r="BH78" s="1262"/>
      <c r="BI78" s="1262"/>
      <c r="BJ78" s="1262"/>
      <c r="BK78" s="1262"/>
      <c r="BL78" s="1262"/>
      <c r="BM78" s="1262"/>
      <c r="BN78" s="1262"/>
      <c r="BO78" s="1262"/>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ht="13.2" x14ac:dyDescent="0.2">
      <c r="B79" s="372"/>
      <c r="G79" s="1256"/>
      <c r="H79" s="1256"/>
      <c r="I79" s="1275"/>
      <c r="J79" s="1275"/>
      <c r="K79" s="1277"/>
      <c r="L79" s="1277"/>
      <c r="M79" s="1277"/>
      <c r="N79" s="1277"/>
      <c r="AN79" s="1260"/>
      <c r="AO79" s="1260"/>
      <c r="AP79" s="1260"/>
      <c r="AQ79" s="1260"/>
      <c r="AR79" s="1260"/>
      <c r="AS79" s="1260"/>
      <c r="AT79" s="1260"/>
      <c r="AU79" s="1260"/>
      <c r="AV79" s="1260"/>
      <c r="AW79" s="1260"/>
      <c r="AX79" s="1260"/>
      <c r="AY79" s="1260"/>
      <c r="AZ79" s="1260"/>
      <c r="BA79" s="1260"/>
      <c r="BB79" s="1262" t="s">
        <v>569</v>
      </c>
      <c r="BC79" s="1262"/>
      <c r="BD79" s="1262"/>
      <c r="BE79" s="1262"/>
      <c r="BF79" s="1262"/>
      <c r="BG79" s="1262"/>
      <c r="BH79" s="1262"/>
      <c r="BI79" s="1262"/>
      <c r="BJ79" s="1262"/>
      <c r="BK79" s="1262"/>
      <c r="BL79" s="1262"/>
      <c r="BM79" s="1262"/>
      <c r="BN79" s="1262"/>
      <c r="BO79" s="1262"/>
      <c r="BP79" s="1261">
        <v>3.6</v>
      </c>
      <c r="BQ79" s="1261"/>
      <c r="BR79" s="1261"/>
      <c r="BS79" s="1261"/>
      <c r="BT79" s="1261"/>
      <c r="BU79" s="1261"/>
      <c r="BV79" s="1261"/>
      <c r="BW79" s="1261"/>
      <c r="BX79" s="1261">
        <v>3.5</v>
      </c>
      <c r="BY79" s="1261"/>
      <c r="BZ79" s="1261"/>
      <c r="CA79" s="1261"/>
      <c r="CB79" s="1261"/>
      <c r="CC79" s="1261"/>
      <c r="CD79" s="1261"/>
      <c r="CE79" s="1261"/>
      <c r="CF79" s="1261">
        <v>3.6</v>
      </c>
      <c r="CG79" s="1261"/>
      <c r="CH79" s="1261"/>
      <c r="CI79" s="1261"/>
      <c r="CJ79" s="1261"/>
      <c r="CK79" s="1261"/>
      <c r="CL79" s="1261"/>
      <c r="CM79" s="1261"/>
      <c r="CN79" s="1261">
        <v>4</v>
      </c>
      <c r="CO79" s="1261"/>
      <c r="CP79" s="1261"/>
      <c r="CQ79" s="1261"/>
      <c r="CR79" s="1261"/>
      <c r="CS79" s="1261"/>
      <c r="CT79" s="1261"/>
      <c r="CU79" s="1261"/>
      <c r="CV79" s="1261">
        <v>4.3</v>
      </c>
      <c r="CW79" s="1261"/>
      <c r="CX79" s="1261"/>
      <c r="CY79" s="1261"/>
      <c r="CZ79" s="1261"/>
      <c r="DA79" s="1261"/>
      <c r="DB79" s="1261"/>
      <c r="DC79" s="1261"/>
    </row>
    <row r="80" spans="2:107" ht="13.2" x14ac:dyDescent="0.2">
      <c r="B80" s="372"/>
      <c r="G80" s="1256"/>
      <c r="H80" s="1256"/>
      <c r="I80" s="1275"/>
      <c r="J80" s="1275"/>
      <c r="K80" s="1277"/>
      <c r="L80" s="1277"/>
      <c r="M80" s="1277"/>
      <c r="N80" s="1277"/>
      <c r="AN80" s="1260"/>
      <c r="AO80" s="1260"/>
      <c r="AP80" s="1260"/>
      <c r="AQ80" s="1260"/>
      <c r="AR80" s="1260"/>
      <c r="AS80" s="1260"/>
      <c r="AT80" s="1260"/>
      <c r="AU80" s="1260"/>
      <c r="AV80" s="1260"/>
      <c r="AW80" s="1260"/>
      <c r="AX80" s="1260"/>
      <c r="AY80" s="1260"/>
      <c r="AZ80" s="1260"/>
      <c r="BA80" s="1260"/>
      <c r="BB80" s="1262"/>
      <c r="BC80" s="1262"/>
      <c r="BD80" s="1262"/>
      <c r="BE80" s="1262"/>
      <c r="BF80" s="1262"/>
      <c r="BG80" s="1262"/>
      <c r="BH80" s="1262"/>
      <c r="BI80" s="1262"/>
      <c r="BJ80" s="1262"/>
      <c r="BK80" s="1262"/>
      <c r="BL80" s="1262"/>
      <c r="BM80" s="1262"/>
      <c r="BN80" s="1262"/>
      <c r="BO80" s="1262"/>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AjOcXtSCFeguDqxjHA3aPKHiwkPWjVCZC5OIzMnwKDZC8pzzYhWNBzZxGeVXQq+zz925KAT7Ro3TLagPKA1NuQ==" saltValue="N6QQAzbto0NEIcoNdmlp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JwJsEqA9oQ6asXRqp8ZSipSnU4zy/sbYtCuTHjyRi0vFU4AYf213MN4EQj66CkP4goMglTDIG2PmaouClzDQAA==" saltValue="awkshZaH5ppEhA6OibTB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Ritvc0ATPrw7ZwCxi5nAlij+5FLlwLBzacdB+IUyghb+KI7ZTXxVqFbmX2DvsaGUmP/sCMeCAC3xweSPWDwVg==" saltValue="9LZfmcl+HLEshZZ+xL28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54042</v>
      </c>
      <c r="E3" s="156"/>
      <c r="F3" s="157">
        <v>46035</v>
      </c>
      <c r="G3" s="158"/>
      <c r="H3" s="159"/>
    </row>
    <row r="4" spans="1:8" x14ac:dyDescent="0.2">
      <c r="A4" s="160"/>
      <c r="B4" s="161"/>
      <c r="C4" s="162"/>
      <c r="D4" s="163">
        <v>41752</v>
      </c>
      <c r="E4" s="164"/>
      <c r="F4" s="165">
        <v>25158</v>
      </c>
      <c r="G4" s="166"/>
      <c r="H4" s="167"/>
    </row>
    <row r="5" spans="1:8" x14ac:dyDescent="0.2">
      <c r="A5" s="148" t="s">
        <v>519</v>
      </c>
      <c r="B5" s="153"/>
      <c r="C5" s="154"/>
      <c r="D5" s="155">
        <v>58378</v>
      </c>
      <c r="E5" s="156"/>
      <c r="F5" s="157">
        <v>43261</v>
      </c>
      <c r="G5" s="158"/>
      <c r="H5" s="159"/>
    </row>
    <row r="6" spans="1:8" x14ac:dyDescent="0.2">
      <c r="A6" s="160"/>
      <c r="B6" s="161"/>
      <c r="C6" s="162"/>
      <c r="D6" s="163">
        <v>47442</v>
      </c>
      <c r="E6" s="164"/>
      <c r="F6" s="165">
        <v>24721</v>
      </c>
      <c r="G6" s="166"/>
      <c r="H6" s="167"/>
    </row>
    <row r="7" spans="1:8" x14ac:dyDescent="0.2">
      <c r="A7" s="148" t="s">
        <v>520</v>
      </c>
      <c r="B7" s="153"/>
      <c r="C7" s="154"/>
      <c r="D7" s="155">
        <v>47849</v>
      </c>
      <c r="E7" s="156"/>
      <c r="F7" s="157">
        <v>40626</v>
      </c>
      <c r="G7" s="158"/>
      <c r="H7" s="159"/>
    </row>
    <row r="8" spans="1:8" x14ac:dyDescent="0.2">
      <c r="A8" s="160"/>
      <c r="B8" s="161"/>
      <c r="C8" s="162"/>
      <c r="D8" s="163">
        <v>41293</v>
      </c>
      <c r="E8" s="164"/>
      <c r="F8" s="165">
        <v>24279</v>
      </c>
      <c r="G8" s="166"/>
      <c r="H8" s="167"/>
    </row>
    <row r="9" spans="1:8" x14ac:dyDescent="0.2">
      <c r="A9" s="148" t="s">
        <v>521</v>
      </c>
      <c r="B9" s="153"/>
      <c r="C9" s="154"/>
      <c r="D9" s="155">
        <v>56091</v>
      </c>
      <c r="E9" s="156"/>
      <c r="F9" s="157">
        <v>46133</v>
      </c>
      <c r="G9" s="158"/>
      <c r="H9" s="159"/>
    </row>
    <row r="10" spans="1:8" x14ac:dyDescent="0.2">
      <c r="A10" s="160"/>
      <c r="B10" s="161"/>
      <c r="C10" s="162"/>
      <c r="D10" s="163">
        <v>46237</v>
      </c>
      <c r="E10" s="164"/>
      <c r="F10" s="165">
        <v>27280</v>
      </c>
      <c r="G10" s="166"/>
      <c r="H10" s="167"/>
    </row>
    <row r="11" spans="1:8" x14ac:dyDescent="0.2">
      <c r="A11" s="148" t="s">
        <v>522</v>
      </c>
      <c r="B11" s="153"/>
      <c r="C11" s="154"/>
      <c r="D11" s="155">
        <v>59139</v>
      </c>
      <c r="E11" s="156"/>
      <c r="F11" s="157">
        <v>49174</v>
      </c>
      <c r="G11" s="158"/>
      <c r="H11" s="159"/>
    </row>
    <row r="12" spans="1:8" x14ac:dyDescent="0.2">
      <c r="A12" s="160"/>
      <c r="B12" s="161"/>
      <c r="C12" s="168"/>
      <c r="D12" s="163">
        <v>50184</v>
      </c>
      <c r="E12" s="164"/>
      <c r="F12" s="165">
        <v>29896</v>
      </c>
      <c r="G12" s="166"/>
      <c r="H12" s="167"/>
    </row>
    <row r="13" spans="1:8" x14ac:dyDescent="0.2">
      <c r="A13" s="148"/>
      <c r="B13" s="153"/>
      <c r="C13" s="169"/>
      <c r="D13" s="170">
        <v>55100</v>
      </c>
      <c r="E13" s="171"/>
      <c r="F13" s="172">
        <v>45046</v>
      </c>
      <c r="G13" s="173"/>
      <c r="H13" s="159"/>
    </row>
    <row r="14" spans="1:8" x14ac:dyDescent="0.2">
      <c r="A14" s="160"/>
      <c r="B14" s="161"/>
      <c r="C14" s="162"/>
      <c r="D14" s="163">
        <v>45382</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7.37</v>
      </c>
      <c r="C19" s="174">
        <f>ROUND(VALUE(SUBSTITUTE(実質収支比率等に係る経年分析!G$48,"▲","-")),2)</f>
        <v>9.06</v>
      </c>
      <c r="D19" s="174">
        <f>ROUND(VALUE(SUBSTITUTE(実質収支比率等に係る経年分析!H$48,"▲","-")),2)</f>
        <v>11.41</v>
      </c>
      <c r="E19" s="174">
        <f>ROUND(VALUE(SUBSTITUTE(実質収支比率等に係る経年分析!I$48,"▲","-")),2)</f>
        <v>10.47</v>
      </c>
      <c r="F19" s="174">
        <f>ROUND(VALUE(SUBSTITUTE(実質収支比率等に係る経年分析!J$48,"▲","-")),2)</f>
        <v>7.33</v>
      </c>
    </row>
    <row r="20" spans="1:11" x14ac:dyDescent="0.2">
      <c r="A20" s="174" t="s">
        <v>53</v>
      </c>
      <c r="B20" s="174">
        <f>ROUND(VALUE(SUBSTITUTE(実質収支比率等に係る経年分析!F$47,"▲","-")),2)</f>
        <v>27.1</v>
      </c>
      <c r="C20" s="174">
        <f>ROUND(VALUE(SUBSTITUTE(実質収支比率等に係る経年分析!G$47,"▲","-")),2)</f>
        <v>28.87</v>
      </c>
      <c r="D20" s="174">
        <f>ROUND(VALUE(SUBSTITUTE(実質収支比率等に係る経年分析!H$47,"▲","-")),2)</f>
        <v>31.41</v>
      </c>
      <c r="E20" s="174">
        <f>ROUND(VALUE(SUBSTITUTE(実質収支比率等に係る経年分析!I$47,"▲","-")),2)</f>
        <v>28.58</v>
      </c>
      <c r="F20" s="174">
        <f>ROUND(VALUE(SUBSTITUTE(実質収支比率等に係る経年分析!J$47,"▲","-")),2)</f>
        <v>31.03</v>
      </c>
    </row>
    <row r="21" spans="1:11" x14ac:dyDescent="0.2">
      <c r="A21" s="174" t="s">
        <v>54</v>
      </c>
      <c r="B21" s="174">
        <f>IF(ISNUMBER(VALUE(SUBSTITUTE(実質収支比率等に係る経年分析!F$49,"▲","-"))),ROUND(VALUE(SUBSTITUTE(実質収支比率等に係る経年分析!F$49,"▲","-")),2),NA())</f>
        <v>1.91</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1.62</v>
      </c>
      <c r="E21" s="174">
        <f>IF(ISNUMBER(VALUE(SUBSTITUTE(実質収支比率等に係る経年分析!I$49,"▲","-"))),ROUND(VALUE(SUBSTITUTE(実質収支比率等に係る経年分析!I$49,"▲","-")),2),NA())</f>
        <v>-3.12</v>
      </c>
      <c r="F21" s="174">
        <f>IF(ISNUMBER(VALUE(SUBSTITUTE(実質収支比率等に係る経年分析!J$49,"▲","-"))),ROUND(VALUE(SUBSTITUTE(実質収支比率等に係る経年分析!J$49,"▲","-")),2),NA())</f>
        <v>1.03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公共用地取得事業特別会計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3.63</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5749</v>
      </c>
      <c r="E42" s="176"/>
      <c r="F42" s="176"/>
      <c r="G42" s="176">
        <f>'実質公債費比率（分子）の構造'!L$52</f>
        <v>5725</v>
      </c>
      <c r="H42" s="176"/>
      <c r="I42" s="176"/>
      <c r="J42" s="176">
        <f>'実質公債費比率（分子）の構造'!M$52</f>
        <v>6044</v>
      </c>
      <c r="K42" s="176"/>
      <c r="L42" s="176"/>
      <c r="M42" s="176">
        <f>'実質公債費比率（分子）の構造'!N$52</f>
        <v>6231</v>
      </c>
      <c r="N42" s="176"/>
      <c r="O42" s="176"/>
      <c r="P42" s="176">
        <f>'実質公債費比率（分子）の構造'!O$52</f>
        <v>5756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f>'実質公債費比率（分子）の構造'!N$50</f>
        <v>654</v>
      </c>
      <c r="L44" s="176"/>
      <c r="M44" s="176"/>
      <c r="N44" s="176">
        <f>'実質公債費比率（分子）の構造'!O$50</f>
        <v>123</v>
      </c>
      <c r="O44" s="176"/>
      <c r="P44" s="176"/>
    </row>
    <row r="45" spans="1:16" x14ac:dyDescent="0.2">
      <c r="A45" s="176" t="s">
        <v>63</v>
      </c>
      <c r="B45" s="176" t="str">
        <f>'実質公債費比率（分子）の構造'!K$49</f>
        <v>-</v>
      </c>
      <c r="C45" s="176"/>
      <c r="D45" s="176"/>
      <c r="E45" s="176" t="str">
        <f>'実質公債費比率（分子）の構造'!L$49</f>
        <v>-</v>
      </c>
      <c r="F45" s="176"/>
      <c r="G45" s="176"/>
      <c r="H45" s="176">
        <f>'実質公債費比率（分子）の構造'!M$49</f>
        <v>5</v>
      </c>
      <c r="I45" s="176"/>
      <c r="J45" s="176"/>
      <c r="K45" s="176">
        <f>'実質公債費比率（分子）の構造'!N$49</f>
        <v>5</v>
      </c>
      <c r="L45" s="176"/>
      <c r="M45" s="176"/>
      <c r="N45" s="176">
        <f>'実質公債費比率（分子）の構造'!O$49</f>
        <v>12</v>
      </c>
      <c r="O45" s="176"/>
      <c r="P45" s="176"/>
    </row>
    <row r="46" spans="1:16" x14ac:dyDescent="0.2">
      <c r="A46" s="176" t="s">
        <v>64</v>
      </c>
      <c r="B46" s="176">
        <f>'実質公債費比率（分子）の構造'!K$48</f>
        <v>1158</v>
      </c>
      <c r="C46" s="176"/>
      <c r="D46" s="176"/>
      <c r="E46" s="176">
        <f>'実質公債費比率（分子）の構造'!L$48</f>
        <v>1122</v>
      </c>
      <c r="F46" s="176"/>
      <c r="G46" s="176"/>
      <c r="H46" s="176">
        <f>'実質公債費比率（分子）の構造'!M$48</f>
        <v>1163</v>
      </c>
      <c r="I46" s="176"/>
      <c r="J46" s="176"/>
      <c r="K46" s="176">
        <f>'実質公債費比率（分子）の構造'!N$48</f>
        <v>1141</v>
      </c>
      <c r="L46" s="176"/>
      <c r="M46" s="176"/>
      <c r="N46" s="176">
        <f>'実質公債費比率（分子）の構造'!O$48</f>
        <v>1249</v>
      </c>
      <c r="O46" s="176"/>
      <c r="P46" s="176"/>
    </row>
    <row r="47" spans="1:16" x14ac:dyDescent="0.2">
      <c r="A47" s="176" t="s">
        <v>12</v>
      </c>
      <c r="B47" s="176">
        <f>'実質公債費比率（分子）の構造'!K$47</f>
        <v>42</v>
      </c>
      <c r="C47" s="176"/>
      <c r="D47" s="176"/>
      <c r="E47" s="176">
        <f>'実質公債費比率（分子）の構造'!L$47</f>
        <v>42</v>
      </c>
      <c r="F47" s="176"/>
      <c r="G47" s="176"/>
      <c r="H47" s="176">
        <f>'実質公債費比率（分子）の構造'!M$47</f>
        <v>42</v>
      </c>
      <c r="I47" s="176"/>
      <c r="J47" s="176"/>
      <c r="K47" s="176">
        <f>'実質公債費比率（分子）の構造'!N$47</f>
        <v>42</v>
      </c>
      <c r="L47" s="176"/>
      <c r="M47" s="176"/>
      <c r="N47" s="176">
        <f>'実質公債費比率（分子）の構造'!O$47</f>
        <v>42</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6001</v>
      </c>
      <c r="C49" s="176"/>
      <c r="D49" s="176"/>
      <c r="E49" s="176">
        <f>'実質公債費比率（分子）の構造'!L$45</f>
        <v>5753</v>
      </c>
      <c r="F49" s="176"/>
      <c r="G49" s="176"/>
      <c r="H49" s="176">
        <f>'実質公債費比率（分子）の構造'!M$45</f>
        <v>6044</v>
      </c>
      <c r="I49" s="176"/>
      <c r="J49" s="176"/>
      <c r="K49" s="176">
        <f>'実質公債費比率（分子）の構造'!N$45</f>
        <v>6132</v>
      </c>
      <c r="L49" s="176"/>
      <c r="M49" s="176"/>
      <c r="N49" s="176">
        <f>'実質公債費比率（分子）の構造'!O$45</f>
        <v>6036</v>
      </c>
      <c r="O49" s="176"/>
      <c r="P49" s="176"/>
    </row>
    <row r="50" spans="1:16" x14ac:dyDescent="0.2">
      <c r="A50" s="176" t="s">
        <v>67</v>
      </c>
      <c r="B50" s="176" t="e">
        <f>NA()</f>
        <v>#N/A</v>
      </c>
      <c r="C50" s="176">
        <f>IF(ISNUMBER('実質公債費比率（分子）の構造'!K$53),'実質公債費比率（分子）の構造'!K$53,NA())</f>
        <v>1452</v>
      </c>
      <c r="D50" s="176" t="e">
        <f>NA()</f>
        <v>#N/A</v>
      </c>
      <c r="E50" s="176" t="e">
        <f>NA()</f>
        <v>#N/A</v>
      </c>
      <c r="F50" s="176">
        <f>IF(ISNUMBER('実質公債費比率（分子）の構造'!L$53),'実質公債費比率（分子）の構造'!L$53,NA())</f>
        <v>1192</v>
      </c>
      <c r="G50" s="176" t="e">
        <f>NA()</f>
        <v>#N/A</v>
      </c>
      <c r="H50" s="176" t="e">
        <f>NA()</f>
        <v>#N/A</v>
      </c>
      <c r="I50" s="176">
        <f>IF(ISNUMBER('実質公債費比率（分子）の構造'!M$53),'実質公債費比率（分子）の構造'!M$53,NA())</f>
        <v>1210</v>
      </c>
      <c r="J50" s="176" t="e">
        <f>NA()</f>
        <v>#N/A</v>
      </c>
      <c r="K50" s="176" t="e">
        <f>NA()</f>
        <v>#N/A</v>
      </c>
      <c r="L50" s="176">
        <f>IF(ISNUMBER('実質公債費比率（分子）の構造'!N$53),'実質公債費比率（分子）の構造'!N$53,NA())</f>
        <v>1743</v>
      </c>
      <c r="M50" s="176" t="e">
        <f>NA()</f>
        <v>#N/A</v>
      </c>
      <c r="N50" s="176" t="e">
        <f>NA()</f>
        <v>#N/A</v>
      </c>
      <c r="O50" s="176">
        <f>IF(ISNUMBER('実質公債費比率（分子）の構造'!O$53),'実質公債費比率（分子）の構造'!O$53,NA())</f>
        <v>1706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27888</v>
      </c>
      <c r="E56" s="175"/>
      <c r="F56" s="175"/>
      <c r="G56" s="175">
        <f>'将来負担比率（分子）の構造'!J$52</f>
        <v>25318</v>
      </c>
      <c r="H56" s="175"/>
      <c r="I56" s="175"/>
      <c r="J56" s="175">
        <f>'将来負担比率（分子）の構造'!K$52</f>
        <v>23348</v>
      </c>
      <c r="K56" s="175"/>
      <c r="L56" s="175"/>
      <c r="M56" s="175">
        <f>'将来負担比率（分子）の構造'!L$52</f>
        <v>21803</v>
      </c>
      <c r="N56" s="175"/>
      <c r="O56" s="175"/>
      <c r="P56" s="175">
        <f>'将来負担比率（分子）の構造'!M$52</f>
        <v>21264</v>
      </c>
    </row>
    <row r="57" spans="1:16" x14ac:dyDescent="0.2">
      <c r="A57" s="175" t="s">
        <v>42</v>
      </c>
      <c r="B57" s="175"/>
      <c r="C57" s="175"/>
      <c r="D57" s="175">
        <f>'将来負担比率（分子）の構造'!I$51</f>
        <v>10310</v>
      </c>
      <c r="E57" s="175"/>
      <c r="F57" s="175"/>
      <c r="G57" s="175">
        <f>'将来負担比率（分子）の構造'!J$51</f>
        <v>12261</v>
      </c>
      <c r="H57" s="175"/>
      <c r="I57" s="175"/>
      <c r="J57" s="175">
        <f>'将来負担比率（分子）の構造'!K$51</f>
        <v>14954</v>
      </c>
      <c r="K57" s="175"/>
      <c r="L57" s="175"/>
      <c r="M57" s="175">
        <f>'将来負担比率（分子）の構造'!L$51</f>
        <v>17411</v>
      </c>
      <c r="N57" s="175"/>
      <c r="O57" s="175"/>
      <c r="P57" s="175">
        <f>'将来負担比率（分子）の構造'!M$51</f>
        <v>17154</v>
      </c>
    </row>
    <row r="58" spans="1:16" x14ac:dyDescent="0.2">
      <c r="A58" s="175" t="s">
        <v>41</v>
      </c>
      <c r="B58" s="175"/>
      <c r="C58" s="175"/>
      <c r="D58" s="175">
        <f>'将来負担比率（分子）の構造'!I$50</f>
        <v>22598</v>
      </c>
      <c r="E58" s="175"/>
      <c r="F58" s="175"/>
      <c r="G58" s="175">
        <f>'将来負担比率（分子）の構造'!J$50</f>
        <v>26472</v>
      </c>
      <c r="H58" s="175"/>
      <c r="I58" s="175"/>
      <c r="J58" s="175">
        <f>'将来負担比率（分子）の構造'!K$50</f>
        <v>28714</v>
      </c>
      <c r="K58" s="175"/>
      <c r="L58" s="175"/>
      <c r="M58" s="175">
        <f>'将来負担比率（分子）の構造'!L$50</f>
        <v>31127</v>
      </c>
      <c r="N58" s="175"/>
      <c r="O58" s="175"/>
      <c r="P58" s="175">
        <f>'将来負担比率（分子）の構造'!M$50</f>
        <v>33372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11498</v>
      </c>
      <c r="C62" s="175"/>
      <c r="D62" s="175"/>
      <c r="E62" s="175">
        <f>'将来負担比率（分子）の構造'!J$45</f>
        <v>11125</v>
      </c>
      <c r="F62" s="175"/>
      <c r="G62" s="175"/>
      <c r="H62" s="175">
        <f>'将来負担比率（分子）の構造'!K$45</f>
        <v>10660</v>
      </c>
      <c r="I62" s="175"/>
      <c r="J62" s="175"/>
      <c r="K62" s="175">
        <f>'将来負担比率（分子）の構造'!L$45</f>
        <v>10698</v>
      </c>
      <c r="L62" s="175"/>
      <c r="M62" s="175"/>
      <c r="N62" s="175">
        <f>'将来負担比率（分子）の構造'!M$45</f>
        <v>10840</v>
      </c>
      <c r="O62" s="175"/>
      <c r="P62" s="175"/>
    </row>
    <row r="63" spans="1:16" x14ac:dyDescent="0.2">
      <c r="A63" s="175" t="s">
        <v>34</v>
      </c>
      <c r="B63" s="175" t="str">
        <f>'将来負担比率（分子）の構造'!I$44</f>
        <v>-</v>
      </c>
      <c r="C63" s="175"/>
      <c r="D63" s="175"/>
      <c r="E63" s="175">
        <f>'将来負担比率（分子）の構造'!J$44</f>
        <v>1265</v>
      </c>
      <c r="F63" s="175"/>
      <c r="G63" s="175"/>
      <c r="H63" s="175">
        <f>'将来負担比率（分子）の構造'!K$44</f>
        <v>1373</v>
      </c>
      <c r="I63" s="175"/>
      <c r="J63" s="175"/>
      <c r="K63" s="175">
        <f>'将来負担比率（分子）の構造'!L$44</f>
        <v>2307</v>
      </c>
      <c r="L63" s="175"/>
      <c r="M63" s="175"/>
      <c r="N63" s="175">
        <f>'将来負担比率（分子）の構造'!M$44</f>
        <v>4715</v>
      </c>
      <c r="O63" s="175"/>
      <c r="P63" s="175"/>
    </row>
    <row r="64" spans="1:16" x14ac:dyDescent="0.2">
      <c r="A64" s="175" t="s">
        <v>33</v>
      </c>
      <c r="B64" s="175">
        <f>'将来負担比率（分子）の構造'!I$43</f>
        <v>12633</v>
      </c>
      <c r="C64" s="175"/>
      <c r="D64" s="175"/>
      <c r="E64" s="175">
        <f>'将来負担比率（分子）の構造'!J$43</f>
        <v>12900</v>
      </c>
      <c r="F64" s="175"/>
      <c r="G64" s="175"/>
      <c r="H64" s="175">
        <f>'将来負担比率（分子）の構造'!K$43</f>
        <v>13817</v>
      </c>
      <c r="I64" s="175"/>
      <c r="J64" s="175"/>
      <c r="K64" s="175">
        <f>'将来負担比率（分子）の構造'!L$43</f>
        <v>14407</v>
      </c>
      <c r="L64" s="175"/>
      <c r="M64" s="175"/>
      <c r="N64" s="175">
        <f>'将来負担比率（分子）の構造'!M$43</f>
        <v>14648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654</v>
      </c>
      <c r="L65" s="175"/>
      <c r="M65" s="175"/>
      <c r="N65" s="175">
        <f>'将来負担比率（分子）の構造'!M$42</f>
        <v>1990</v>
      </c>
      <c r="O65" s="175"/>
      <c r="P65" s="175"/>
    </row>
    <row r="66" spans="1:16" x14ac:dyDescent="0.2">
      <c r="A66" s="175" t="s">
        <v>31</v>
      </c>
      <c r="B66" s="175">
        <f>'将来負担比率（分子）の構造'!I$41</f>
        <v>55067</v>
      </c>
      <c r="C66" s="175"/>
      <c r="D66" s="175"/>
      <c r="E66" s="175">
        <f>'将来負担比率（分子）の構造'!J$41</f>
        <v>58568</v>
      </c>
      <c r="F66" s="175"/>
      <c r="G66" s="175"/>
      <c r="H66" s="175">
        <f>'将来負担比率（分子）の構造'!K$41</f>
        <v>60349</v>
      </c>
      <c r="I66" s="175"/>
      <c r="J66" s="175"/>
      <c r="K66" s="175">
        <f>'将来負担比率（分子）の構造'!L$41</f>
        <v>63061</v>
      </c>
      <c r="L66" s="175"/>
      <c r="M66" s="175"/>
      <c r="N66" s="175">
        <f>'将来負担比率（分子）の構造'!M$41</f>
        <v>67207</v>
      </c>
      <c r="O66" s="175"/>
      <c r="P66" s="175"/>
    </row>
    <row r="67" spans="1:16" x14ac:dyDescent="0.2">
      <c r="A67" s="175" t="s">
        <v>71</v>
      </c>
      <c r="B67" s="175" t="e">
        <f>NA()</f>
        <v>#N/A</v>
      </c>
      <c r="C67" s="175">
        <f>IF(ISNUMBER('将来負担比率（分子）の構造'!I$53), IF('将来負担比率（分子）の構造'!I$53 &lt; 0, 0, '将来負担比率（分子）の構造'!I$53), NA())</f>
        <v>18403</v>
      </c>
      <c r="D67" s="175" t="e">
        <f>NA()</f>
        <v>#N/A</v>
      </c>
      <c r="E67" s="175" t="e">
        <f>NA()</f>
        <v>#N/A</v>
      </c>
      <c r="F67" s="175">
        <f>IF(ISNUMBER('将来負担比率（分子）の構造'!J$53), IF('将来負担比率（分子）の構造'!J$53 &lt; 0, 0, '将来負担比率（分子）の構造'!J$53), NA())</f>
        <v>19808</v>
      </c>
      <c r="G67" s="175" t="e">
        <f>NA()</f>
        <v>#N/A</v>
      </c>
      <c r="H67" s="175" t="e">
        <f>NA()</f>
        <v>#N/A</v>
      </c>
      <c r="I67" s="175">
        <f>IF(ISNUMBER('将来負担比率（分子）の構造'!K$53), IF('将来負担比率（分子）の構造'!K$53 &lt; 0, 0, '将来負担比率（分子）の構造'!K$53), NA())</f>
        <v>19184</v>
      </c>
      <c r="J67" s="175" t="e">
        <f>NA()</f>
        <v>#N/A</v>
      </c>
      <c r="K67" s="175" t="e">
        <f>NA()</f>
        <v>#N/A</v>
      </c>
      <c r="L67" s="175">
        <f>IF(ISNUMBER('将来負担比率（分子）の構造'!L$53), IF('将来負担比率（分子）の構造'!L$53 &lt; 0, 0, '将来負担比率（分子）の構造'!L$53), NA())</f>
        <v>20785</v>
      </c>
      <c r="M67" s="175" t="e">
        <f>NA()</f>
        <v>#N/A</v>
      </c>
      <c r="N67" s="175" t="e">
        <f>NA()</f>
        <v>#N/A</v>
      </c>
      <c r="O67" s="175">
        <f>IF(ISNUMBER('将来負担比率（分子）の構造'!M$53), IF('将来負担比率（分子）の構造'!M$53 &lt; 0, 0, '将来負担比率（分子）の構造'!M$53), NA())</f>
        <v>27611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15322</v>
      </c>
      <c r="C72" s="179">
        <f>基金残高に係る経年分析!G55</f>
        <v>14156</v>
      </c>
      <c r="D72" s="179">
        <f>基金残高に係る経年分析!H55</f>
        <v>16079</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9770</v>
      </c>
      <c r="C74" s="179">
        <f>基金残高に係る経年分析!G57</f>
        <v>14199</v>
      </c>
      <c r="D74" s="179">
        <f>基金残高に係る経年分析!H57</f>
        <v>15489</v>
      </c>
    </row>
  </sheetData>
  <sheetProtection algorithmName="SHA-512" hashValue="6XfweAAw6JLS3hnzvgG5YiSoh7h0NjgSj5FqSUflvCuwTRCfxjYjeHoVpD7HU6TlsERE6rZDpD5SV8387aQFAQ==" saltValue="wSNyumjX5m704csp1WaT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48232616</v>
      </c>
      <c r="S5" s="713"/>
      <c r="T5" s="713"/>
      <c r="U5" s="713"/>
      <c r="V5" s="713"/>
      <c r="W5" s="713"/>
      <c r="X5" s="713"/>
      <c r="Y5" s="738"/>
      <c r="Z5" s="751">
        <v>44.6</v>
      </c>
      <c r="AA5" s="751"/>
      <c r="AB5" s="751"/>
      <c r="AC5" s="751"/>
      <c r="AD5" s="752">
        <v>45739106</v>
      </c>
      <c r="AE5" s="752"/>
      <c r="AF5" s="752"/>
      <c r="AG5" s="752"/>
      <c r="AH5" s="752"/>
      <c r="AI5" s="752"/>
      <c r="AJ5" s="752"/>
      <c r="AK5" s="752"/>
      <c r="AL5" s="739">
        <v>83.6</v>
      </c>
      <c r="AM5" s="721"/>
      <c r="AN5" s="721"/>
      <c r="AO5" s="740"/>
      <c r="AP5" s="715" t="s">
        <v>216</v>
      </c>
      <c r="AQ5" s="716"/>
      <c r="AR5" s="716"/>
      <c r="AS5" s="716"/>
      <c r="AT5" s="716"/>
      <c r="AU5" s="716"/>
      <c r="AV5" s="716"/>
      <c r="AW5" s="716"/>
      <c r="AX5" s="716"/>
      <c r="AY5" s="716"/>
      <c r="AZ5" s="716"/>
      <c r="BA5" s="716"/>
      <c r="BB5" s="716"/>
      <c r="BC5" s="716"/>
      <c r="BD5" s="716"/>
      <c r="BE5" s="716"/>
      <c r="BF5" s="717"/>
      <c r="BG5" s="657">
        <v>45736332</v>
      </c>
      <c r="BH5" s="658"/>
      <c r="BI5" s="658"/>
      <c r="BJ5" s="658"/>
      <c r="BK5" s="658"/>
      <c r="BL5" s="658"/>
      <c r="BM5" s="658"/>
      <c r="BN5" s="659"/>
      <c r="BO5" s="695">
        <v>94.8</v>
      </c>
      <c r="BP5" s="695"/>
      <c r="BQ5" s="695"/>
      <c r="BR5" s="695"/>
      <c r="BS5" s="696">
        <v>1433305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539266</v>
      </c>
      <c r="S6" s="658"/>
      <c r="T6" s="658"/>
      <c r="U6" s="658"/>
      <c r="V6" s="658"/>
      <c r="W6" s="658"/>
      <c r="X6" s="658"/>
      <c r="Y6" s="659"/>
      <c r="Z6" s="695">
        <v>0.5</v>
      </c>
      <c r="AA6" s="695"/>
      <c r="AB6" s="695"/>
      <c r="AC6" s="695"/>
      <c r="AD6" s="696">
        <v>539266</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45736332</v>
      </c>
      <c r="BH6" s="658"/>
      <c r="BI6" s="658"/>
      <c r="BJ6" s="658"/>
      <c r="BK6" s="658"/>
      <c r="BL6" s="658"/>
      <c r="BM6" s="658"/>
      <c r="BN6" s="659"/>
      <c r="BO6" s="695">
        <v>94.8</v>
      </c>
      <c r="BP6" s="695"/>
      <c r="BQ6" s="695"/>
      <c r="BR6" s="695"/>
      <c r="BS6" s="696">
        <v>1433305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410546</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410546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11768</v>
      </c>
      <c r="S7" s="658"/>
      <c r="T7" s="658"/>
      <c r="U7" s="658"/>
      <c r="V7" s="658"/>
      <c r="W7" s="658"/>
      <c r="X7" s="658"/>
      <c r="Y7" s="659"/>
      <c r="Z7" s="695">
        <v>0</v>
      </c>
      <c r="AA7" s="695"/>
      <c r="AB7" s="695"/>
      <c r="AC7" s="695"/>
      <c r="AD7" s="696">
        <v>11768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22457669</v>
      </c>
      <c r="BH7" s="658"/>
      <c r="BI7" s="658"/>
      <c r="BJ7" s="658"/>
      <c r="BK7" s="658"/>
      <c r="BL7" s="658"/>
      <c r="BM7" s="658"/>
      <c r="BN7" s="659"/>
      <c r="BO7" s="695">
        <v>46.6</v>
      </c>
      <c r="BP7" s="695"/>
      <c r="BQ7" s="695"/>
      <c r="BR7" s="695"/>
      <c r="BS7" s="696">
        <v>1433305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14995531</v>
      </c>
      <c r="CS7" s="658"/>
      <c r="CT7" s="658"/>
      <c r="CU7" s="658"/>
      <c r="CV7" s="658"/>
      <c r="CW7" s="658"/>
      <c r="CX7" s="658"/>
      <c r="CY7" s="659"/>
      <c r="CZ7" s="695">
        <v>14.6</v>
      </c>
      <c r="DA7" s="695"/>
      <c r="DB7" s="695"/>
      <c r="DC7" s="695"/>
      <c r="DD7" s="663">
        <v>2146584</v>
      </c>
      <c r="DE7" s="658"/>
      <c r="DF7" s="658"/>
      <c r="DG7" s="658"/>
      <c r="DH7" s="658"/>
      <c r="DI7" s="658"/>
      <c r="DJ7" s="658"/>
      <c r="DK7" s="658"/>
      <c r="DL7" s="658"/>
      <c r="DM7" s="658"/>
      <c r="DN7" s="658"/>
      <c r="DO7" s="658"/>
      <c r="DP7" s="659"/>
      <c r="DQ7" s="663">
        <v>12287860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290582</v>
      </c>
      <c r="S8" s="658"/>
      <c r="T8" s="658"/>
      <c r="U8" s="658"/>
      <c r="V8" s="658"/>
      <c r="W8" s="658"/>
      <c r="X8" s="658"/>
      <c r="Y8" s="659"/>
      <c r="Z8" s="695">
        <v>0.3</v>
      </c>
      <c r="AA8" s="695"/>
      <c r="AB8" s="695"/>
      <c r="AC8" s="695"/>
      <c r="AD8" s="696">
        <v>290582</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414562</v>
      </c>
      <c r="BH8" s="658"/>
      <c r="BI8" s="658"/>
      <c r="BJ8" s="658"/>
      <c r="BK8" s="658"/>
      <c r="BL8" s="658"/>
      <c r="BM8" s="658"/>
      <c r="BN8" s="659"/>
      <c r="BO8" s="695">
        <v>0.9</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38741266</v>
      </c>
      <c r="CS8" s="658"/>
      <c r="CT8" s="658"/>
      <c r="CU8" s="658"/>
      <c r="CV8" s="658"/>
      <c r="CW8" s="658"/>
      <c r="CX8" s="658"/>
      <c r="CY8" s="659"/>
      <c r="CZ8" s="695">
        <v>37.700000000000003</v>
      </c>
      <c r="DA8" s="695"/>
      <c r="DB8" s="695"/>
      <c r="DC8" s="695"/>
      <c r="DD8" s="663">
        <v>262188</v>
      </c>
      <c r="DE8" s="658"/>
      <c r="DF8" s="658"/>
      <c r="DG8" s="658"/>
      <c r="DH8" s="658"/>
      <c r="DI8" s="658"/>
      <c r="DJ8" s="658"/>
      <c r="DK8" s="658"/>
      <c r="DL8" s="658"/>
      <c r="DM8" s="658"/>
      <c r="DN8" s="658"/>
      <c r="DO8" s="658"/>
      <c r="DP8" s="659"/>
      <c r="DQ8" s="663">
        <v>19939152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322155</v>
      </c>
      <c r="S9" s="658"/>
      <c r="T9" s="658"/>
      <c r="U9" s="658"/>
      <c r="V9" s="658"/>
      <c r="W9" s="658"/>
      <c r="X9" s="658"/>
      <c r="Y9" s="659"/>
      <c r="Z9" s="695">
        <v>0.3</v>
      </c>
      <c r="AA9" s="695"/>
      <c r="AB9" s="695"/>
      <c r="AC9" s="695"/>
      <c r="AD9" s="696">
        <v>322155</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15055636</v>
      </c>
      <c r="BH9" s="658"/>
      <c r="BI9" s="658"/>
      <c r="BJ9" s="658"/>
      <c r="BK9" s="658"/>
      <c r="BL9" s="658"/>
      <c r="BM9" s="658"/>
      <c r="BN9" s="659"/>
      <c r="BO9" s="695">
        <v>31.2</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11367091</v>
      </c>
      <c r="CS9" s="658"/>
      <c r="CT9" s="658"/>
      <c r="CU9" s="658"/>
      <c r="CV9" s="658"/>
      <c r="CW9" s="658"/>
      <c r="CX9" s="658"/>
      <c r="CY9" s="659"/>
      <c r="CZ9" s="695">
        <v>11.1</v>
      </c>
      <c r="DA9" s="695"/>
      <c r="DB9" s="695"/>
      <c r="DC9" s="695"/>
      <c r="DD9" s="663">
        <v>1067622</v>
      </c>
      <c r="DE9" s="658"/>
      <c r="DF9" s="658"/>
      <c r="DG9" s="658"/>
      <c r="DH9" s="658"/>
      <c r="DI9" s="658"/>
      <c r="DJ9" s="658"/>
      <c r="DK9" s="658"/>
      <c r="DL9" s="658"/>
      <c r="DM9" s="658"/>
      <c r="DN9" s="658"/>
      <c r="DO9" s="658"/>
      <c r="DP9" s="659"/>
      <c r="DQ9" s="663">
        <v>8807283</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1017844</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234100</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84100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6022317</v>
      </c>
      <c r="S11" s="658"/>
      <c r="T11" s="658"/>
      <c r="U11" s="658"/>
      <c r="V11" s="658"/>
      <c r="W11" s="658"/>
      <c r="X11" s="658"/>
      <c r="Y11" s="659"/>
      <c r="Z11" s="660">
        <v>5.6</v>
      </c>
      <c r="AA11" s="661"/>
      <c r="AB11" s="661"/>
      <c r="AC11" s="662"/>
      <c r="AD11" s="663">
        <v>6022317</v>
      </c>
      <c r="AE11" s="658"/>
      <c r="AF11" s="658"/>
      <c r="AG11" s="658"/>
      <c r="AH11" s="658"/>
      <c r="AI11" s="658"/>
      <c r="AJ11" s="658"/>
      <c r="AK11" s="659"/>
      <c r="AL11" s="660">
        <v>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5969627</v>
      </c>
      <c r="BH11" s="658"/>
      <c r="BI11" s="658"/>
      <c r="BJ11" s="658"/>
      <c r="BK11" s="658"/>
      <c r="BL11" s="658"/>
      <c r="BM11" s="658"/>
      <c r="BN11" s="659"/>
      <c r="BO11" s="695">
        <v>12.4</v>
      </c>
      <c r="BP11" s="695"/>
      <c r="BQ11" s="695"/>
      <c r="BR11" s="695"/>
      <c r="BS11" s="696">
        <v>1433305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840035</v>
      </c>
      <c r="CS11" s="658"/>
      <c r="CT11" s="658"/>
      <c r="CU11" s="658"/>
      <c r="CV11" s="658"/>
      <c r="CW11" s="658"/>
      <c r="CX11" s="658"/>
      <c r="CY11" s="659"/>
      <c r="CZ11" s="695">
        <v>0.8</v>
      </c>
      <c r="DA11" s="695"/>
      <c r="DB11" s="695"/>
      <c r="DC11" s="695"/>
      <c r="DD11" s="663">
        <v>250342</v>
      </c>
      <c r="DE11" s="658"/>
      <c r="DF11" s="658"/>
      <c r="DG11" s="658"/>
      <c r="DH11" s="658"/>
      <c r="DI11" s="658"/>
      <c r="DJ11" s="658"/>
      <c r="DK11" s="658"/>
      <c r="DL11" s="658"/>
      <c r="DM11" s="658"/>
      <c r="DN11" s="658"/>
      <c r="DO11" s="658"/>
      <c r="DP11" s="659"/>
      <c r="DQ11" s="663">
        <v>602079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140881</v>
      </c>
      <c r="S12" s="658"/>
      <c r="T12" s="658"/>
      <c r="U12" s="658"/>
      <c r="V12" s="658"/>
      <c r="W12" s="658"/>
      <c r="X12" s="658"/>
      <c r="Y12" s="659"/>
      <c r="Z12" s="695">
        <v>0.1</v>
      </c>
      <c r="AA12" s="695"/>
      <c r="AB12" s="695"/>
      <c r="AC12" s="695"/>
      <c r="AD12" s="696">
        <v>140881</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20724946</v>
      </c>
      <c r="BH12" s="658"/>
      <c r="BI12" s="658"/>
      <c r="BJ12" s="658"/>
      <c r="BK12" s="658"/>
      <c r="BL12" s="658"/>
      <c r="BM12" s="658"/>
      <c r="BN12" s="659"/>
      <c r="BO12" s="695">
        <v>43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3556936</v>
      </c>
      <c r="CS12" s="658"/>
      <c r="CT12" s="658"/>
      <c r="CU12" s="658"/>
      <c r="CV12" s="658"/>
      <c r="CW12" s="658"/>
      <c r="CX12" s="658"/>
      <c r="CY12" s="659"/>
      <c r="CZ12" s="695">
        <v>3.5</v>
      </c>
      <c r="DA12" s="695"/>
      <c r="DB12" s="695"/>
      <c r="DC12" s="695"/>
      <c r="DD12" s="663">
        <v>335374</v>
      </c>
      <c r="DE12" s="658"/>
      <c r="DF12" s="658"/>
      <c r="DG12" s="658"/>
      <c r="DH12" s="658"/>
      <c r="DI12" s="658"/>
      <c r="DJ12" s="658"/>
      <c r="DK12" s="658"/>
      <c r="DL12" s="658"/>
      <c r="DM12" s="658"/>
      <c r="DN12" s="658"/>
      <c r="DO12" s="658"/>
      <c r="DP12" s="659"/>
      <c r="DQ12" s="663">
        <v>1421158</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20637494</v>
      </c>
      <c r="BH13" s="658"/>
      <c r="BI13" s="658"/>
      <c r="BJ13" s="658"/>
      <c r="BK13" s="658"/>
      <c r="BL13" s="658"/>
      <c r="BM13" s="658"/>
      <c r="BN13" s="659"/>
      <c r="BO13" s="695">
        <v>42.8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11335594</v>
      </c>
      <c r="CS13" s="658"/>
      <c r="CT13" s="658"/>
      <c r="CU13" s="658"/>
      <c r="CV13" s="658"/>
      <c r="CW13" s="658"/>
      <c r="CX13" s="658"/>
      <c r="CY13" s="659"/>
      <c r="CZ13" s="695">
        <v>11</v>
      </c>
      <c r="DA13" s="695"/>
      <c r="DB13" s="695"/>
      <c r="DC13" s="695"/>
      <c r="DD13" s="663">
        <v>6698217</v>
      </c>
      <c r="DE13" s="658"/>
      <c r="DF13" s="658"/>
      <c r="DG13" s="658"/>
      <c r="DH13" s="658"/>
      <c r="DI13" s="658"/>
      <c r="DJ13" s="658"/>
      <c r="DK13" s="658"/>
      <c r="DL13" s="658"/>
      <c r="DM13" s="658"/>
      <c r="DN13" s="658"/>
      <c r="DO13" s="658"/>
      <c r="DP13" s="659"/>
      <c r="DQ13" s="663">
        <v>6559568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4333</v>
      </c>
      <c r="S14" s="658"/>
      <c r="T14" s="658"/>
      <c r="U14" s="658"/>
      <c r="V14" s="658"/>
      <c r="W14" s="658"/>
      <c r="X14" s="658"/>
      <c r="Y14" s="659"/>
      <c r="Z14" s="695">
        <v>0</v>
      </c>
      <c r="AA14" s="695"/>
      <c r="AB14" s="695"/>
      <c r="AC14" s="695"/>
      <c r="AD14" s="696">
        <v>4333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520985</v>
      </c>
      <c r="BH14" s="658"/>
      <c r="BI14" s="658"/>
      <c r="BJ14" s="658"/>
      <c r="BK14" s="658"/>
      <c r="BL14" s="658"/>
      <c r="BM14" s="658"/>
      <c r="BN14" s="659"/>
      <c r="BO14" s="695">
        <v>1.1000000000000001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3077442</v>
      </c>
      <c r="CS14" s="658"/>
      <c r="CT14" s="658"/>
      <c r="CU14" s="658"/>
      <c r="CV14" s="658"/>
      <c r="CW14" s="658"/>
      <c r="CX14" s="658"/>
      <c r="CY14" s="659"/>
      <c r="CZ14" s="695">
        <v>3</v>
      </c>
      <c r="DA14" s="695"/>
      <c r="DB14" s="695"/>
      <c r="DC14" s="695"/>
      <c r="DD14" s="663">
        <v>221789</v>
      </c>
      <c r="DE14" s="658"/>
      <c r="DF14" s="658"/>
      <c r="DG14" s="658"/>
      <c r="DH14" s="658"/>
      <c r="DI14" s="658"/>
      <c r="DJ14" s="658"/>
      <c r="DK14" s="658"/>
      <c r="DL14" s="658"/>
      <c r="DM14" s="658"/>
      <c r="DN14" s="658"/>
      <c r="DO14" s="658"/>
      <c r="DP14" s="659"/>
      <c r="DQ14" s="663">
        <v>2788767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2032732</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12237597</v>
      </c>
      <c r="CS15" s="658"/>
      <c r="CT15" s="658"/>
      <c r="CU15" s="658"/>
      <c r="CV15" s="658"/>
      <c r="CW15" s="658"/>
      <c r="CX15" s="658"/>
      <c r="CY15" s="659"/>
      <c r="CZ15" s="695">
        <v>11.9</v>
      </c>
      <c r="DA15" s="695"/>
      <c r="DB15" s="695"/>
      <c r="DC15" s="695"/>
      <c r="DD15" s="663">
        <v>2261402</v>
      </c>
      <c r="DE15" s="658"/>
      <c r="DF15" s="658"/>
      <c r="DG15" s="658"/>
      <c r="DH15" s="658"/>
      <c r="DI15" s="658"/>
      <c r="DJ15" s="658"/>
      <c r="DK15" s="658"/>
      <c r="DL15" s="658"/>
      <c r="DM15" s="658"/>
      <c r="DN15" s="658"/>
      <c r="DO15" s="658"/>
      <c r="DP15" s="659"/>
      <c r="DQ15" s="663">
        <v>9061014</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134455</v>
      </c>
      <c r="S16" s="658"/>
      <c r="T16" s="658"/>
      <c r="U16" s="658"/>
      <c r="V16" s="658"/>
      <c r="W16" s="658"/>
      <c r="X16" s="658"/>
      <c r="Y16" s="659"/>
      <c r="Z16" s="695">
        <v>0.1</v>
      </c>
      <c r="AA16" s="695"/>
      <c r="AB16" s="695"/>
      <c r="AC16" s="695"/>
      <c r="AD16" s="696">
        <v>134455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958924</v>
      </c>
      <c r="S17" s="658"/>
      <c r="T17" s="658"/>
      <c r="U17" s="658"/>
      <c r="V17" s="658"/>
      <c r="W17" s="658"/>
      <c r="X17" s="658"/>
      <c r="Y17" s="659"/>
      <c r="Z17" s="695">
        <v>0.9</v>
      </c>
      <c r="AA17" s="695"/>
      <c r="AB17" s="695"/>
      <c r="AC17" s="695"/>
      <c r="AD17" s="696">
        <v>958924</v>
      </c>
      <c r="AE17" s="696"/>
      <c r="AF17" s="696"/>
      <c r="AG17" s="696"/>
      <c r="AH17" s="696"/>
      <c r="AI17" s="696"/>
      <c r="AJ17" s="696"/>
      <c r="AK17" s="696"/>
      <c r="AL17" s="660">
        <v>1.8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6036109</v>
      </c>
      <c r="CS17" s="658"/>
      <c r="CT17" s="658"/>
      <c r="CU17" s="658"/>
      <c r="CV17" s="658"/>
      <c r="CW17" s="658"/>
      <c r="CX17" s="658"/>
      <c r="CY17" s="659"/>
      <c r="CZ17" s="695">
        <v>5.9</v>
      </c>
      <c r="DA17" s="695"/>
      <c r="DB17" s="695"/>
      <c r="DC17" s="695"/>
      <c r="DD17" s="663" t="s">
        <v>122</v>
      </c>
      <c r="DE17" s="658"/>
      <c r="DF17" s="658"/>
      <c r="DG17" s="658"/>
      <c r="DH17" s="658"/>
      <c r="DI17" s="658"/>
      <c r="DJ17" s="658"/>
      <c r="DK17" s="658"/>
      <c r="DL17" s="658"/>
      <c r="DM17" s="658"/>
      <c r="DN17" s="658"/>
      <c r="DO17" s="658"/>
      <c r="DP17" s="659"/>
      <c r="DQ17" s="663">
        <v>5254033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222264</v>
      </c>
      <c r="S18" s="658"/>
      <c r="T18" s="658"/>
      <c r="U18" s="658"/>
      <c r="V18" s="658"/>
      <c r="W18" s="658"/>
      <c r="X18" s="658"/>
      <c r="Y18" s="659"/>
      <c r="Z18" s="695">
        <v>0.2</v>
      </c>
      <c r="AA18" s="695"/>
      <c r="AB18" s="695"/>
      <c r="AC18" s="695"/>
      <c r="AD18" s="696">
        <v>222264</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213288</v>
      </c>
      <c r="S19" s="658"/>
      <c r="T19" s="658"/>
      <c r="U19" s="658"/>
      <c r="V19" s="658"/>
      <c r="W19" s="658"/>
      <c r="X19" s="658"/>
      <c r="Y19" s="659"/>
      <c r="Z19" s="695">
        <v>0.2</v>
      </c>
      <c r="AA19" s="695"/>
      <c r="AB19" s="695"/>
      <c r="AC19" s="695"/>
      <c r="AD19" s="696">
        <v>213288</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2496284</v>
      </c>
      <c r="BH19" s="658"/>
      <c r="BI19" s="658"/>
      <c r="BJ19" s="658"/>
      <c r="BK19" s="658"/>
      <c r="BL19" s="658"/>
      <c r="BM19" s="658"/>
      <c r="BN19" s="659"/>
      <c r="BO19" s="695">
        <v>5.2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8976</v>
      </c>
      <c r="S20" s="658"/>
      <c r="T20" s="658"/>
      <c r="U20" s="658"/>
      <c r="V20" s="658"/>
      <c r="W20" s="658"/>
      <c r="X20" s="658"/>
      <c r="Y20" s="659"/>
      <c r="Z20" s="695">
        <v>0</v>
      </c>
      <c r="AA20" s="695"/>
      <c r="AB20" s="695"/>
      <c r="AC20" s="695"/>
      <c r="AD20" s="696">
        <v>8976</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2496284</v>
      </c>
      <c r="BH20" s="658"/>
      <c r="BI20" s="658"/>
      <c r="BJ20" s="658"/>
      <c r="BK20" s="658"/>
      <c r="BL20" s="658"/>
      <c r="BM20" s="658"/>
      <c r="BN20" s="659"/>
      <c r="BO20" s="695">
        <v>5.2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102832247</v>
      </c>
      <c r="CS20" s="658"/>
      <c r="CT20" s="658"/>
      <c r="CU20" s="658"/>
      <c r="CV20" s="658"/>
      <c r="CW20" s="658"/>
      <c r="CX20" s="658"/>
      <c r="CY20" s="659"/>
      <c r="CZ20" s="695">
        <v>100</v>
      </c>
      <c r="DA20" s="695"/>
      <c r="DB20" s="695"/>
      <c r="DC20" s="695"/>
      <c r="DD20" s="663">
        <v>13243518</v>
      </c>
      <c r="DE20" s="658"/>
      <c r="DF20" s="658"/>
      <c r="DG20" s="658"/>
      <c r="DH20" s="658"/>
      <c r="DI20" s="658"/>
      <c r="DJ20" s="658"/>
      <c r="DK20" s="658"/>
      <c r="DL20" s="658"/>
      <c r="DM20" s="658"/>
      <c r="DN20" s="658"/>
      <c r="DO20" s="658"/>
      <c r="DP20" s="659"/>
      <c r="DQ20" s="663">
        <v>67215560</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36404</v>
      </c>
      <c r="S21" s="658"/>
      <c r="T21" s="658"/>
      <c r="U21" s="658"/>
      <c r="V21" s="658"/>
      <c r="W21" s="658"/>
      <c r="X21" s="658"/>
      <c r="Y21" s="659"/>
      <c r="Z21" s="695">
        <v>0</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2774</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36404</v>
      </c>
      <c r="S23" s="658"/>
      <c r="T23" s="658"/>
      <c r="U23" s="658"/>
      <c r="V23" s="658"/>
      <c r="W23" s="658"/>
      <c r="X23" s="658"/>
      <c r="Y23" s="659"/>
      <c r="Z23" s="695">
        <v>0</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2493510</v>
      </c>
      <c r="BH23" s="658"/>
      <c r="BI23" s="658"/>
      <c r="BJ23" s="658"/>
      <c r="BK23" s="658"/>
      <c r="BL23" s="658"/>
      <c r="BM23" s="658"/>
      <c r="BN23" s="659"/>
      <c r="BO23" s="695">
        <v>5.2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48958675</v>
      </c>
      <c r="CS24" s="713"/>
      <c r="CT24" s="713"/>
      <c r="CU24" s="713"/>
      <c r="CV24" s="713"/>
      <c r="CW24" s="713"/>
      <c r="CX24" s="713"/>
      <c r="CY24" s="738"/>
      <c r="CZ24" s="739">
        <v>47.6</v>
      </c>
      <c r="DA24" s="721"/>
      <c r="DB24" s="721"/>
      <c r="DC24" s="741"/>
      <c r="DD24" s="737">
        <v>29680737</v>
      </c>
      <c r="DE24" s="713"/>
      <c r="DF24" s="713"/>
      <c r="DG24" s="713"/>
      <c r="DH24" s="713"/>
      <c r="DI24" s="713"/>
      <c r="DJ24" s="713"/>
      <c r="DK24" s="738"/>
      <c r="DL24" s="737">
        <v>27320277</v>
      </c>
      <c r="DM24" s="713"/>
      <c r="DN24" s="713"/>
      <c r="DO24" s="713"/>
      <c r="DP24" s="713"/>
      <c r="DQ24" s="713"/>
      <c r="DR24" s="713"/>
      <c r="DS24" s="713"/>
      <c r="DT24" s="713"/>
      <c r="DU24" s="713"/>
      <c r="DV24" s="738"/>
      <c r="DW24" s="739">
        <v>50</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56915965</v>
      </c>
      <c r="S25" s="658"/>
      <c r="T25" s="658"/>
      <c r="U25" s="658"/>
      <c r="V25" s="658"/>
      <c r="W25" s="658"/>
      <c r="X25" s="658"/>
      <c r="Y25" s="659"/>
      <c r="Z25" s="695">
        <v>52.6</v>
      </c>
      <c r="AA25" s="695"/>
      <c r="AB25" s="695"/>
      <c r="AC25" s="695"/>
      <c r="AD25" s="696">
        <v>54386051</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15793992</v>
      </c>
      <c r="CS25" s="670"/>
      <c r="CT25" s="670"/>
      <c r="CU25" s="670"/>
      <c r="CV25" s="670"/>
      <c r="CW25" s="670"/>
      <c r="CX25" s="670"/>
      <c r="CY25" s="671"/>
      <c r="CZ25" s="660">
        <v>15.4</v>
      </c>
      <c r="DA25" s="672"/>
      <c r="DB25" s="672"/>
      <c r="DC25" s="673"/>
      <c r="DD25" s="663">
        <v>14623204</v>
      </c>
      <c r="DE25" s="670"/>
      <c r="DF25" s="670"/>
      <c r="DG25" s="670"/>
      <c r="DH25" s="670"/>
      <c r="DI25" s="670"/>
      <c r="DJ25" s="670"/>
      <c r="DK25" s="671"/>
      <c r="DL25" s="663">
        <v>14261556</v>
      </c>
      <c r="DM25" s="670"/>
      <c r="DN25" s="670"/>
      <c r="DO25" s="670"/>
      <c r="DP25" s="670"/>
      <c r="DQ25" s="670"/>
      <c r="DR25" s="670"/>
      <c r="DS25" s="670"/>
      <c r="DT25" s="670"/>
      <c r="DU25" s="670"/>
      <c r="DV25" s="671"/>
      <c r="DW25" s="660">
        <v>26.1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30301</v>
      </c>
      <c r="S26" s="658"/>
      <c r="T26" s="658"/>
      <c r="U26" s="658"/>
      <c r="V26" s="658"/>
      <c r="W26" s="658"/>
      <c r="X26" s="658"/>
      <c r="Y26" s="659"/>
      <c r="Z26" s="695">
        <v>0</v>
      </c>
      <c r="AA26" s="695"/>
      <c r="AB26" s="695"/>
      <c r="AC26" s="695"/>
      <c r="AD26" s="696">
        <v>30301</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10770180</v>
      </c>
      <c r="CS26" s="658"/>
      <c r="CT26" s="658"/>
      <c r="CU26" s="658"/>
      <c r="CV26" s="658"/>
      <c r="CW26" s="658"/>
      <c r="CX26" s="658"/>
      <c r="CY26" s="659"/>
      <c r="CZ26" s="660">
        <v>10.5</v>
      </c>
      <c r="DA26" s="672"/>
      <c r="DB26" s="672"/>
      <c r="DC26" s="673"/>
      <c r="DD26" s="663">
        <v>9991514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904160</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48232616</v>
      </c>
      <c r="BH27" s="658"/>
      <c r="BI27" s="658"/>
      <c r="BJ27" s="658"/>
      <c r="BK27" s="658"/>
      <c r="BL27" s="658"/>
      <c r="BM27" s="658"/>
      <c r="BN27" s="659"/>
      <c r="BO27" s="695">
        <v>100</v>
      </c>
      <c r="BP27" s="695"/>
      <c r="BQ27" s="695"/>
      <c r="BR27" s="695"/>
      <c r="BS27" s="696">
        <v>1433305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27128574</v>
      </c>
      <c r="CS27" s="670"/>
      <c r="CT27" s="670"/>
      <c r="CU27" s="670"/>
      <c r="CV27" s="670"/>
      <c r="CW27" s="670"/>
      <c r="CX27" s="670"/>
      <c r="CY27" s="671"/>
      <c r="CZ27" s="660">
        <v>26.4</v>
      </c>
      <c r="DA27" s="672"/>
      <c r="DB27" s="672"/>
      <c r="DC27" s="673"/>
      <c r="DD27" s="663">
        <v>9803500</v>
      </c>
      <c r="DE27" s="670"/>
      <c r="DF27" s="670"/>
      <c r="DG27" s="670"/>
      <c r="DH27" s="670"/>
      <c r="DI27" s="670"/>
      <c r="DJ27" s="670"/>
      <c r="DK27" s="671"/>
      <c r="DL27" s="663">
        <v>7804688</v>
      </c>
      <c r="DM27" s="670"/>
      <c r="DN27" s="670"/>
      <c r="DO27" s="670"/>
      <c r="DP27" s="670"/>
      <c r="DQ27" s="670"/>
      <c r="DR27" s="670"/>
      <c r="DS27" s="670"/>
      <c r="DT27" s="670"/>
      <c r="DU27" s="670"/>
      <c r="DV27" s="671"/>
      <c r="DW27" s="660">
        <v>14.3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659484</v>
      </c>
      <c r="S28" s="658"/>
      <c r="T28" s="658"/>
      <c r="U28" s="658"/>
      <c r="V28" s="658"/>
      <c r="W28" s="658"/>
      <c r="X28" s="658"/>
      <c r="Y28" s="659"/>
      <c r="Z28" s="695">
        <v>0.6</v>
      </c>
      <c r="AA28" s="695"/>
      <c r="AB28" s="695"/>
      <c r="AC28" s="695"/>
      <c r="AD28" s="696">
        <v>202197</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6036109</v>
      </c>
      <c r="CS28" s="658"/>
      <c r="CT28" s="658"/>
      <c r="CU28" s="658"/>
      <c r="CV28" s="658"/>
      <c r="CW28" s="658"/>
      <c r="CX28" s="658"/>
      <c r="CY28" s="659"/>
      <c r="CZ28" s="660">
        <v>5.9</v>
      </c>
      <c r="DA28" s="672"/>
      <c r="DB28" s="672"/>
      <c r="DC28" s="673"/>
      <c r="DD28" s="663">
        <v>5254033</v>
      </c>
      <c r="DE28" s="658"/>
      <c r="DF28" s="658"/>
      <c r="DG28" s="658"/>
      <c r="DH28" s="658"/>
      <c r="DI28" s="658"/>
      <c r="DJ28" s="658"/>
      <c r="DK28" s="659"/>
      <c r="DL28" s="663">
        <v>5254033</v>
      </c>
      <c r="DM28" s="658"/>
      <c r="DN28" s="658"/>
      <c r="DO28" s="658"/>
      <c r="DP28" s="658"/>
      <c r="DQ28" s="658"/>
      <c r="DR28" s="658"/>
      <c r="DS28" s="658"/>
      <c r="DT28" s="658"/>
      <c r="DU28" s="658"/>
      <c r="DV28" s="659"/>
      <c r="DW28" s="660">
        <v>9.6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561890</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6036078</v>
      </c>
      <c r="CS29" s="670"/>
      <c r="CT29" s="670"/>
      <c r="CU29" s="670"/>
      <c r="CV29" s="670"/>
      <c r="CW29" s="670"/>
      <c r="CX29" s="670"/>
      <c r="CY29" s="671"/>
      <c r="CZ29" s="660">
        <v>5.9</v>
      </c>
      <c r="DA29" s="672"/>
      <c r="DB29" s="672"/>
      <c r="DC29" s="673"/>
      <c r="DD29" s="663">
        <v>5254002</v>
      </c>
      <c r="DE29" s="670"/>
      <c r="DF29" s="670"/>
      <c r="DG29" s="670"/>
      <c r="DH29" s="670"/>
      <c r="DI29" s="670"/>
      <c r="DJ29" s="670"/>
      <c r="DK29" s="671"/>
      <c r="DL29" s="663">
        <v>5254002</v>
      </c>
      <c r="DM29" s="670"/>
      <c r="DN29" s="670"/>
      <c r="DO29" s="670"/>
      <c r="DP29" s="670"/>
      <c r="DQ29" s="670"/>
      <c r="DR29" s="670"/>
      <c r="DS29" s="670"/>
      <c r="DT29" s="670"/>
      <c r="DU29" s="670"/>
      <c r="DV29" s="671"/>
      <c r="DW29" s="660">
        <v>9.6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19247830</v>
      </c>
      <c r="S30" s="658"/>
      <c r="T30" s="658"/>
      <c r="U30" s="658"/>
      <c r="V30" s="658"/>
      <c r="W30" s="658"/>
      <c r="X30" s="658"/>
      <c r="Y30" s="659"/>
      <c r="Z30" s="695">
        <v>17.8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5754074</v>
      </c>
      <c r="CS30" s="658"/>
      <c r="CT30" s="658"/>
      <c r="CU30" s="658"/>
      <c r="CV30" s="658"/>
      <c r="CW30" s="658"/>
      <c r="CX30" s="658"/>
      <c r="CY30" s="659"/>
      <c r="CZ30" s="660">
        <v>5.6</v>
      </c>
      <c r="DA30" s="672"/>
      <c r="DB30" s="672"/>
      <c r="DC30" s="673"/>
      <c r="DD30" s="663">
        <v>4973175</v>
      </c>
      <c r="DE30" s="658"/>
      <c r="DF30" s="658"/>
      <c r="DG30" s="658"/>
      <c r="DH30" s="658"/>
      <c r="DI30" s="658"/>
      <c r="DJ30" s="658"/>
      <c r="DK30" s="659"/>
      <c r="DL30" s="663">
        <v>4973175</v>
      </c>
      <c r="DM30" s="658"/>
      <c r="DN30" s="658"/>
      <c r="DO30" s="658"/>
      <c r="DP30" s="658"/>
      <c r="DQ30" s="658"/>
      <c r="DR30" s="658"/>
      <c r="DS30" s="658"/>
      <c r="DT30" s="658"/>
      <c r="DU30" s="658"/>
      <c r="DV30" s="659"/>
      <c r="DW30" s="660">
        <v>9.1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98.7</v>
      </c>
      <c r="BN31" s="720"/>
      <c r="BO31" s="720"/>
      <c r="BP31" s="720"/>
      <c r="BQ31" s="722"/>
      <c r="BR31" s="719">
        <v>99.4</v>
      </c>
      <c r="BS31" s="720"/>
      <c r="BT31" s="720"/>
      <c r="BU31" s="720"/>
      <c r="BV31" s="720"/>
      <c r="BW31" s="720"/>
      <c r="BX31" s="721">
        <v>99</v>
      </c>
      <c r="BY31" s="720"/>
      <c r="BZ31" s="720"/>
      <c r="CA31" s="720"/>
      <c r="CB31" s="722"/>
      <c r="CD31" s="678"/>
      <c r="CE31" s="679"/>
      <c r="CF31" s="654" t="s">
        <v>300</v>
      </c>
      <c r="CG31" s="655"/>
      <c r="CH31" s="655"/>
      <c r="CI31" s="655"/>
      <c r="CJ31" s="655"/>
      <c r="CK31" s="655"/>
      <c r="CL31" s="655"/>
      <c r="CM31" s="655"/>
      <c r="CN31" s="655"/>
      <c r="CO31" s="655"/>
      <c r="CP31" s="655"/>
      <c r="CQ31" s="656"/>
      <c r="CR31" s="657">
        <v>282004</v>
      </c>
      <c r="CS31" s="670"/>
      <c r="CT31" s="670"/>
      <c r="CU31" s="670"/>
      <c r="CV31" s="670"/>
      <c r="CW31" s="670"/>
      <c r="CX31" s="670"/>
      <c r="CY31" s="671"/>
      <c r="CZ31" s="660">
        <v>0.3</v>
      </c>
      <c r="DA31" s="672"/>
      <c r="DB31" s="672"/>
      <c r="DC31" s="673"/>
      <c r="DD31" s="663">
        <v>280827</v>
      </c>
      <c r="DE31" s="670"/>
      <c r="DF31" s="670"/>
      <c r="DG31" s="670"/>
      <c r="DH31" s="670"/>
      <c r="DI31" s="670"/>
      <c r="DJ31" s="670"/>
      <c r="DK31" s="671"/>
      <c r="DL31" s="663">
        <v>280827</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6062073</v>
      </c>
      <c r="S32" s="658"/>
      <c r="T32" s="658"/>
      <c r="U32" s="658"/>
      <c r="V32" s="658"/>
      <c r="W32" s="658"/>
      <c r="X32" s="658"/>
      <c r="Y32" s="659"/>
      <c r="Z32" s="695">
        <v>5.6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v>
      </c>
      <c r="BH32" s="670"/>
      <c r="BI32" s="670"/>
      <c r="BJ32" s="670"/>
      <c r="BK32" s="670"/>
      <c r="BL32" s="670"/>
      <c r="BM32" s="661">
        <v>98.1</v>
      </c>
      <c r="BN32" s="670"/>
      <c r="BO32" s="670"/>
      <c r="BP32" s="670"/>
      <c r="BQ32" s="693"/>
      <c r="BR32" s="723">
        <v>99</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v>31</v>
      </c>
      <c r="CS32" s="658"/>
      <c r="CT32" s="658"/>
      <c r="CU32" s="658"/>
      <c r="CV32" s="658"/>
      <c r="CW32" s="658"/>
      <c r="CX32" s="658"/>
      <c r="CY32" s="659"/>
      <c r="CZ32" s="660">
        <v>0</v>
      </c>
      <c r="DA32" s="672"/>
      <c r="DB32" s="672"/>
      <c r="DC32" s="673"/>
      <c r="DD32" s="663">
        <v>31</v>
      </c>
      <c r="DE32" s="658"/>
      <c r="DF32" s="658"/>
      <c r="DG32" s="658"/>
      <c r="DH32" s="658"/>
      <c r="DI32" s="658"/>
      <c r="DJ32" s="658"/>
      <c r="DK32" s="659"/>
      <c r="DL32" s="663">
        <v>31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1175525</v>
      </c>
      <c r="S33" s="658"/>
      <c r="T33" s="658"/>
      <c r="U33" s="658"/>
      <c r="V33" s="658"/>
      <c r="W33" s="658"/>
      <c r="X33" s="658"/>
      <c r="Y33" s="659"/>
      <c r="Z33" s="695">
        <v>1.1000000000000001</v>
      </c>
      <c r="AA33" s="695"/>
      <c r="AB33" s="695"/>
      <c r="AC33" s="695"/>
      <c r="AD33" s="696">
        <v>65577</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99.7</v>
      </c>
      <c r="BH33" s="642"/>
      <c r="BI33" s="642"/>
      <c r="BJ33" s="642"/>
      <c r="BK33" s="642"/>
      <c r="BL33" s="642"/>
      <c r="BM33" s="688">
        <v>99.2</v>
      </c>
      <c r="BN33" s="642"/>
      <c r="BO33" s="642"/>
      <c r="BP33" s="642"/>
      <c r="BQ33" s="705"/>
      <c r="BR33" s="718">
        <v>99.8</v>
      </c>
      <c r="BS33" s="642"/>
      <c r="BT33" s="642"/>
      <c r="BU33" s="642"/>
      <c r="BV33" s="642"/>
      <c r="BW33" s="642"/>
      <c r="BX33" s="688">
        <v>99.3</v>
      </c>
      <c r="BY33" s="642"/>
      <c r="BZ33" s="642"/>
      <c r="CA33" s="642"/>
      <c r="CB33" s="705"/>
      <c r="CD33" s="654" t="s">
        <v>307</v>
      </c>
      <c r="CE33" s="655"/>
      <c r="CF33" s="655"/>
      <c r="CG33" s="655"/>
      <c r="CH33" s="655"/>
      <c r="CI33" s="655"/>
      <c r="CJ33" s="655"/>
      <c r="CK33" s="655"/>
      <c r="CL33" s="655"/>
      <c r="CM33" s="655"/>
      <c r="CN33" s="655"/>
      <c r="CO33" s="655"/>
      <c r="CP33" s="655"/>
      <c r="CQ33" s="656"/>
      <c r="CR33" s="657">
        <v>40630054</v>
      </c>
      <c r="CS33" s="670"/>
      <c r="CT33" s="670"/>
      <c r="CU33" s="670"/>
      <c r="CV33" s="670"/>
      <c r="CW33" s="670"/>
      <c r="CX33" s="670"/>
      <c r="CY33" s="671"/>
      <c r="CZ33" s="660">
        <v>39.5</v>
      </c>
      <c r="DA33" s="672"/>
      <c r="DB33" s="672"/>
      <c r="DC33" s="673"/>
      <c r="DD33" s="663">
        <v>33166912</v>
      </c>
      <c r="DE33" s="670"/>
      <c r="DF33" s="670"/>
      <c r="DG33" s="670"/>
      <c r="DH33" s="670"/>
      <c r="DI33" s="670"/>
      <c r="DJ33" s="670"/>
      <c r="DK33" s="671"/>
      <c r="DL33" s="663">
        <v>21088819</v>
      </c>
      <c r="DM33" s="670"/>
      <c r="DN33" s="670"/>
      <c r="DO33" s="670"/>
      <c r="DP33" s="670"/>
      <c r="DQ33" s="670"/>
      <c r="DR33" s="670"/>
      <c r="DS33" s="670"/>
      <c r="DT33" s="670"/>
      <c r="DU33" s="670"/>
      <c r="DV33" s="671"/>
      <c r="DW33" s="660">
        <v>38.6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1072770</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15767556</v>
      </c>
      <c r="CS34" s="658"/>
      <c r="CT34" s="658"/>
      <c r="CU34" s="658"/>
      <c r="CV34" s="658"/>
      <c r="CW34" s="658"/>
      <c r="CX34" s="658"/>
      <c r="CY34" s="659"/>
      <c r="CZ34" s="660">
        <v>15.3</v>
      </c>
      <c r="DA34" s="672"/>
      <c r="DB34" s="672"/>
      <c r="DC34" s="673"/>
      <c r="DD34" s="663">
        <v>13015703</v>
      </c>
      <c r="DE34" s="658"/>
      <c r="DF34" s="658"/>
      <c r="DG34" s="658"/>
      <c r="DH34" s="658"/>
      <c r="DI34" s="658"/>
      <c r="DJ34" s="658"/>
      <c r="DK34" s="659"/>
      <c r="DL34" s="663">
        <v>10762078</v>
      </c>
      <c r="DM34" s="658"/>
      <c r="DN34" s="658"/>
      <c r="DO34" s="658"/>
      <c r="DP34" s="658"/>
      <c r="DQ34" s="658"/>
      <c r="DR34" s="658"/>
      <c r="DS34" s="658"/>
      <c r="DT34" s="658"/>
      <c r="DU34" s="658"/>
      <c r="DV34" s="659"/>
      <c r="DW34" s="660">
        <v>19.7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2768690</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1811019</v>
      </c>
      <c r="CS35" s="670"/>
      <c r="CT35" s="670"/>
      <c r="CU35" s="670"/>
      <c r="CV35" s="670"/>
      <c r="CW35" s="670"/>
      <c r="CX35" s="670"/>
      <c r="CY35" s="671"/>
      <c r="CZ35" s="660">
        <v>1.8</v>
      </c>
      <c r="DA35" s="672"/>
      <c r="DB35" s="672"/>
      <c r="DC35" s="673"/>
      <c r="DD35" s="663">
        <v>1315718</v>
      </c>
      <c r="DE35" s="670"/>
      <c r="DF35" s="670"/>
      <c r="DG35" s="670"/>
      <c r="DH35" s="670"/>
      <c r="DI35" s="670"/>
      <c r="DJ35" s="670"/>
      <c r="DK35" s="671"/>
      <c r="DL35" s="663">
        <v>1315718</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5566102</v>
      </c>
      <c r="S36" s="658"/>
      <c r="T36" s="658"/>
      <c r="U36" s="658"/>
      <c r="V36" s="658"/>
      <c r="W36" s="658"/>
      <c r="X36" s="658"/>
      <c r="Y36" s="659"/>
      <c r="Z36" s="695">
        <v>5.0999999999999996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9857866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123806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8498959</v>
      </c>
      <c r="CS36" s="658"/>
      <c r="CT36" s="658"/>
      <c r="CU36" s="658"/>
      <c r="CV36" s="658"/>
      <c r="CW36" s="658"/>
      <c r="CX36" s="658"/>
      <c r="CY36" s="659"/>
      <c r="CZ36" s="660">
        <v>8.3000000000000007</v>
      </c>
      <c r="DA36" s="672"/>
      <c r="DB36" s="672"/>
      <c r="DC36" s="673"/>
      <c r="DD36" s="663">
        <v>7424998</v>
      </c>
      <c r="DE36" s="658"/>
      <c r="DF36" s="658"/>
      <c r="DG36" s="658"/>
      <c r="DH36" s="658"/>
      <c r="DI36" s="658"/>
      <c r="DJ36" s="658"/>
      <c r="DK36" s="659"/>
      <c r="DL36" s="663">
        <v>4230633</v>
      </c>
      <c r="DM36" s="658"/>
      <c r="DN36" s="658"/>
      <c r="DO36" s="658"/>
      <c r="DP36" s="658"/>
      <c r="DQ36" s="658"/>
      <c r="DR36" s="658"/>
      <c r="DS36" s="658"/>
      <c r="DT36" s="658"/>
      <c r="DU36" s="658"/>
      <c r="DV36" s="659"/>
      <c r="DW36" s="660">
        <v>7.7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3299128</v>
      </c>
      <c r="S37" s="658"/>
      <c r="T37" s="658"/>
      <c r="U37" s="658"/>
      <c r="V37" s="658"/>
      <c r="W37" s="658"/>
      <c r="X37" s="658"/>
      <c r="Y37" s="659"/>
      <c r="Z37" s="695">
        <v>3.1</v>
      </c>
      <c r="AA37" s="695"/>
      <c r="AB37" s="695"/>
      <c r="AC37" s="695"/>
      <c r="AD37" s="696">
        <v>76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2189707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76628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377642</v>
      </c>
      <c r="CS37" s="670"/>
      <c r="CT37" s="670"/>
      <c r="CU37" s="670"/>
      <c r="CV37" s="670"/>
      <c r="CW37" s="670"/>
      <c r="CX37" s="670"/>
      <c r="CY37" s="671"/>
      <c r="CZ37" s="660">
        <v>0.4</v>
      </c>
      <c r="DA37" s="672"/>
      <c r="DB37" s="672"/>
      <c r="DC37" s="673"/>
      <c r="DD37" s="663">
        <v>377642</v>
      </c>
      <c r="DE37" s="670"/>
      <c r="DF37" s="670"/>
      <c r="DG37" s="670"/>
      <c r="DH37" s="670"/>
      <c r="DI37" s="670"/>
      <c r="DJ37" s="670"/>
      <c r="DK37" s="671"/>
      <c r="DL37" s="663">
        <v>377642</v>
      </c>
      <c r="DM37" s="670"/>
      <c r="DN37" s="670"/>
      <c r="DO37" s="670"/>
      <c r="DP37" s="670"/>
      <c r="DQ37" s="670"/>
      <c r="DR37" s="670"/>
      <c r="DS37" s="670"/>
      <c r="DT37" s="670"/>
      <c r="DU37" s="670"/>
      <c r="DV37" s="671"/>
      <c r="DW37" s="660">
        <v>0.7</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9900300</v>
      </c>
      <c r="S38" s="658"/>
      <c r="T38" s="658"/>
      <c r="U38" s="658"/>
      <c r="V38" s="658"/>
      <c r="W38" s="658"/>
      <c r="X38" s="658"/>
      <c r="Y38" s="659"/>
      <c r="Z38" s="695">
        <v>9.1999999999999993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938213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28853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6729946</v>
      </c>
      <c r="CS38" s="658"/>
      <c r="CT38" s="658"/>
      <c r="CU38" s="658"/>
      <c r="CV38" s="658"/>
      <c r="CW38" s="658"/>
      <c r="CX38" s="658"/>
      <c r="CY38" s="659"/>
      <c r="CZ38" s="660">
        <v>6.5</v>
      </c>
      <c r="DA38" s="672"/>
      <c r="DB38" s="672"/>
      <c r="DC38" s="673"/>
      <c r="DD38" s="663">
        <v>5482507</v>
      </c>
      <c r="DE38" s="658"/>
      <c r="DF38" s="658"/>
      <c r="DG38" s="658"/>
      <c r="DH38" s="658"/>
      <c r="DI38" s="658"/>
      <c r="DJ38" s="658"/>
      <c r="DK38" s="659"/>
      <c r="DL38" s="663">
        <v>4780390</v>
      </c>
      <c r="DM38" s="658"/>
      <c r="DN38" s="658"/>
      <c r="DO38" s="658"/>
      <c r="DP38" s="658"/>
      <c r="DQ38" s="658"/>
      <c r="DR38" s="658"/>
      <c r="DS38" s="658"/>
      <c r="DT38" s="658"/>
      <c r="DU38" s="658"/>
      <c r="DV38" s="659"/>
      <c r="DW38" s="660">
        <v>8.6999999999999993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42499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5981574</v>
      </c>
      <c r="CS39" s="670"/>
      <c r="CT39" s="670"/>
      <c r="CU39" s="670"/>
      <c r="CV39" s="670"/>
      <c r="CW39" s="670"/>
      <c r="CX39" s="670"/>
      <c r="CY39" s="671"/>
      <c r="CZ39" s="660">
        <v>5.8</v>
      </c>
      <c r="DA39" s="672"/>
      <c r="DB39" s="672"/>
      <c r="DC39" s="673"/>
      <c r="DD39" s="663">
        <v>5927986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1841000</v>
      </c>
      <c r="CS40" s="658"/>
      <c r="CT40" s="658"/>
      <c r="CU40" s="658"/>
      <c r="CV40" s="658"/>
      <c r="CW40" s="658"/>
      <c r="CX40" s="658"/>
      <c r="CY40" s="659"/>
      <c r="CZ40" s="660">
        <v>1.8</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108164218</v>
      </c>
      <c r="S41" s="682"/>
      <c r="T41" s="682"/>
      <c r="U41" s="682"/>
      <c r="V41" s="682"/>
      <c r="W41" s="682"/>
      <c r="X41" s="682"/>
      <c r="Y41" s="685"/>
      <c r="Z41" s="686">
        <v>100</v>
      </c>
      <c r="AA41" s="686"/>
      <c r="AB41" s="686"/>
      <c r="AC41" s="686"/>
      <c r="AD41" s="687">
        <v>54684202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1927885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4802061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13243518</v>
      </c>
      <c r="CS42" s="670"/>
      <c r="CT42" s="670"/>
      <c r="CU42" s="670"/>
      <c r="CV42" s="670"/>
      <c r="CW42" s="670"/>
      <c r="CX42" s="670"/>
      <c r="CY42" s="671"/>
      <c r="CZ42" s="660">
        <v>12.9</v>
      </c>
      <c r="DA42" s="672"/>
      <c r="DB42" s="672"/>
      <c r="DC42" s="673"/>
      <c r="DD42" s="663">
        <v>4367911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345842</v>
      </c>
      <c r="CS43" s="670"/>
      <c r="CT43" s="670"/>
      <c r="CU43" s="670"/>
      <c r="CV43" s="670"/>
      <c r="CW43" s="670"/>
      <c r="CX43" s="670"/>
      <c r="CY43" s="671"/>
      <c r="CZ43" s="660">
        <v>0.3</v>
      </c>
      <c r="DA43" s="672"/>
      <c r="DB43" s="672"/>
      <c r="DC43" s="673"/>
      <c r="DD43" s="663">
        <v>345842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13243518</v>
      </c>
      <c r="CS44" s="658"/>
      <c r="CT44" s="658"/>
      <c r="CU44" s="658"/>
      <c r="CV44" s="658"/>
      <c r="CW44" s="658"/>
      <c r="CX44" s="658"/>
      <c r="CY44" s="659"/>
      <c r="CZ44" s="660">
        <v>12.9</v>
      </c>
      <c r="DA44" s="661"/>
      <c r="DB44" s="661"/>
      <c r="DC44" s="662"/>
      <c r="DD44" s="663">
        <v>4367911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1943123</v>
      </c>
      <c r="CS45" s="670"/>
      <c r="CT45" s="670"/>
      <c r="CU45" s="670"/>
      <c r="CV45" s="670"/>
      <c r="CW45" s="670"/>
      <c r="CX45" s="670"/>
      <c r="CY45" s="671"/>
      <c r="CZ45" s="660">
        <v>1.9</v>
      </c>
      <c r="DA45" s="672"/>
      <c r="DB45" s="672"/>
      <c r="DC45" s="673"/>
      <c r="DD45" s="663">
        <v>236209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11238225</v>
      </c>
      <c r="CS46" s="658"/>
      <c r="CT46" s="658"/>
      <c r="CU46" s="658"/>
      <c r="CV46" s="658"/>
      <c r="CW46" s="658"/>
      <c r="CX46" s="658"/>
      <c r="CY46" s="659"/>
      <c r="CZ46" s="660">
        <v>10.9</v>
      </c>
      <c r="DA46" s="661"/>
      <c r="DB46" s="661"/>
      <c r="DC46" s="662"/>
      <c r="DD46" s="663">
        <v>4109514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102832247</v>
      </c>
      <c r="CS49" s="642"/>
      <c r="CT49" s="642"/>
      <c r="CU49" s="642"/>
      <c r="CV49" s="642"/>
      <c r="CW49" s="642"/>
      <c r="CX49" s="642"/>
      <c r="CY49" s="643"/>
      <c r="CZ49" s="644">
        <v>100</v>
      </c>
      <c r="DA49" s="645"/>
      <c r="DB49" s="645"/>
      <c r="DC49" s="646"/>
      <c r="DD49" s="647">
        <v>67215560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gSzy5YqLW0WUrAR3q65DGwH9YFshVS8BfTPGPH0EzYLOXIxCQH6UMWvW8yKYYaom3ihxZ8ZPzb+qXOzReRNg==" saltValue="jAboL9wMoklNOjeAnBZ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3" t="s">
        <v>371</v>
      </c>
      <c r="DH5" s="1124"/>
      <c r="DI5" s="1124"/>
      <c r="DJ5" s="1124"/>
      <c r="DK5" s="1125"/>
      <c r="DL5" s="1123" t="s">
        <v>372</v>
      </c>
      <c r="DM5" s="1124"/>
      <c r="DN5" s="1124"/>
      <c r="DO5" s="1124"/>
      <c r="DP5" s="1125"/>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2">
      <c r="A7" s="236">
        <v>1</v>
      </c>
      <c r="B7" s="1086" t="s">
        <v>374</v>
      </c>
      <c r="C7" s="1087"/>
      <c r="D7" s="1087"/>
      <c r="E7" s="1087"/>
      <c r="F7" s="1087"/>
      <c r="G7" s="1087"/>
      <c r="H7" s="1087"/>
      <c r="I7" s="1087"/>
      <c r="J7" s="1087"/>
      <c r="K7" s="1087"/>
      <c r="L7" s="1087"/>
      <c r="M7" s="1087"/>
      <c r="N7" s="1087"/>
      <c r="O7" s="1087"/>
      <c r="P7" s="1088"/>
      <c r="Q7" s="1141">
        <v>106980</v>
      </c>
      <c r="R7" s="1142"/>
      <c r="S7" s="1142"/>
      <c r="T7" s="1142"/>
      <c r="U7" s="1142"/>
      <c r="V7" s="1142">
        <v>101648</v>
      </c>
      <c r="W7" s="1142"/>
      <c r="X7" s="1142"/>
      <c r="Y7" s="1142"/>
      <c r="Z7" s="1142"/>
      <c r="AA7" s="1142">
        <v>5332</v>
      </c>
      <c r="AB7" s="1142"/>
      <c r="AC7" s="1142"/>
      <c r="AD7" s="1142"/>
      <c r="AE7" s="1143"/>
      <c r="AF7" s="1144">
        <v>3797</v>
      </c>
      <c r="AG7" s="1145"/>
      <c r="AH7" s="1145"/>
      <c r="AI7" s="1145"/>
      <c r="AJ7" s="1146"/>
      <c r="AK7" s="1147">
        <v>2804</v>
      </c>
      <c r="AL7" s="1148"/>
      <c r="AM7" s="1148"/>
      <c r="AN7" s="1148"/>
      <c r="AO7" s="1148"/>
      <c r="AP7" s="1148">
        <v>65376</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549</v>
      </c>
      <c r="BT7" s="1139"/>
      <c r="BU7" s="1139"/>
      <c r="BV7" s="1139"/>
      <c r="BW7" s="1139"/>
      <c r="BX7" s="1139"/>
      <c r="BY7" s="1139"/>
      <c r="BZ7" s="1139"/>
      <c r="CA7" s="1139"/>
      <c r="CB7" s="1139"/>
      <c r="CC7" s="1139"/>
      <c r="CD7" s="1139"/>
      <c r="CE7" s="1139"/>
      <c r="CF7" s="1139"/>
      <c r="CG7" s="1151"/>
      <c r="CH7" s="1135">
        <v>73</v>
      </c>
      <c r="CI7" s="1136"/>
      <c r="CJ7" s="1136"/>
      <c r="CK7" s="1136"/>
      <c r="CL7" s="1137"/>
      <c r="CM7" s="1135">
        <v>1734</v>
      </c>
      <c r="CN7" s="1136"/>
      <c r="CO7" s="1136"/>
      <c r="CP7" s="1136"/>
      <c r="CQ7" s="1137"/>
      <c r="CR7" s="1135">
        <v>30</v>
      </c>
      <c r="CS7" s="1136"/>
      <c r="CT7" s="1136"/>
      <c r="CU7" s="1136"/>
      <c r="CV7" s="1137"/>
      <c r="CW7" s="1135">
        <v>0</v>
      </c>
      <c r="CX7" s="1136"/>
      <c r="CY7" s="1136"/>
      <c r="CZ7" s="1136"/>
      <c r="DA7" s="1137"/>
      <c r="DB7" s="1135" t="s">
        <v>545</v>
      </c>
      <c r="DC7" s="1136"/>
      <c r="DD7" s="1136"/>
      <c r="DE7" s="1136"/>
      <c r="DF7" s="1137"/>
      <c r="DG7" s="1135" t="s">
        <v>487</v>
      </c>
      <c r="DH7" s="1136"/>
      <c r="DI7" s="1136"/>
      <c r="DJ7" s="1136"/>
      <c r="DK7" s="1137"/>
      <c r="DL7" s="1135" t="s">
        <v>487</v>
      </c>
      <c r="DM7" s="1136"/>
      <c r="DN7" s="1136"/>
      <c r="DO7" s="1136"/>
      <c r="DP7" s="1137"/>
      <c r="DQ7" s="1135" t="s">
        <v>487</v>
      </c>
      <c r="DR7" s="1136"/>
      <c r="DS7" s="1136"/>
      <c r="DT7" s="1136"/>
      <c r="DU7" s="1137"/>
      <c r="DV7" s="1138"/>
      <c r="DW7" s="1139"/>
      <c r="DX7" s="1139"/>
      <c r="DY7" s="1139"/>
      <c r="DZ7" s="1140"/>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1427</v>
      </c>
      <c r="R8" s="1075"/>
      <c r="S8" s="1075"/>
      <c r="T8" s="1075"/>
      <c r="U8" s="1075"/>
      <c r="V8" s="1075">
        <v>1427</v>
      </c>
      <c r="W8" s="1075"/>
      <c r="X8" s="1075"/>
      <c r="Y8" s="1075"/>
      <c r="Z8" s="1075"/>
      <c r="AA8" s="1075">
        <v>0</v>
      </c>
      <c r="AB8" s="1075"/>
      <c r="AC8" s="1075"/>
      <c r="AD8" s="1075"/>
      <c r="AE8" s="1076"/>
      <c r="AF8" s="1071" t="s">
        <v>545</v>
      </c>
      <c r="AG8" s="1072"/>
      <c r="AH8" s="1072"/>
      <c r="AI8" s="1072"/>
      <c r="AJ8" s="1073"/>
      <c r="AK8" s="1119">
        <v>90</v>
      </c>
      <c r="AL8" s="1120"/>
      <c r="AM8" s="1120"/>
      <c r="AN8" s="1120"/>
      <c r="AO8" s="1120"/>
      <c r="AP8" s="1120">
        <v>1831</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550</v>
      </c>
      <c r="BT8" s="1029"/>
      <c r="BU8" s="1029"/>
      <c r="BV8" s="1029"/>
      <c r="BW8" s="1029"/>
      <c r="BX8" s="1029"/>
      <c r="BY8" s="1029"/>
      <c r="BZ8" s="1029"/>
      <c r="CA8" s="1029"/>
      <c r="CB8" s="1029"/>
      <c r="CC8" s="1029"/>
      <c r="CD8" s="1029"/>
      <c r="CE8" s="1029"/>
      <c r="CF8" s="1029"/>
      <c r="CG8" s="1050"/>
      <c r="CH8" s="1025">
        <v>-2</v>
      </c>
      <c r="CI8" s="1026"/>
      <c r="CJ8" s="1026"/>
      <c r="CK8" s="1026"/>
      <c r="CL8" s="1027"/>
      <c r="CM8" s="1025">
        <v>378</v>
      </c>
      <c r="CN8" s="1026"/>
      <c r="CO8" s="1026"/>
      <c r="CP8" s="1026"/>
      <c r="CQ8" s="1027"/>
      <c r="CR8" s="1025">
        <v>300</v>
      </c>
      <c r="CS8" s="1026"/>
      <c r="CT8" s="1026"/>
      <c r="CU8" s="1026"/>
      <c r="CV8" s="1027"/>
      <c r="CW8" s="1025">
        <v>28</v>
      </c>
      <c r="CX8" s="1026"/>
      <c r="CY8" s="1026"/>
      <c r="CZ8" s="1026"/>
      <c r="DA8" s="1027"/>
      <c r="DB8" s="1025" t="s">
        <v>487</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t="s">
        <v>551</v>
      </c>
      <c r="BT9" s="1029"/>
      <c r="BU9" s="1029"/>
      <c r="BV9" s="1029"/>
      <c r="BW9" s="1029"/>
      <c r="BX9" s="1029"/>
      <c r="BY9" s="1029"/>
      <c r="BZ9" s="1029"/>
      <c r="CA9" s="1029"/>
      <c r="CB9" s="1029"/>
      <c r="CC9" s="1029"/>
      <c r="CD9" s="1029"/>
      <c r="CE9" s="1029"/>
      <c r="CF9" s="1029"/>
      <c r="CG9" s="1050"/>
      <c r="CH9" s="1025">
        <v>-59</v>
      </c>
      <c r="CI9" s="1026"/>
      <c r="CJ9" s="1026"/>
      <c r="CK9" s="1026"/>
      <c r="CL9" s="1027"/>
      <c r="CM9" s="1025">
        <v>900</v>
      </c>
      <c r="CN9" s="1026"/>
      <c r="CO9" s="1026"/>
      <c r="CP9" s="1026"/>
      <c r="CQ9" s="1027"/>
      <c r="CR9" s="1025">
        <v>25</v>
      </c>
      <c r="CS9" s="1026"/>
      <c r="CT9" s="1026"/>
      <c r="CU9" s="1026"/>
      <c r="CV9" s="1027"/>
      <c r="CW9" s="1025">
        <v>0</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t="s">
        <v>552</v>
      </c>
      <c r="BT10" s="1029"/>
      <c r="BU10" s="1029"/>
      <c r="BV10" s="1029"/>
      <c r="BW10" s="1029"/>
      <c r="BX10" s="1029"/>
      <c r="BY10" s="1029"/>
      <c r="BZ10" s="1029"/>
      <c r="CA10" s="1029"/>
      <c r="CB10" s="1029"/>
      <c r="CC10" s="1029"/>
      <c r="CD10" s="1029"/>
      <c r="CE10" s="1029"/>
      <c r="CF10" s="1029"/>
      <c r="CG10" s="1050"/>
      <c r="CH10" s="1025">
        <v>-7</v>
      </c>
      <c r="CI10" s="1026"/>
      <c r="CJ10" s="1026"/>
      <c r="CK10" s="1026"/>
      <c r="CL10" s="1027"/>
      <c r="CM10" s="1025">
        <v>206</v>
      </c>
      <c r="CN10" s="1026"/>
      <c r="CO10" s="1026"/>
      <c r="CP10" s="1026"/>
      <c r="CQ10" s="1027"/>
      <c r="CR10" s="1025">
        <v>200</v>
      </c>
      <c r="CS10" s="1026"/>
      <c r="CT10" s="1026"/>
      <c r="CU10" s="1026"/>
      <c r="CV10" s="1027"/>
      <c r="CW10" s="1025">
        <v>80</v>
      </c>
      <c r="CX10" s="1026"/>
      <c r="CY10" s="1026"/>
      <c r="CZ10" s="1026"/>
      <c r="DA10" s="1027"/>
      <c r="DB10" s="1025" t="s">
        <v>487</v>
      </c>
      <c r="DC10" s="1026"/>
      <c r="DD10" s="1026"/>
      <c r="DE10" s="1026"/>
      <c r="DF10" s="1027"/>
      <c r="DG10" s="1025" t="s">
        <v>487</v>
      </c>
      <c r="DH10" s="1026"/>
      <c r="DI10" s="1026"/>
      <c r="DJ10" s="1026"/>
      <c r="DK10" s="1027"/>
      <c r="DL10" s="1025" t="s">
        <v>487</v>
      </c>
      <c r="DM10" s="1026"/>
      <c r="DN10" s="1026"/>
      <c r="DO10" s="1026"/>
      <c r="DP10" s="1027"/>
      <c r="DQ10" s="1025" t="s">
        <v>487</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t="s">
        <v>553</v>
      </c>
      <c r="BT11" s="1029"/>
      <c r="BU11" s="1029"/>
      <c r="BV11" s="1029"/>
      <c r="BW11" s="1029"/>
      <c r="BX11" s="1029"/>
      <c r="BY11" s="1029"/>
      <c r="BZ11" s="1029"/>
      <c r="CA11" s="1029"/>
      <c r="CB11" s="1029"/>
      <c r="CC11" s="1029"/>
      <c r="CD11" s="1029"/>
      <c r="CE11" s="1029"/>
      <c r="CF11" s="1029"/>
      <c r="CG11" s="1050"/>
      <c r="CH11" s="1025">
        <v>298</v>
      </c>
      <c r="CI11" s="1026"/>
      <c r="CJ11" s="1026"/>
      <c r="CK11" s="1026"/>
      <c r="CL11" s="1027"/>
      <c r="CM11" s="1025">
        <v>383</v>
      </c>
      <c r="CN11" s="1026"/>
      <c r="CO11" s="1026"/>
      <c r="CP11" s="1026"/>
      <c r="CQ11" s="1027"/>
      <c r="CR11" s="1025">
        <v>300</v>
      </c>
      <c r="CS11" s="1026"/>
      <c r="CT11" s="1026"/>
      <c r="CU11" s="1026"/>
      <c r="CV11" s="1027"/>
      <c r="CW11" s="1025">
        <v>83</v>
      </c>
      <c r="CX11" s="1026"/>
      <c r="CY11" s="1026"/>
      <c r="CZ11" s="1026"/>
      <c r="DA11" s="1027"/>
      <c r="DB11" s="1025" t="s">
        <v>487</v>
      </c>
      <c r="DC11" s="1026"/>
      <c r="DD11" s="1026"/>
      <c r="DE11" s="1026"/>
      <c r="DF11" s="1027"/>
      <c r="DG11" s="1025" t="s">
        <v>487</v>
      </c>
      <c r="DH11" s="1026"/>
      <c r="DI11" s="1026"/>
      <c r="DJ11" s="1026"/>
      <c r="DK11" s="1027"/>
      <c r="DL11" s="1025" t="s">
        <v>487</v>
      </c>
      <c r="DM11" s="1026"/>
      <c r="DN11" s="1026"/>
      <c r="DO11" s="1026"/>
      <c r="DP11" s="1027"/>
      <c r="DQ11" s="1025" t="s">
        <v>487</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6">
        <v>108282</v>
      </c>
      <c r="R23" s="1100"/>
      <c r="S23" s="1100"/>
      <c r="T23" s="1100"/>
      <c r="U23" s="1100"/>
      <c r="V23" s="1100">
        <v>102950</v>
      </c>
      <c r="W23" s="1100"/>
      <c r="X23" s="1100"/>
      <c r="Y23" s="1100"/>
      <c r="Z23" s="1100"/>
      <c r="AA23" s="1100">
        <v>5332</v>
      </c>
      <c r="AB23" s="1100"/>
      <c r="AC23" s="1100"/>
      <c r="AD23" s="1100"/>
      <c r="AE23" s="1107"/>
      <c r="AF23" s="1108">
        <v>3797</v>
      </c>
      <c r="AG23" s="1100"/>
      <c r="AH23" s="1100"/>
      <c r="AI23" s="1100"/>
      <c r="AJ23" s="1109"/>
      <c r="AK23" s="1110"/>
      <c r="AL23" s="1111"/>
      <c r="AM23" s="1111"/>
      <c r="AN23" s="1111"/>
      <c r="AO23" s="1111"/>
      <c r="AP23" s="1100">
        <v>67207</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9" t="s">
        <v>379</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8" t="s">
        <v>380</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4" t="s">
        <v>384</v>
      </c>
      <c r="AG26" s="1044"/>
      <c r="AH26" s="1044"/>
      <c r="AI26" s="1044"/>
      <c r="AJ26" s="1095"/>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6" t="s">
        <v>389</v>
      </c>
      <c r="C28" s="1087"/>
      <c r="D28" s="1087"/>
      <c r="E28" s="1087"/>
      <c r="F28" s="1087"/>
      <c r="G28" s="1087"/>
      <c r="H28" s="1087"/>
      <c r="I28" s="1087"/>
      <c r="J28" s="1087"/>
      <c r="K28" s="1087"/>
      <c r="L28" s="1087"/>
      <c r="M28" s="1087"/>
      <c r="N28" s="1087"/>
      <c r="O28" s="1087"/>
      <c r="P28" s="1088"/>
      <c r="Q28" s="1089">
        <v>21532</v>
      </c>
      <c r="R28" s="1090"/>
      <c r="S28" s="1090"/>
      <c r="T28" s="1090"/>
      <c r="U28" s="1090"/>
      <c r="V28" s="1090">
        <v>21409</v>
      </c>
      <c r="W28" s="1090"/>
      <c r="X28" s="1090"/>
      <c r="Y28" s="1090"/>
      <c r="Z28" s="1090"/>
      <c r="AA28" s="1090">
        <v>124</v>
      </c>
      <c r="AB28" s="1090"/>
      <c r="AC28" s="1090"/>
      <c r="AD28" s="1090"/>
      <c r="AE28" s="1091"/>
      <c r="AF28" s="1092">
        <v>124</v>
      </c>
      <c r="AG28" s="1090"/>
      <c r="AH28" s="1090"/>
      <c r="AI28" s="1090"/>
      <c r="AJ28" s="1093"/>
      <c r="AK28" s="1081">
        <v>2718</v>
      </c>
      <c r="AL28" s="1082"/>
      <c r="AM28" s="1082"/>
      <c r="AN28" s="1082"/>
      <c r="AO28" s="1082"/>
      <c r="AP28" s="1082" t="s">
        <v>545</v>
      </c>
      <c r="AQ28" s="1082"/>
      <c r="AR28" s="1082"/>
      <c r="AS28" s="1082"/>
      <c r="AT28" s="1082"/>
      <c r="AU28" s="1082" t="s">
        <v>545</v>
      </c>
      <c r="AV28" s="1082"/>
      <c r="AW28" s="1082"/>
      <c r="AX28" s="1082"/>
      <c r="AY28" s="1082"/>
      <c r="AZ28" s="1083" t="s">
        <v>545</v>
      </c>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17151</v>
      </c>
      <c r="R29" s="1075"/>
      <c r="S29" s="1075"/>
      <c r="T29" s="1075"/>
      <c r="U29" s="1075"/>
      <c r="V29" s="1075">
        <v>16621</v>
      </c>
      <c r="W29" s="1075"/>
      <c r="X29" s="1075"/>
      <c r="Y29" s="1075"/>
      <c r="Z29" s="1075"/>
      <c r="AA29" s="1075">
        <v>530</v>
      </c>
      <c r="AB29" s="1075"/>
      <c r="AC29" s="1075"/>
      <c r="AD29" s="1075"/>
      <c r="AE29" s="1076"/>
      <c r="AF29" s="1071">
        <v>530</v>
      </c>
      <c r="AG29" s="1072"/>
      <c r="AH29" s="1072"/>
      <c r="AI29" s="1072"/>
      <c r="AJ29" s="1073"/>
      <c r="AK29" s="1016">
        <v>2935</v>
      </c>
      <c r="AL29" s="1007"/>
      <c r="AM29" s="1007"/>
      <c r="AN29" s="1007"/>
      <c r="AO29" s="1007"/>
      <c r="AP29" s="1007" t="s">
        <v>545</v>
      </c>
      <c r="AQ29" s="1007"/>
      <c r="AR29" s="1007"/>
      <c r="AS29" s="1007"/>
      <c r="AT29" s="1007"/>
      <c r="AU29" s="1007" t="s">
        <v>545</v>
      </c>
      <c r="AV29" s="1007"/>
      <c r="AW29" s="1007"/>
      <c r="AX29" s="1007"/>
      <c r="AY29" s="1007"/>
      <c r="AZ29" s="1078" t="s">
        <v>487</v>
      </c>
      <c r="BA29" s="1079"/>
      <c r="BB29" s="1079"/>
      <c r="BC29" s="1079"/>
      <c r="BD29" s="1080"/>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3565</v>
      </c>
      <c r="R30" s="1075"/>
      <c r="S30" s="1075"/>
      <c r="T30" s="1075"/>
      <c r="U30" s="1075"/>
      <c r="V30" s="1075">
        <v>3525</v>
      </c>
      <c r="W30" s="1075"/>
      <c r="X30" s="1075"/>
      <c r="Y30" s="1075"/>
      <c r="Z30" s="1075"/>
      <c r="AA30" s="1075">
        <v>40</v>
      </c>
      <c r="AB30" s="1075"/>
      <c r="AC30" s="1075"/>
      <c r="AD30" s="1075"/>
      <c r="AE30" s="1076"/>
      <c r="AF30" s="1071">
        <v>40</v>
      </c>
      <c r="AG30" s="1072"/>
      <c r="AH30" s="1072"/>
      <c r="AI30" s="1072"/>
      <c r="AJ30" s="1073"/>
      <c r="AK30" s="1016">
        <v>609</v>
      </c>
      <c r="AL30" s="1007"/>
      <c r="AM30" s="1007"/>
      <c r="AN30" s="1007"/>
      <c r="AO30" s="1007"/>
      <c r="AP30" s="1007" t="s">
        <v>545</v>
      </c>
      <c r="AQ30" s="1007"/>
      <c r="AR30" s="1007"/>
      <c r="AS30" s="1007"/>
      <c r="AT30" s="1007"/>
      <c r="AU30" s="1007" t="s">
        <v>545</v>
      </c>
      <c r="AV30" s="1007"/>
      <c r="AW30" s="1007"/>
      <c r="AX30" s="1007"/>
      <c r="AY30" s="1007"/>
      <c r="AZ30" s="1078" t="s">
        <v>487</v>
      </c>
      <c r="BA30" s="1079"/>
      <c r="BB30" s="1079"/>
      <c r="BC30" s="1079"/>
      <c r="BD30" s="1080"/>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11760</v>
      </c>
      <c r="R31" s="1075"/>
      <c r="S31" s="1075"/>
      <c r="T31" s="1075"/>
      <c r="U31" s="1075"/>
      <c r="V31" s="1075">
        <v>11402</v>
      </c>
      <c r="W31" s="1075"/>
      <c r="X31" s="1075"/>
      <c r="Y31" s="1075"/>
      <c r="Z31" s="1075"/>
      <c r="AA31" s="1075">
        <v>358</v>
      </c>
      <c r="AB31" s="1075"/>
      <c r="AC31" s="1075"/>
      <c r="AD31" s="1075"/>
      <c r="AE31" s="1076"/>
      <c r="AF31" s="1071">
        <v>3701</v>
      </c>
      <c r="AG31" s="1072"/>
      <c r="AH31" s="1072"/>
      <c r="AI31" s="1072"/>
      <c r="AJ31" s="1073"/>
      <c r="AK31" s="1016">
        <v>1321</v>
      </c>
      <c r="AL31" s="1007"/>
      <c r="AM31" s="1007"/>
      <c r="AN31" s="1007"/>
      <c r="AO31" s="1007"/>
      <c r="AP31" s="1007">
        <v>14432</v>
      </c>
      <c r="AQ31" s="1007"/>
      <c r="AR31" s="1007"/>
      <c r="AS31" s="1007"/>
      <c r="AT31" s="1007"/>
      <c r="AU31" s="1007">
        <v>8009</v>
      </c>
      <c r="AV31" s="1007"/>
      <c r="AW31" s="1007"/>
      <c r="AX31" s="1007"/>
      <c r="AY31" s="1007"/>
      <c r="AZ31" s="1078" t="s">
        <v>487</v>
      </c>
      <c r="BA31" s="1079"/>
      <c r="BB31" s="1079"/>
      <c r="BC31" s="1079"/>
      <c r="BD31" s="1080"/>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6121</v>
      </c>
      <c r="R32" s="1075"/>
      <c r="S32" s="1075"/>
      <c r="T32" s="1075"/>
      <c r="U32" s="1075"/>
      <c r="V32" s="1075">
        <v>5760</v>
      </c>
      <c r="W32" s="1075"/>
      <c r="X32" s="1075"/>
      <c r="Y32" s="1075"/>
      <c r="Z32" s="1075"/>
      <c r="AA32" s="1075">
        <v>361</v>
      </c>
      <c r="AB32" s="1075"/>
      <c r="AC32" s="1075"/>
      <c r="AD32" s="1075"/>
      <c r="AE32" s="1076"/>
      <c r="AF32" s="1071">
        <v>1883</v>
      </c>
      <c r="AG32" s="1072"/>
      <c r="AH32" s="1072"/>
      <c r="AI32" s="1072"/>
      <c r="AJ32" s="1073"/>
      <c r="AK32" s="1016">
        <v>34</v>
      </c>
      <c r="AL32" s="1007"/>
      <c r="AM32" s="1007"/>
      <c r="AN32" s="1007"/>
      <c r="AO32" s="1007"/>
      <c r="AP32" s="1007">
        <v>18337</v>
      </c>
      <c r="AQ32" s="1007"/>
      <c r="AR32" s="1007"/>
      <c r="AS32" s="1007"/>
      <c r="AT32" s="1007"/>
      <c r="AU32" s="1007">
        <v>6638</v>
      </c>
      <c r="AV32" s="1007"/>
      <c r="AW32" s="1007"/>
      <c r="AX32" s="1007"/>
      <c r="AY32" s="1007"/>
      <c r="AZ32" s="1078" t="s">
        <v>487</v>
      </c>
      <c r="BA32" s="1079"/>
      <c r="BB32" s="1079"/>
      <c r="BC32" s="1079"/>
      <c r="BD32" s="1080"/>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f>SUM(AF28:AJ62)</f>
        <v>6278</v>
      </c>
      <c r="AG63" s="995"/>
      <c r="AH63" s="995"/>
      <c r="AI63" s="995"/>
      <c r="AJ63" s="1058"/>
      <c r="AK63" s="1059"/>
      <c r="AL63" s="999"/>
      <c r="AM63" s="999"/>
      <c r="AN63" s="999"/>
      <c r="AO63" s="999"/>
      <c r="AP63" s="995">
        <f t="shared" ref="AP63" si="0">SUM(AP28:AT62)</f>
        <v>32769</v>
      </c>
      <c r="AQ63" s="995"/>
      <c r="AR63" s="995"/>
      <c r="AS63" s="995"/>
      <c r="AT63" s="995"/>
      <c r="AU63" s="995">
        <f t="shared" ref="AU63" si="1">SUM(AU28:AY62)</f>
        <v>14647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546</v>
      </c>
      <c r="C68" s="1022"/>
      <c r="D68" s="1022"/>
      <c r="E68" s="1022"/>
      <c r="F68" s="1022"/>
      <c r="G68" s="1022"/>
      <c r="H68" s="1022"/>
      <c r="I68" s="1022"/>
      <c r="J68" s="1022"/>
      <c r="K68" s="1022"/>
      <c r="L68" s="1022"/>
      <c r="M68" s="1022"/>
      <c r="N68" s="1022"/>
      <c r="O68" s="1022"/>
      <c r="P68" s="1023"/>
      <c r="Q68" s="1024">
        <v>4701</v>
      </c>
      <c r="R68" s="1018"/>
      <c r="S68" s="1018"/>
      <c r="T68" s="1018"/>
      <c r="U68" s="1018"/>
      <c r="V68" s="1018">
        <v>4339</v>
      </c>
      <c r="W68" s="1018"/>
      <c r="X68" s="1018"/>
      <c r="Y68" s="1018"/>
      <c r="Z68" s="1018"/>
      <c r="AA68" s="1018">
        <v>362</v>
      </c>
      <c r="AB68" s="1018"/>
      <c r="AC68" s="1018"/>
      <c r="AD68" s="1018"/>
      <c r="AE68" s="1018"/>
      <c r="AF68" s="1018">
        <v>15</v>
      </c>
      <c r="AG68" s="1018"/>
      <c r="AH68" s="1018"/>
      <c r="AI68" s="1018"/>
      <c r="AJ68" s="1018"/>
      <c r="AK68" s="1018" t="s">
        <v>545</v>
      </c>
      <c r="AL68" s="1018"/>
      <c r="AM68" s="1018"/>
      <c r="AN68" s="1018"/>
      <c r="AO68" s="1018"/>
      <c r="AP68" s="1018">
        <v>2926</v>
      </c>
      <c r="AQ68" s="1018"/>
      <c r="AR68" s="1018"/>
      <c r="AS68" s="1018"/>
      <c r="AT68" s="1018"/>
      <c r="AU68" s="1018">
        <v>2408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547</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07" t="s">
        <v>545</v>
      </c>
      <c r="AQ69" s="1007"/>
      <c r="AR69" s="1007"/>
      <c r="AS69" s="1007"/>
      <c r="AT69" s="1007"/>
      <c r="AU69" s="1007" t="s">
        <v>545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548</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545</v>
      </c>
      <c r="AQ70" s="1007"/>
      <c r="AR70" s="1007"/>
      <c r="AS70" s="1007"/>
      <c r="AT70" s="1007"/>
      <c r="AU70" s="1007" t="s">
        <v>545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13210</v>
      </c>
      <c r="AG88" s="995"/>
      <c r="AH88" s="995"/>
      <c r="AI88" s="995"/>
      <c r="AJ88" s="995"/>
      <c r="AK88" s="999"/>
      <c r="AL88" s="999"/>
      <c r="AM88" s="999"/>
      <c r="AN88" s="999"/>
      <c r="AO88" s="999"/>
      <c r="AP88" s="995">
        <f>SUM(AP68:AT87)</f>
        <v>2926</v>
      </c>
      <c r="AQ88" s="995"/>
      <c r="AR88" s="995"/>
      <c r="AS88" s="995"/>
      <c r="AT88" s="995"/>
      <c r="AU88" s="995">
        <f>SUM(AU68:AY87)</f>
        <v>2408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SUM(CR7:CV101)</f>
        <v>855</v>
      </c>
      <c r="CS102" s="989"/>
      <c r="CT102" s="989"/>
      <c r="CU102" s="989"/>
      <c r="CV102" s="990"/>
      <c r="CW102" s="988">
        <f>SUM(CW7:DA101)</f>
        <v>191</v>
      </c>
      <c r="CX102" s="989"/>
      <c r="CY102" s="989"/>
      <c r="CZ102" s="989"/>
      <c r="DA102" s="990"/>
      <c r="DB102" s="988" t="s">
        <v>545</v>
      </c>
      <c r="DC102" s="989"/>
      <c r="DD102" s="989"/>
      <c r="DE102" s="989"/>
      <c r="DF102" s="990"/>
      <c r="DG102" s="988" t="s">
        <v>545</v>
      </c>
      <c r="DH102" s="989"/>
      <c r="DI102" s="989"/>
      <c r="DJ102" s="989"/>
      <c r="DK102" s="990"/>
      <c r="DL102" s="988" t="s">
        <v>545</v>
      </c>
      <c r="DM102" s="989"/>
      <c r="DN102" s="989"/>
      <c r="DO102" s="989"/>
      <c r="DP102" s="990"/>
      <c r="DQ102" s="988" t="s">
        <v>545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6044090</v>
      </c>
      <c r="AB110" s="925"/>
      <c r="AC110" s="925"/>
      <c r="AD110" s="925"/>
      <c r="AE110" s="926"/>
      <c r="AF110" s="927">
        <v>6132129</v>
      </c>
      <c r="AG110" s="925"/>
      <c r="AH110" s="925"/>
      <c r="AI110" s="925"/>
      <c r="AJ110" s="926"/>
      <c r="AK110" s="927">
        <v>6036078</v>
      </c>
      <c r="AL110" s="925"/>
      <c r="AM110" s="925"/>
      <c r="AN110" s="925"/>
      <c r="AO110" s="926"/>
      <c r="AP110" s="928">
        <v>12.3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60349395</v>
      </c>
      <c r="BR110" s="878"/>
      <c r="BS110" s="878"/>
      <c r="BT110" s="878"/>
      <c r="BU110" s="878"/>
      <c r="BV110" s="878">
        <v>63061170</v>
      </c>
      <c r="BW110" s="878"/>
      <c r="BX110" s="878"/>
      <c r="BY110" s="878"/>
      <c r="BZ110" s="878"/>
      <c r="CA110" s="878">
        <v>67207396</v>
      </c>
      <c r="CB110" s="878"/>
      <c r="CC110" s="878"/>
      <c r="CD110" s="878"/>
      <c r="CE110" s="878"/>
      <c r="CF110" s="902">
        <v>136.9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v>654140</v>
      </c>
      <c r="DM110" s="878"/>
      <c r="DN110" s="878"/>
      <c r="DO110" s="878"/>
      <c r="DP110" s="878"/>
      <c r="DQ110" s="878">
        <v>1990400</v>
      </c>
      <c r="DR110" s="878"/>
      <c r="DS110" s="878"/>
      <c r="DT110" s="878"/>
      <c r="DU110" s="878"/>
      <c r="DV110" s="879">
        <v>4.0999999999999996</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v>654140</v>
      </c>
      <c r="BW111" s="853"/>
      <c r="BX111" s="853"/>
      <c r="BY111" s="853"/>
      <c r="BZ111" s="853"/>
      <c r="CA111" s="853">
        <v>1990400</v>
      </c>
      <c r="CB111" s="853"/>
      <c r="CC111" s="853"/>
      <c r="CD111" s="853"/>
      <c r="CE111" s="853"/>
      <c r="CF111" s="911">
        <v>4.0999999999999996</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41667</v>
      </c>
      <c r="AB112" s="816"/>
      <c r="AC112" s="816"/>
      <c r="AD112" s="816"/>
      <c r="AE112" s="817"/>
      <c r="AF112" s="818">
        <v>41667</v>
      </c>
      <c r="AG112" s="816"/>
      <c r="AH112" s="816"/>
      <c r="AI112" s="816"/>
      <c r="AJ112" s="817"/>
      <c r="AK112" s="818">
        <v>41667</v>
      </c>
      <c r="AL112" s="816"/>
      <c r="AM112" s="816"/>
      <c r="AN112" s="816"/>
      <c r="AO112" s="817"/>
      <c r="AP112" s="860">
        <v>0.1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13817461</v>
      </c>
      <c r="BR112" s="853"/>
      <c r="BS112" s="853"/>
      <c r="BT112" s="853"/>
      <c r="BU112" s="853"/>
      <c r="BV112" s="853">
        <v>14406754</v>
      </c>
      <c r="BW112" s="853"/>
      <c r="BX112" s="853"/>
      <c r="BY112" s="853"/>
      <c r="BZ112" s="853"/>
      <c r="CA112" s="853">
        <v>14647560</v>
      </c>
      <c r="CB112" s="853"/>
      <c r="CC112" s="853"/>
      <c r="CD112" s="853"/>
      <c r="CE112" s="853"/>
      <c r="CF112" s="911">
        <v>29.8</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1163045</v>
      </c>
      <c r="AB113" s="955"/>
      <c r="AC113" s="955"/>
      <c r="AD113" s="955"/>
      <c r="AE113" s="956"/>
      <c r="AF113" s="957">
        <v>1141460</v>
      </c>
      <c r="AG113" s="955"/>
      <c r="AH113" s="955"/>
      <c r="AI113" s="955"/>
      <c r="AJ113" s="956"/>
      <c r="AK113" s="957">
        <v>1249071</v>
      </c>
      <c r="AL113" s="955"/>
      <c r="AM113" s="955"/>
      <c r="AN113" s="955"/>
      <c r="AO113" s="956"/>
      <c r="AP113" s="958">
        <v>2.5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1373378</v>
      </c>
      <c r="BR113" s="853"/>
      <c r="BS113" s="853"/>
      <c r="BT113" s="853"/>
      <c r="BU113" s="853"/>
      <c r="BV113" s="853">
        <v>2306781</v>
      </c>
      <c r="BW113" s="853"/>
      <c r="BX113" s="853"/>
      <c r="BY113" s="853"/>
      <c r="BZ113" s="853"/>
      <c r="CA113" s="853">
        <v>4715217</v>
      </c>
      <c r="CB113" s="853"/>
      <c r="CC113" s="853"/>
      <c r="CD113" s="853"/>
      <c r="CE113" s="853"/>
      <c r="CF113" s="911">
        <v>9.6</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4812</v>
      </c>
      <c r="AB114" s="816"/>
      <c r="AC114" s="816"/>
      <c r="AD114" s="816"/>
      <c r="AE114" s="817"/>
      <c r="AF114" s="818">
        <v>4898</v>
      </c>
      <c r="AG114" s="816"/>
      <c r="AH114" s="816"/>
      <c r="AI114" s="816"/>
      <c r="AJ114" s="817"/>
      <c r="AK114" s="818">
        <v>12470</v>
      </c>
      <c r="AL114" s="816"/>
      <c r="AM114" s="816"/>
      <c r="AN114" s="816"/>
      <c r="AO114" s="817"/>
      <c r="AP114" s="860">
        <v>0</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10659672</v>
      </c>
      <c r="BR114" s="853"/>
      <c r="BS114" s="853"/>
      <c r="BT114" s="853"/>
      <c r="BU114" s="853"/>
      <c r="BV114" s="853">
        <v>10697713</v>
      </c>
      <c r="BW114" s="853"/>
      <c r="BX114" s="853"/>
      <c r="BY114" s="853"/>
      <c r="BZ114" s="853"/>
      <c r="CA114" s="853">
        <v>10839849</v>
      </c>
      <c r="CB114" s="853"/>
      <c r="CC114" s="853"/>
      <c r="CD114" s="853"/>
      <c r="CE114" s="853"/>
      <c r="CF114" s="911">
        <v>22.1</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v>654140</v>
      </c>
      <c r="AG115" s="955"/>
      <c r="AH115" s="955"/>
      <c r="AI115" s="955"/>
      <c r="AJ115" s="956"/>
      <c r="AK115" s="957">
        <v>122604</v>
      </c>
      <c r="AL115" s="955"/>
      <c r="AM115" s="955"/>
      <c r="AN115" s="955"/>
      <c r="AO115" s="956"/>
      <c r="AP115" s="958">
        <v>0.2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7253614</v>
      </c>
      <c r="AB117" s="939"/>
      <c r="AC117" s="939"/>
      <c r="AD117" s="939"/>
      <c r="AE117" s="940"/>
      <c r="AF117" s="941">
        <v>7974294</v>
      </c>
      <c r="AG117" s="939"/>
      <c r="AH117" s="939"/>
      <c r="AI117" s="939"/>
      <c r="AJ117" s="940"/>
      <c r="AK117" s="941">
        <v>7461890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v>654140</v>
      </c>
      <c r="AG119" s="925"/>
      <c r="AH119" s="925"/>
      <c r="AI119" s="925"/>
      <c r="AJ119" s="926"/>
      <c r="AK119" s="927">
        <v>122604</v>
      </c>
      <c r="AL119" s="925"/>
      <c r="AM119" s="925"/>
      <c r="AN119" s="925"/>
      <c r="AO119" s="926"/>
      <c r="AP119" s="928">
        <v>0.2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86199906</v>
      </c>
      <c r="BR119" s="881"/>
      <c r="BS119" s="881"/>
      <c r="BT119" s="881"/>
      <c r="BU119" s="881"/>
      <c r="BV119" s="881">
        <v>91126558</v>
      </c>
      <c r="BW119" s="881"/>
      <c r="BX119" s="881"/>
      <c r="BY119" s="881"/>
      <c r="BZ119" s="881"/>
      <c r="CA119" s="881">
        <v>99400422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28713580</v>
      </c>
      <c r="BR120" s="878"/>
      <c r="BS120" s="878"/>
      <c r="BT120" s="878"/>
      <c r="BU120" s="878"/>
      <c r="BV120" s="878">
        <v>31127239</v>
      </c>
      <c r="BW120" s="878"/>
      <c r="BX120" s="878"/>
      <c r="BY120" s="878"/>
      <c r="BZ120" s="878"/>
      <c r="CA120" s="878">
        <v>33371527</v>
      </c>
      <c r="CB120" s="878"/>
      <c r="CC120" s="878"/>
      <c r="CD120" s="878"/>
      <c r="CE120" s="878"/>
      <c r="CF120" s="902">
        <v>68</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8124964</v>
      </c>
      <c r="DH120" s="878"/>
      <c r="DI120" s="878"/>
      <c r="DJ120" s="878"/>
      <c r="DK120" s="878"/>
      <c r="DL120" s="878">
        <v>8021235</v>
      </c>
      <c r="DM120" s="878"/>
      <c r="DN120" s="878"/>
      <c r="DO120" s="878"/>
      <c r="DP120" s="878"/>
      <c r="DQ120" s="878">
        <v>8009492</v>
      </c>
      <c r="DR120" s="878"/>
      <c r="DS120" s="878"/>
      <c r="DT120" s="878"/>
      <c r="DU120" s="878"/>
      <c r="DV120" s="879">
        <v>16.3</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14953979</v>
      </c>
      <c r="BR121" s="853"/>
      <c r="BS121" s="853"/>
      <c r="BT121" s="853"/>
      <c r="BU121" s="853"/>
      <c r="BV121" s="853">
        <v>17411348</v>
      </c>
      <c r="BW121" s="853"/>
      <c r="BX121" s="853"/>
      <c r="BY121" s="853"/>
      <c r="BZ121" s="853"/>
      <c r="CA121" s="853">
        <v>17154362</v>
      </c>
      <c r="CB121" s="853"/>
      <c r="CC121" s="853"/>
      <c r="CD121" s="853"/>
      <c r="CE121" s="853"/>
      <c r="CF121" s="911">
        <v>34.9</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5692497</v>
      </c>
      <c r="DH121" s="853"/>
      <c r="DI121" s="853"/>
      <c r="DJ121" s="853"/>
      <c r="DK121" s="853"/>
      <c r="DL121" s="853">
        <v>6385519</v>
      </c>
      <c r="DM121" s="853"/>
      <c r="DN121" s="853"/>
      <c r="DO121" s="853"/>
      <c r="DP121" s="853"/>
      <c r="DQ121" s="853">
        <v>6638068</v>
      </c>
      <c r="DR121" s="853"/>
      <c r="DS121" s="853"/>
      <c r="DT121" s="853"/>
      <c r="DU121" s="853"/>
      <c r="DV121" s="830">
        <v>13.5</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23348137</v>
      </c>
      <c r="BR122" s="881"/>
      <c r="BS122" s="881"/>
      <c r="BT122" s="881"/>
      <c r="BU122" s="881"/>
      <c r="BV122" s="881">
        <v>21803196</v>
      </c>
      <c r="BW122" s="881"/>
      <c r="BX122" s="881"/>
      <c r="BY122" s="881"/>
      <c r="BZ122" s="881"/>
      <c r="CA122" s="881">
        <v>21263834</v>
      </c>
      <c r="CB122" s="881"/>
      <c r="CC122" s="881"/>
      <c r="CD122" s="881"/>
      <c r="CE122" s="881"/>
      <c r="CF122" s="882">
        <v>43.3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67015696</v>
      </c>
      <c r="BR123" s="869"/>
      <c r="BS123" s="869"/>
      <c r="BT123" s="869"/>
      <c r="BU123" s="869"/>
      <c r="BV123" s="869">
        <v>70341783</v>
      </c>
      <c r="BW123" s="869"/>
      <c r="BX123" s="869"/>
      <c r="BY123" s="869"/>
      <c r="BZ123" s="869"/>
      <c r="CA123" s="869">
        <v>71789723</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42</v>
      </c>
      <c r="BR124" s="867"/>
      <c r="BS124" s="867"/>
      <c r="BT124" s="867"/>
      <c r="BU124" s="867"/>
      <c r="BV124" s="867">
        <v>44.6</v>
      </c>
      <c r="BW124" s="867"/>
      <c r="BX124" s="867"/>
      <c r="BY124" s="867"/>
      <c r="BZ124" s="867"/>
      <c r="CA124" s="867">
        <v>56.2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2932328</v>
      </c>
      <c r="AB128" s="837"/>
      <c r="AC128" s="837"/>
      <c r="AD128" s="837"/>
      <c r="AE128" s="838"/>
      <c r="AF128" s="839">
        <v>3294659</v>
      </c>
      <c r="AG128" s="837"/>
      <c r="AH128" s="837"/>
      <c r="AI128" s="837"/>
      <c r="AJ128" s="838"/>
      <c r="AK128" s="839">
        <v>3032721</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48787236</v>
      </c>
      <c r="AB129" s="816"/>
      <c r="AC129" s="816"/>
      <c r="AD129" s="816"/>
      <c r="AE129" s="817"/>
      <c r="AF129" s="818">
        <v>49530365</v>
      </c>
      <c r="AG129" s="816"/>
      <c r="AH129" s="816"/>
      <c r="AI129" s="816"/>
      <c r="AJ129" s="817"/>
      <c r="AK129" s="818">
        <v>51812375</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3112286</v>
      </c>
      <c r="AB130" s="816"/>
      <c r="AC130" s="816"/>
      <c r="AD130" s="816"/>
      <c r="AE130" s="817"/>
      <c r="AF130" s="818">
        <v>2934767</v>
      </c>
      <c r="AG130" s="816"/>
      <c r="AH130" s="816"/>
      <c r="AI130" s="816"/>
      <c r="AJ130" s="817"/>
      <c r="AK130" s="818">
        <v>2722581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3.2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45674950</v>
      </c>
      <c r="AB131" s="800"/>
      <c r="AC131" s="800"/>
      <c r="AD131" s="800"/>
      <c r="AE131" s="801"/>
      <c r="AF131" s="802">
        <v>46595598</v>
      </c>
      <c r="AG131" s="800"/>
      <c r="AH131" s="800"/>
      <c r="AI131" s="800"/>
      <c r="AJ131" s="801"/>
      <c r="AK131" s="802">
        <v>49089794</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56.2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2.646965131</v>
      </c>
      <c r="AB132" s="781"/>
      <c r="AC132" s="781"/>
      <c r="AD132" s="781"/>
      <c r="AE132" s="782"/>
      <c r="AF132" s="783">
        <v>3.744705669</v>
      </c>
      <c r="AG132" s="781"/>
      <c r="AH132" s="781"/>
      <c r="AI132" s="781"/>
      <c r="AJ132" s="782"/>
      <c r="AK132" s="783">
        <v>3.4764619300000001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2.7</v>
      </c>
      <c r="AB133" s="760"/>
      <c r="AC133" s="760"/>
      <c r="AD133" s="760"/>
      <c r="AE133" s="761"/>
      <c r="AF133" s="759">
        <v>2.9</v>
      </c>
      <c r="AG133" s="760"/>
      <c r="AH133" s="760"/>
      <c r="AI133" s="760"/>
      <c r="AJ133" s="761"/>
      <c r="AK133" s="759">
        <v>3.2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1anyp51SxaFnqTc+JcCo6+KXQGf00DstSrJSMW+efmcPpXUFuTc5oJ2bTVKcmtP+euVTp+SwPnpRRSdHr868g==" saltValue="pQ4JfE7t8XdqY8p3W+ic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5uaLaWoIIkAxq+3v/p1zPULMDyk7cwTrh5CyLZrC0Co5EERuH6/7xqsEZl/DAfaOPcr+XtIeZC1LKfTysuQKdA==" saltValue="XARSb7FiqF+xQGMgfFTL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kIeiqpjSyJETBXrn2b+sjKWeQ54bAO+3/NViW1uN0Apog05WhMmb1URmZGVHGJCBHbK5ItwIHMgI1AMM3+ug==" saltValue="+XSsb5M3wMhFEtjjer0S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483</v>
      </c>
      <c r="AL9" s="1170"/>
      <c r="AM9" s="1170"/>
      <c r="AN9" s="1171"/>
      <c r="AO9" s="281">
        <v>15793992</v>
      </c>
      <c r="AP9" s="281">
        <v>70528</v>
      </c>
      <c r="AQ9" s="282">
        <v>64047</v>
      </c>
      <c r="AR9" s="283">
        <v>10.1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484</v>
      </c>
      <c r="AL10" s="1170"/>
      <c r="AM10" s="1170"/>
      <c r="AN10" s="1171"/>
      <c r="AO10" s="284">
        <v>2219</v>
      </c>
      <c r="AP10" s="284">
        <v>10</v>
      </c>
      <c r="AQ10" s="285">
        <v>2298</v>
      </c>
      <c r="AR10" s="286">
        <v>-99.6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485</v>
      </c>
      <c r="AL11" s="1170"/>
      <c r="AM11" s="1170"/>
      <c r="AN11" s="1171"/>
      <c r="AO11" s="284">
        <v>668298</v>
      </c>
      <c r="AP11" s="284">
        <v>2984</v>
      </c>
      <c r="AQ11" s="285">
        <v>1764</v>
      </c>
      <c r="AR11" s="286">
        <v>69.2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486</v>
      </c>
      <c r="AL12" s="1170"/>
      <c r="AM12" s="1170"/>
      <c r="AN12" s="1171"/>
      <c r="AO12" s="284" t="s">
        <v>487</v>
      </c>
      <c r="AP12" s="284" t="s">
        <v>487</v>
      </c>
      <c r="AQ12" s="285">
        <v>30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488</v>
      </c>
      <c r="AL13" s="1170"/>
      <c r="AM13" s="1170"/>
      <c r="AN13" s="1171"/>
      <c r="AO13" s="284">
        <v>398966</v>
      </c>
      <c r="AP13" s="284">
        <v>1782</v>
      </c>
      <c r="AQ13" s="285">
        <v>1643</v>
      </c>
      <c r="AR13" s="286">
        <v>8.5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489</v>
      </c>
      <c r="AL14" s="1170"/>
      <c r="AM14" s="1170"/>
      <c r="AN14" s="1171"/>
      <c r="AO14" s="284">
        <v>345842</v>
      </c>
      <c r="AP14" s="284">
        <v>1544</v>
      </c>
      <c r="AQ14" s="285">
        <v>1378</v>
      </c>
      <c r="AR14" s="286">
        <v>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490</v>
      </c>
      <c r="AL15" s="1173"/>
      <c r="AM15" s="1173"/>
      <c r="AN15" s="1174"/>
      <c r="AO15" s="284">
        <v>-725767</v>
      </c>
      <c r="AP15" s="284">
        <v>-3241</v>
      </c>
      <c r="AQ15" s="285">
        <v>-2215</v>
      </c>
      <c r="AR15" s="286">
        <v>46.3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16483550</v>
      </c>
      <c r="AP16" s="284">
        <v>73607</v>
      </c>
      <c r="AQ16" s="285">
        <v>68944</v>
      </c>
      <c r="AR16" s="286">
        <v>6.8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495</v>
      </c>
      <c r="AL21" s="1176"/>
      <c r="AM21" s="1176"/>
      <c r="AN21" s="1177"/>
      <c r="AO21" s="297">
        <v>6.29</v>
      </c>
      <c r="AP21" s="298">
        <v>6.5</v>
      </c>
      <c r="AQ21" s="299">
        <v>-0.21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496</v>
      </c>
      <c r="AL22" s="1176"/>
      <c r="AM22" s="1176"/>
      <c r="AN22" s="1177"/>
      <c r="AO22" s="302">
        <v>100.1</v>
      </c>
      <c r="AP22" s="303">
        <v>99.5</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8" t="s">
        <v>497</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500</v>
      </c>
      <c r="AL32" s="1160"/>
      <c r="AM32" s="1160"/>
      <c r="AN32" s="1161"/>
      <c r="AO32" s="312">
        <v>6036078</v>
      </c>
      <c r="AP32" s="312">
        <v>26954</v>
      </c>
      <c r="AQ32" s="313">
        <v>30222</v>
      </c>
      <c r="AR32" s="314">
        <v>-10.8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501</v>
      </c>
      <c r="AL33" s="1160"/>
      <c r="AM33" s="1160"/>
      <c r="AN33" s="1161"/>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502</v>
      </c>
      <c r="AL34" s="1160"/>
      <c r="AM34" s="1160"/>
      <c r="AN34" s="1161"/>
      <c r="AO34" s="312">
        <v>41667</v>
      </c>
      <c r="AP34" s="312">
        <v>186</v>
      </c>
      <c r="AQ34" s="313">
        <v>22</v>
      </c>
      <c r="AR34" s="314">
        <v>745.5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503</v>
      </c>
      <c r="AL35" s="1160"/>
      <c r="AM35" s="1160"/>
      <c r="AN35" s="1161"/>
      <c r="AO35" s="312">
        <v>1249071</v>
      </c>
      <c r="AP35" s="312">
        <v>5578</v>
      </c>
      <c r="AQ35" s="313">
        <v>7968</v>
      </c>
      <c r="AR35" s="314">
        <v>-30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504</v>
      </c>
      <c r="AL36" s="1160"/>
      <c r="AM36" s="1160"/>
      <c r="AN36" s="1161"/>
      <c r="AO36" s="312">
        <v>12470</v>
      </c>
      <c r="AP36" s="312">
        <v>56</v>
      </c>
      <c r="AQ36" s="313">
        <v>535</v>
      </c>
      <c r="AR36" s="314">
        <v>-89.5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505</v>
      </c>
      <c r="AL37" s="1160"/>
      <c r="AM37" s="1160"/>
      <c r="AN37" s="1161"/>
      <c r="AO37" s="312">
        <v>122604</v>
      </c>
      <c r="AP37" s="312">
        <v>547</v>
      </c>
      <c r="AQ37" s="313">
        <v>897</v>
      </c>
      <c r="AR37" s="314">
        <v>-39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506</v>
      </c>
      <c r="AL38" s="1163"/>
      <c r="AM38" s="1163"/>
      <c r="AN38" s="1164"/>
      <c r="AO38" s="315" t="s">
        <v>487</v>
      </c>
      <c r="AP38" s="315" t="s">
        <v>487</v>
      </c>
      <c r="AQ38" s="316">
        <v>0</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507</v>
      </c>
      <c r="AL39" s="1163"/>
      <c r="AM39" s="1163"/>
      <c r="AN39" s="1164"/>
      <c r="AO39" s="312">
        <v>-3032721</v>
      </c>
      <c r="AP39" s="312">
        <v>-13543</v>
      </c>
      <c r="AQ39" s="313">
        <v>-7440</v>
      </c>
      <c r="AR39" s="314">
        <v>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508</v>
      </c>
      <c r="AL40" s="1160"/>
      <c r="AM40" s="1160"/>
      <c r="AN40" s="1161"/>
      <c r="AO40" s="312">
        <v>-2722581</v>
      </c>
      <c r="AP40" s="312">
        <v>-12158</v>
      </c>
      <c r="AQ40" s="313">
        <v>-23690</v>
      </c>
      <c r="AR40" s="314">
        <v>-48.7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1706588</v>
      </c>
      <c r="AP41" s="312">
        <v>7621</v>
      </c>
      <c r="AQ41" s="313">
        <v>8515</v>
      </c>
      <c r="AR41" s="314">
        <v>-10.5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478</v>
      </c>
      <c r="AN49" s="1154" t="s">
        <v>511</v>
      </c>
      <c r="AO49" s="1155"/>
      <c r="AP49" s="1155"/>
      <c r="AQ49" s="1155"/>
      <c r="AR49" s="115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12125727</v>
      </c>
      <c r="AN51" s="334">
        <v>54042</v>
      </c>
      <c r="AO51" s="335">
        <v>-14.8</v>
      </c>
      <c r="AP51" s="336">
        <v>46035</v>
      </c>
      <c r="AQ51" s="337">
        <v>2.2999999999999998</v>
      </c>
      <c r="AR51" s="338">
        <v>-17.100000000000001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9368154</v>
      </c>
      <c r="AN52" s="342">
        <v>41752</v>
      </c>
      <c r="AO52" s="343">
        <v>-12.6</v>
      </c>
      <c r="AP52" s="344">
        <v>25158</v>
      </c>
      <c r="AQ52" s="345">
        <v>-0.4</v>
      </c>
      <c r="AR52" s="346">
        <v>-12.2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13059676</v>
      </c>
      <c r="AN53" s="334">
        <v>58378</v>
      </c>
      <c r="AO53" s="335">
        <v>8</v>
      </c>
      <c r="AP53" s="336">
        <v>43261</v>
      </c>
      <c r="AQ53" s="337">
        <v>-6</v>
      </c>
      <c r="AR53" s="338">
        <v>14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10613254</v>
      </c>
      <c r="AN54" s="342">
        <v>47442</v>
      </c>
      <c r="AO54" s="343">
        <v>13.6</v>
      </c>
      <c r="AP54" s="344">
        <v>24721</v>
      </c>
      <c r="AQ54" s="345">
        <v>-1.7</v>
      </c>
      <c r="AR54" s="346">
        <v>15.3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10691845</v>
      </c>
      <c r="AN55" s="334">
        <v>47849</v>
      </c>
      <c r="AO55" s="335">
        <v>-18</v>
      </c>
      <c r="AP55" s="336">
        <v>40626</v>
      </c>
      <c r="AQ55" s="337">
        <v>-6.1</v>
      </c>
      <c r="AR55" s="338">
        <v>-11.9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9227041</v>
      </c>
      <c r="AN56" s="342">
        <v>41293</v>
      </c>
      <c r="AO56" s="343">
        <v>-13</v>
      </c>
      <c r="AP56" s="344">
        <v>24279</v>
      </c>
      <c r="AQ56" s="345">
        <v>-1.8</v>
      </c>
      <c r="AR56" s="346">
        <v>-11.2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12555188</v>
      </c>
      <c r="AN57" s="334">
        <v>56091</v>
      </c>
      <c r="AO57" s="335">
        <v>17.2</v>
      </c>
      <c r="AP57" s="336">
        <v>46133</v>
      </c>
      <c r="AQ57" s="337">
        <v>13.6</v>
      </c>
      <c r="AR57" s="338">
        <v>3.6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10349453</v>
      </c>
      <c r="AN58" s="342">
        <v>46237</v>
      </c>
      <c r="AO58" s="343">
        <v>12</v>
      </c>
      <c r="AP58" s="344">
        <v>27280</v>
      </c>
      <c r="AQ58" s="345">
        <v>12.4</v>
      </c>
      <c r="AR58" s="346">
        <v>-0.4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13243518</v>
      </c>
      <c r="AN59" s="334">
        <v>59139</v>
      </c>
      <c r="AO59" s="335">
        <v>5.4</v>
      </c>
      <c r="AP59" s="336">
        <v>49174</v>
      </c>
      <c r="AQ59" s="337">
        <v>6.6</v>
      </c>
      <c r="AR59" s="338">
        <v>-1.2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11238225</v>
      </c>
      <c r="AN60" s="342">
        <v>50184</v>
      </c>
      <c r="AO60" s="343">
        <v>8.5</v>
      </c>
      <c r="AP60" s="344">
        <v>29896</v>
      </c>
      <c r="AQ60" s="345">
        <v>9.6</v>
      </c>
      <c r="AR60" s="346">
        <v>-1.1000000000000001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12335191</v>
      </c>
      <c r="AN61" s="349">
        <v>55100</v>
      </c>
      <c r="AO61" s="350">
        <v>-0.4</v>
      </c>
      <c r="AP61" s="351">
        <v>45046</v>
      </c>
      <c r="AQ61" s="352">
        <v>2.1</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10159225</v>
      </c>
      <c r="AN62" s="342">
        <v>45382</v>
      </c>
      <c r="AO62" s="343">
        <v>1.7</v>
      </c>
      <c r="AP62" s="344">
        <v>26267</v>
      </c>
      <c r="AQ62" s="345">
        <v>3.6</v>
      </c>
      <c r="AR62" s="346">
        <v>-1.9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gU4IQ7fG5eZqc7D24X9lXl7TLqFuf7bm0vhK5/NON4cOOq3hRryW/aFu9qQVMbSiW7EcrIMYPP2qpg7AZsAQ==" saltValue="ZZvo62djTpj2txsSCwPw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iIibIG252oT57bBuQCfL+JaMCf/Qt3CqwK8hmqmbTrjm73Kkc/l9/MtJPiMnkm2bGO8i/0Hxc20WDemc4mkyJA==" saltValue="PSwZ+uLs4vXEMGzeGp+i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we3XAPWLP3P0NFUp/zs/D787EBsf7AaBITWBt5MF0XUYiHuDs0+DOJV4n00WhyDeo8h39/R1IMVCMK0wC/W23g==" saltValue="0k7WFtXdRSWp4jSE9QAo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8" t="s">
        <v>3</v>
      </c>
      <c r="D47" s="1178"/>
      <c r="E47" s="1179"/>
      <c r="F47" s="11">
        <v>27.1</v>
      </c>
      <c r="G47" s="12">
        <v>28.87</v>
      </c>
      <c r="H47" s="12">
        <v>31.41</v>
      </c>
      <c r="I47" s="12">
        <v>28.58</v>
      </c>
      <c r="J47" s="13">
        <v>31.03</v>
      </c>
    </row>
    <row r="48" spans="2:10" ht="57.75" customHeight="1" x14ac:dyDescent="0.2">
      <c r="B48" s="14"/>
      <c r="C48" s="1180" t="s">
        <v>4</v>
      </c>
      <c r="D48" s="1180"/>
      <c r="E48" s="1181"/>
      <c r="F48" s="15">
        <v>7.37</v>
      </c>
      <c r="G48" s="16">
        <v>9.06</v>
      </c>
      <c r="H48" s="16">
        <v>11.41</v>
      </c>
      <c r="I48" s="16">
        <v>10.47</v>
      </c>
      <c r="J48" s="17">
        <v>7.33</v>
      </c>
    </row>
    <row r="49" spans="2:10" ht="57.75" customHeight="1" thickBot="1" x14ac:dyDescent="0.25">
      <c r="B49" s="18"/>
      <c r="C49" s="1182" t="s">
        <v>5</v>
      </c>
      <c r="D49" s="1182"/>
      <c r="E49" s="1183"/>
      <c r="F49" s="19">
        <v>1.91</v>
      </c>
      <c r="G49" s="20">
        <v>5.03</v>
      </c>
      <c r="H49" s="20">
        <v>1.62</v>
      </c>
      <c r="I49" s="20" t="s">
        <v>530</v>
      </c>
      <c r="J49" s="21">
        <v>1.03</v>
      </c>
    </row>
    <row r="50" spans="2:10" ht="13.2" x14ac:dyDescent="0.2"/>
  </sheetData>
  <sheetProtection algorithmName="SHA-512" hashValue="AHXanO1HNo8a5w9F/1wCAF0Xt0Z3Xqcg4jriUfzPpuHWioKjnjob+g2A74Ywhy7kUFgZQibdV6ezlD6G4qmfCQ==" saltValue="A2XNqMVHDOQ3MhxTS/oe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2025-03-18T01:40:39Z</cp:lastPrinted>
  <dcterms:created xsi:type="dcterms:W3CDTF">2025-02-19T02:00:19Z</dcterms:created>
  <dcterms:modified xsi:type="dcterms:W3CDTF">2025-09-24T04:21:09Z</dcterms:modified>
  <cp:category/>
</cp:coreProperties>
</file>