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05_財政G\☆02_調査\000_データ類\04_財政状況資料集\R05決算\99-1_市町村送付用（確定版）\２回目\03_市町村確定版（A1 100 %後）\"/>
    </mc:Choice>
  </mc:AlternateContent>
  <bookViews>
    <workbookView xWindow="-108" yWindow="-108" windowWidth="19416" windowHeight="10296"/>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63" i="12" l="1"/>
  <c r="CW102" i="12" l="1"/>
  <c r="CR102" i="12"/>
  <c r="AU63" i="12"/>
  <c r="AP23" i="12"/>
  <c r="AU88" i="12"/>
  <c r="AP88" i="12"/>
  <c r="AF88" i="12"/>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C36" i="10"/>
  <c r="CO35" i="10"/>
  <c r="BW35" i="10"/>
  <c r="BE35" i="10"/>
  <c r="C35" i="10"/>
  <c r="CO34" i="10"/>
  <c r="BW34" i="10"/>
  <c r="BE34" i="10"/>
  <c r="U34" i="10"/>
  <c r="U35" i="10" s="1"/>
  <c r="U36" i="10" s="1"/>
  <c r="C34" i="10"/>
  <c r="AM34" i="10" s="1"/>
  <c r="AM35" i="10" s="1"/>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<sst xmlns="http://schemas.openxmlformats.org/spreadsheetml/2006/main" count="1081" uniqueCount="571">
  <si>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</si>
  <si>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</si>
  <si>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</si>
  <si>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</si>
  <si>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</si>
  <si>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</si>
  <si>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</si>
  <si>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</si>
  <si>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</si>
  <si>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</si>
  <si>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</si>
  <si>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</si>
  <si>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</si>
  <si>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</si>
  <si>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</si>
  <si>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</si>
  <si>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</si>
  <si>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</si>
  <si>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</si>
  <si>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</si>
  <si>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</si>
  <si>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</si>
  <si>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</si>
  <si>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</si>
  <si>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</si>
  <si>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</si>
  <si>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</si>
  <si>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</si>
  <si>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</si>
  <si>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</si>
  <si>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</si>
  <si>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</si>
  <si>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</si>
  <si>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</si>
  <si>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</si>
  <si>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</si>
  <si>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</si>
  <si>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</si>
  <si>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</si>
  <si>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</si>
  <si>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</si>
  <si>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</si>
  <si>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</si>
  <si>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</si>
  <si>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</si>
  <si>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</si>
  <si>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</si>
  <si>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</si>
  <si>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</si>
  <si>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</si>
  <si>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</si>
  <si>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</si>
  <si>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</si>
  <si>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</si>
  <si>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</si>
  <si>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</si>
  <si>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</si>
  <si>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</si>
  <si>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</si>
  <si>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</si>
  <si>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</si>
  <si>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</si>
  <si>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</si>
  <si>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</si>
  <si>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</si>
  <si>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</si>
  <si>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</si>
  <si>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</si>
  <si>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</si>
  <si>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</si>
  <si>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</si>
  <si>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</si>
  <si>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</si>
  <si>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</si>
  <si>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</si>
  <si>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</si>
  <si>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</si>
  <si>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</si>
  <si>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</si>
  <si>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</si>
  <si>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</si>
  <si>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施行時特例市</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</si>
  <si>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</si>
  <si>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</si>
  <si>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</si>
  <si>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</si>
  <si>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</si>
  <si>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</si>
  <si>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</si>
  <si>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</si>
  <si>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</si>
  <si>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</si>
  <si>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</si>
  <si>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</si>
  <si>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大和市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</si>
  <si>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</si>
  <si>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</si>
  <si>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</si>
  <si>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</si>
  <si>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</si>
  <si>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</si>
  <si>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</si>
  <si>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</si>
  <si>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</si>
  <si>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</si>
  <si>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</si>
  <si>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</si>
  <si>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</si>
  <si>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</si>
  <si>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</si>
  <si>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</si>
  <si>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</si>
  <si>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</si>
  <si>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</si>
  <si>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</si>
  <si>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</si>
  <si>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</si>
  <si>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</si>
  <si>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2.7</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</si>
  <si>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</si>
  <si>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</si>
  <si>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</si>
  <si>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</si>
  <si>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</si>
  <si>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</si>
  <si>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</si>
  <si>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</si>
  <si>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</si>
  <si>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</si>
  <si>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</si>
  <si>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</si>
  <si>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</si>
  <si>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</si>
  <si>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</si>
  <si>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</si>
  <si>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</si>
  <si>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</si>
  <si>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</si>
  <si>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</si>
  <si>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</si>
  <si>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</si>
  <si>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</si>
  <si>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6"/>
  </si>
  <si>
    <t>うち日本人(％)</t>
    <phoneticPr fontId="5"/>
  </si>
  <si>
    <t>0.0</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</si>
  <si>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</si>
  <si>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</si>
  <si>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</si>
  <si>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</si>
  <si>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</si>
  <si>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</si>
  <si>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</si>
  <si>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</si>
  <si>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</si>
  <si>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</si>
  <si>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</si>
  <si>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</si>
  <si>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</si>
  <si>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</si>
  <si>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</si>
  <si>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</si>
  <si>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</si>
  <si>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</si>
  <si>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</si>
  <si>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</si>
  <si>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</si>
  <si>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</si>
  <si>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</si>
  <si>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</si>
  <si>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</si>
  <si>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</si>
  <si>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</si>
  <si>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</si>
  <si>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</si>
  <si>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</si>
  <si>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</si>
  <si>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</si>
  <si>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</si>
  <si>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</si>
  <si>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</si>
  <si>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</si>
  <si>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</si>
  <si>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</si>
  <si>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</si>
  <si>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</si>
  <si>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</si>
  <si>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</si>
  <si>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</si>
  <si>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</si>
  <si>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</si>
  <si>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</si>
  <si>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</si>
  <si>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</si>
  <si>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</si>
  <si>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</si>
  <si>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</si>
  <si>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</si>
  <si>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</si>
  <si>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</si>
  <si>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</si>
  <si>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</si>
  <si>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</si>
  <si>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</si>
  <si>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神奈川県大和市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</si>
  <si>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</si>
  <si>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</si>
  <si>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</si>
  <si>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</si>
  <si>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</si>
  <si>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</si>
  <si>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</si>
  <si>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</si>
  <si>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</si>
  <si>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</si>
  <si>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</si>
  <si>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</si>
  <si>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</si>
  <si>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</si>
  <si>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</si>
  <si>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</si>
  <si>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</si>
  <si>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</si>
  <si>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</si>
  <si>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</si>
  <si>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</si>
  <si>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</si>
  <si>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</si>
  <si>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</si>
  <si>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</si>
  <si>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</si>
  <si>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</si>
  <si>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</si>
  <si>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</si>
  <si>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</si>
  <si>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</si>
  <si>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</si>
  <si>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</si>
  <si>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</si>
  <si>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</si>
  <si>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</si>
  <si>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</si>
  <si>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</si>
  <si>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</si>
  <si>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</si>
  <si>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</si>
  <si>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</si>
  <si>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</si>
  <si>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</si>
  <si>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</si>
  <si>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</si>
  <si>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</si>
  <si>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</si>
  <si>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</si>
  <si>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</si>
  <si>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</si>
  <si>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</si>
  <si>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</si>
  <si>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</si>
  <si>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</si>
  <si>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</si>
  <si>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</si>
  <si>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</si>
  <si>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</si>
  <si>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</si>
  <si>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</si>
  <si>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</si>
  <si>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</si>
  <si>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</si>
  <si>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</si>
  <si>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</si>
  <si>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</si>
  <si>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</si>
  <si>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</si>
  <si>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</si>
  <si>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</si>
  <si>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</si>
  <si>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</si>
  <si>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</si>
  <si>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</si>
  <si>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</si>
  <si>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</si>
  <si>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</si>
  <si>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</si>
  <si>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</si>
  <si>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</si>
  <si>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</si>
  <si>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</si>
  <si>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</si>
  <si>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</si>
  <si>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</si>
  <si>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</si>
  <si>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</si>
  <si>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</si>
  <si>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</si>
  <si>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</si>
  <si>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</si>
  <si>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</si>
  <si>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</si>
  <si>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</si>
  <si>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</si>
  <si>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</si>
  <si>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</si>
  <si>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</si>
  <si>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</si>
  <si>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</si>
  <si>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</si>
  <si>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</si>
  <si>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</si>
  <si>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</si>
  <si>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</si>
  <si>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</si>
  <si>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</si>
  <si>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</si>
  <si>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</si>
  <si>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</si>
  <si>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</si>
  <si>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</si>
  <si>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</si>
  <si>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</si>
  <si>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</si>
  <si>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</si>
  <si>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</si>
  <si>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</si>
  <si>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</si>
  <si>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</si>
  <si>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</si>
  <si>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</si>
  <si>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</si>
  <si>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</si>
  <si>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</si>
  <si>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</si>
  <si>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</si>
  <si>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</si>
  <si>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</si>
  <si>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</si>
  <si>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</si>
  <si>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</si>
  <si>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</si>
  <si>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</si>
  <si>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</si>
  <si>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</si>
  <si>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</si>
  <si>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</si>
  <si>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</si>
  <si>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</si>
  <si>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</si>
  <si>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</si>
  <si>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</si>
  <si>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</si>
  <si>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</si>
  <si>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</si>
  <si>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</si>
  <si>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</si>
  <si>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</si>
  <si>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神奈川県大和市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</si>
  <si>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</si>
  <si>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</si>
  <si>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</si>
  <si>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</si>
  <si>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</si>
  <si>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</si>
  <si>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</si>
  <si>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</si>
  <si>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</si>
  <si>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</si>
  <si>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</si>
  <si>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</si>
  <si>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</si>
  <si>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</si>
  <si>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</si>
  <si>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</si>
  <si>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</si>
  <si>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</si>
  <si>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</si>
  <si>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</si>
  <si>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</si>
  <si>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</si>
  <si>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</si>
  <si>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</si>
  <si>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</si>
  <si>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</si>
  <si>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</si>
  <si>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</si>
  <si>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</si>
  <si>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</si>
  <si>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</si>
  <si>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</si>
  <si>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</si>
  <si>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</si>
  <si>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</si>
  <si>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</si>
  <si>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下水道事業会計</t>
    <phoneticPr fontId="5"/>
  </si>
  <si>
    <t>法適用企業</t>
    <phoneticPr fontId="5"/>
  </si>
  <si>
    <t>病院事業会計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</si>
  <si>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</si>
  <si>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</si>
  <si>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</si>
  <si>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</si>
  <si>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</si>
  <si>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</si>
  <si>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</si>
  <si>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</si>
  <si>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</si>
  <si>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</si>
  <si>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</si>
  <si>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</si>
  <si>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</si>
  <si>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</si>
  <si>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</si>
  <si>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</si>
  <si>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</si>
  <si>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</si>
  <si>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</si>
  <si>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</si>
  <si>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</si>
  <si>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</si>
  <si>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</si>
  <si>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</si>
  <si>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</si>
  <si>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</si>
  <si>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</si>
  <si>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</si>
  <si>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</si>
  <si>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</si>
  <si>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</si>
  <si>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</si>
  <si>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</si>
  <si>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</si>
  <si>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</si>
  <si>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</si>
  <si>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</si>
  <si>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</si>
  <si>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</si>
  <si>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</si>
  <si>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</si>
  <si>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</si>
  <si>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</si>
  <si>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</si>
  <si>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</si>
  <si>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</si>
  <si>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</si>
  <si>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</si>
  <si>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</si>
  <si>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</si>
  <si>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</si>
  <si>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</si>
  <si>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</si>
  <si>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</si>
  <si>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</si>
  <si>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</si>
  <si>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</si>
  <si>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</si>
  <si>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</si>
  <si>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</si>
  <si>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</si>
  <si>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</si>
  <si>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</si>
  <si>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</si>
  <si>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</si>
  <si>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</si>
  <si>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</si>
  <si>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</si>
  <si>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</si>
  <si>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</si>
  <si>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</si>
  <si>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</si>
  <si>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</si>
  <si>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</si>
  <si>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</si>
  <si>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</si>
  <si>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</si>
  <si>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</si>
  <si>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</si>
  <si>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</si>
  <si>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</si>
  <si>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</si>
  <si>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</si>
  <si>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</si>
  <si>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</si>
  <si>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</si>
  <si>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</si>
  <si>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</si>
  <si>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</si>
  <si>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</si>
  <si>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</si>
  <si>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</si>
  <si>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</si>
  <si>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</si>
  <si>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</si>
  <si>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</si>
  <si>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</si>
  <si>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</si>
  <si>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</si>
  <si>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</si>
  <si>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</si>
  <si>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</si>
  <si>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</si>
  <si>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</si>
  <si>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</si>
  <si>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</si>
  <si>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</si>
  <si>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</si>
  <si>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</si>
  <si>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</si>
  <si>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</si>
  <si>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</si>
  <si>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</si>
  <si>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</si>
  <si>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</si>
  <si>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</si>
  <si>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</si>
  <si>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</si>
  <si>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</si>
  <si>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</si>
  <si>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</si>
  <si>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</si>
  <si>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</si>
  <si>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</si>
  <si>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</si>
  <si>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</si>
  <si>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</si>
  <si>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</si>
  <si>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</si>
  <si>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</si>
  <si>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</si>
  <si>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</si>
  <si>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</si>
  <si>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</si>
  <si>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</si>
  <si>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2.79</t>
  </si>
  <si>
    <t>▲ 1.66</t>
  </si>
  <si>
    <t>▲ 5.55</t>
  </si>
  <si>
    <t>▲ 7.54</t>
  </si>
  <si>
    <t>一般会計</t>
  </si>
  <si>
    <t>病院事業会計</t>
  </si>
  <si>
    <t>下水道事業会計</t>
  </si>
  <si>
    <t>介護保険事業特別会計</t>
  </si>
  <si>
    <t>後期高齢者医療事業特別会計</t>
  </si>
  <si>
    <t>国民健康保険事業特別会計</t>
  </si>
  <si>
    <t>その他会計（赤字）</t>
  </si>
  <si>
    <t>その他会計（黒字）</t>
  </si>
  <si>
    <t>R01</t>
    <phoneticPr fontId="5"/>
  </si>
  <si>
    <t>R02</t>
    <phoneticPr fontId="5"/>
  </si>
  <si>
    <t>R03</t>
    <phoneticPr fontId="5"/>
  </si>
  <si>
    <t>R04</t>
    <phoneticPr fontId="5"/>
  </si>
  <si>
    <t>R05</t>
    <phoneticPr fontId="5"/>
  </si>
  <si>
    <t>広域大和斎場組合</t>
    <rPh sb="0" eb="2">
      <t>コウイキ</t>
    </rPh>
    <rPh sb="2" eb="4">
      <t>ヤマト</t>
    </rPh>
    <rPh sb="4" eb="6">
      <t>サイジョウ</t>
    </rPh>
    <rPh sb="6" eb="8">
      <t>クミアイ</t>
    </rPh>
    <phoneticPr fontId="2"/>
  </si>
  <si>
    <t>神奈川県後期高齢者医療広域連合（一般会計）</t>
    <rPh sb="0" eb="4">
      <t>カナガワケン</t>
    </rPh>
    <rPh sb="4" eb="9">
      <t>コウキコウレイシャ</t>
    </rPh>
    <rPh sb="9" eb="11">
      <t>イリョウ</t>
    </rPh>
    <rPh sb="11" eb="15">
      <t>コウイキレンゴウ</t>
    </rPh>
    <rPh sb="16" eb="20">
      <t>イッパンカイケイ</t>
    </rPh>
    <phoneticPr fontId="2"/>
  </si>
  <si>
    <t>神奈川県後期高齢者医療広域連合（特別会計）</t>
    <rPh sb="0" eb="4">
      <t>カナガワケン</t>
    </rPh>
    <rPh sb="4" eb="9">
      <t>コウキコウレイシャ</t>
    </rPh>
    <rPh sb="9" eb="11">
      <t>イリョウ</t>
    </rPh>
    <rPh sb="11" eb="15">
      <t>コウイキレンゴウ</t>
    </rPh>
    <rPh sb="16" eb="18">
      <t>トクベツ</t>
    </rPh>
    <rPh sb="18" eb="20">
      <t>カイケイ</t>
    </rPh>
    <phoneticPr fontId="2"/>
  </si>
  <si>
    <t>○</t>
    <phoneticPr fontId="2"/>
  </si>
  <si>
    <t>大和市土地開発公社</t>
    <rPh sb="0" eb="3">
      <t>ヤマトシ</t>
    </rPh>
    <rPh sb="3" eb="9">
      <t>トチカイハツコウシャ</t>
    </rPh>
    <phoneticPr fontId="2"/>
  </si>
  <si>
    <t>（公財）大和市スポーツ・よか・みどり財団</t>
    <rPh sb="1" eb="2">
      <t>オオヤケ</t>
    </rPh>
    <rPh sb="2" eb="3">
      <t>ザイ</t>
    </rPh>
    <rPh sb="4" eb="7">
      <t>ヤマトシ</t>
    </rPh>
    <rPh sb="18" eb="20">
      <t>ザイダン</t>
    </rPh>
    <phoneticPr fontId="2"/>
  </si>
  <si>
    <t>大和市国際化協会</t>
    <rPh sb="0" eb="3">
      <t>ヤマトシ</t>
    </rPh>
    <rPh sb="3" eb="8">
      <t>コクサイカキョウカイ</t>
    </rPh>
    <phoneticPr fontId="2"/>
  </si>
  <si>
    <t>-</t>
    <phoneticPr fontId="2"/>
  </si>
  <si>
    <t>奨学基金</t>
    <rPh sb="0" eb="2">
      <t>ショウガク</t>
    </rPh>
    <rPh sb="2" eb="4">
      <t>キキン</t>
    </rPh>
    <phoneticPr fontId="5"/>
  </si>
  <si>
    <t>保健福祉基金</t>
    <rPh sb="0" eb="4">
      <t>ホケンフクシ</t>
    </rPh>
    <rPh sb="4" eb="6">
      <t>キキン</t>
    </rPh>
    <phoneticPr fontId="2"/>
  </si>
  <si>
    <t>新規施策推進基金</t>
    <rPh sb="0" eb="2">
      <t>シンキ</t>
    </rPh>
    <rPh sb="2" eb="4">
      <t>セサク</t>
    </rPh>
    <rPh sb="4" eb="8">
      <t>スイシンキキン</t>
    </rPh>
    <phoneticPr fontId="2"/>
  </si>
  <si>
    <t>まちづくり基金</t>
    <rPh sb="5" eb="7">
      <t>キキン</t>
    </rPh>
    <phoneticPr fontId="2"/>
  </si>
  <si>
    <t>退職手当引当基金</t>
    <rPh sb="0" eb="2">
      <t>タイショク</t>
    </rPh>
    <rPh sb="2" eb="4">
      <t>テアテ</t>
    </rPh>
    <rPh sb="4" eb="5">
      <t>ヒ</t>
    </rPh>
    <rPh sb="5" eb="6">
      <t>ア</t>
    </rPh>
    <rPh sb="6" eb="8">
      <t>キキン</t>
    </rPh>
    <phoneticPr fontId="5"/>
  </si>
  <si>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</si>
  <si>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</si>
  <si>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</si>
  <si>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は、教育債や総務債などが減少したことにより、地方債現在高（一般会計）が減少し、将来負担額が減少したものの、充当可能基金、充当可能特定歳入、基準財政需要額算入見込額が減少したことにより、充当可能財源等が減少したことで、前年度よりも6.1ポイント増となった。
将来負担比率は、早期健全化基準を大きく下回る状況ではあるものの、類似団体よりも高い水準となっていることから、引き続き、公共施設の適正な管理に努めるとともに、地方債現在高の抑制等により、健全な財政運営に努めていく。
有形固定資産減価償却率は、公共施設の老朽化等により前年度よりも0.1ポイント増となったが、類似団体と比べると同水準である。</t>
    <rPh sb="8" eb="11">
      <t>キョウイクサイ</t>
    </rPh>
    <rPh sb="12" eb="15">
      <t>ソウムサイ</t>
    </rPh>
    <rPh sb="18" eb="20">
      <t>ゲンショウ</t>
    </rPh>
    <rPh sb="28" eb="31">
      <t>チホウサイ</t>
    </rPh>
    <rPh sb="31" eb="34">
      <t>ゲンザイダカ</t>
    </rPh>
    <rPh sb="35" eb="39">
      <t>イッパンカイケイ</t>
    </rPh>
    <rPh sb="41" eb="43">
      <t>ゲンショウ</t>
    </rPh>
    <rPh sb="45" eb="49">
      <t>ショウライフタン</t>
    </rPh>
    <rPh sb="49" eb="50">
      <t>ガク</t>
    </rPh>
    <rPh sb="59" eb="65">
      <t>ジュウトウカノウキキン</t>
    </rPh>
    <rPh sb="66" eb="74">
      <t>ジュウトウカノウトクテイサイニュウ</t>
    </rPh>
    <rPh sb="75" eb="82">
      <t>キジュンザイセイジュヨウガク</t>
    </rPh>
    <rPh sb="82" eb="84">
      <t>サンニュウ</t>
    </rPh>
    <rPh sb="84" eb="86">
      <t>ミコ</t>
    </rPh>
    <rPh sb="86" eb="87">
      <t>ガク</t>
    </rPh>
    <rPh sb="88" eb="90">
      <t>ゲンショウ</t>
    </rPh>
    <rPh sb="98" eb="105">
      <t>ジュウトウカノウザイゲントウ</t>
    </rPh>
    <rPh sb="106" eb="108">
      <t>ゲンショウ</t>
    </rPh>
    <rPh sb="127" eb="128">
      <t>ゾウ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</si>
  <si>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</si>
  <si>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</si>
  <si>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</si>
  <si>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</si>
  <si>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</si>
  <si>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</si>
  <si>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実質公債費比率は、平成２６年度から施設の建設・改修等により各年度の地方債借入額が増加傾向であることを背景に、前年度よりも0.9ポイント増となったが、類似団体と比べて同水準である。
地方債現在高の増加が将来負担比率及び実質公債費比率の増加につながることから、今後も将来負担を見据えた地方債の借入に努めるとともに、減債基金への計画的な積立等により、健全な財政運営を維持していく必要がある。</t>
    <rPh sb="42" eb="44">
      <t>ケイコウ</t>
    </rPh>
    <rPh sb="82" eb="83">
      <t>ドウ</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</si>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</sst>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46035</c:v>
                </c:pt>
                <c:pt idx="1">
                  <c:v>43261</c:v>
                </c:pt>
                <c:pt idx="2">
                  <c:v>40626</c:v>
                </c:pt>
                <c:pt idx="3">
                  <c:v>46133</c:v>
                </c:pt>
                <c:pt idx="4">
                  <c:v>49174</c:v>
                </c:pt>
              </c:numCache>
            </c:numRef>
          </c:val>
          <c:smooth val="0"/>
          <c:extLst>
            <c:ext xmlns:c16="http://schemas.microsoft.com/office/drawing/2014/chart" uri="{C3380CC4-5D6E-409C-BE32-E72D297353CC}">
              <c16:uniqueId val="{00000000-77DD-48DC-A653-5594694DCF0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26009</c:v>
                </c:pt>
                <c:pt idx="1">
                  <c:v>21771</c:v>
                </c:pt>
                <c:pt idx="2">
                  <c:v>33598</c:v>
                </c:pt>
                <c:pt idx="3">
                  <c:v>31246</c:v>
                </c:pt>
                <c:pt idx="4">
                  <c:v>21840</c:v>
                </c:pt>
              </c:numCache>
            </c:numRef>
          </c:val>
          <c:smooth val="0"/>
          <c:extLst>
            <c:ext xmlns:c16="http://schemas.microsoft.com/office/drawing/2014/chart" uri="{C3380CC4-5D6E-409C-BE32-E72D297353CC}">
              <c16:uniqueId val="{00000001-77DD-48DC-A653-5594694DCF0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5.57</c:v>
                </c:pt>
                <c:pt idx="1">
                  <c:v>8.06</c:v>
                </c:pt>
                <c:pt idx="2">
                  <c:v>10.73</c:v>
                </c:pt>
                <c:pt idx="3">
                  <c:v>8.06</c:v>
                </c:pt>
                <c:pt idx="4">
                  <c:v>4.88</c:v>
                </c:pt>
              </c:numCache>
            </c:numRef>
          </c:val>
          <c:extLst>
            <c:ext xmlns:c16="http://schemas.microsoft.com/office/drawing/2014/chart" uri="{C3380CC4-5D6E-409C-BE32-E72D297353CC}">
              <c16:uniqueId val="{00000000-E43F-48E8-B401-3A941F9FBC6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12.01</c:v>
                </c:pt>
                <c:pt idx="1">
                  <c:v>10.1</c:v>
                </c:pt>
                <c:pt idx="2">
                  <c:v>13.15</c:v>
                </c:pt>
                <c:pt idx="3">
                  <c:v>14.8</c:v>
                </c:pt>
                <c:pt idx="4">
                  <c:v>12.96</c:v>
                </c:pt>
              </c:numCache>
            </c:numRef>
          </c:val>
          <c:extLst>
            <c:ext xmlns:c16="http://schemas.microsoft.com/office/drawing/2014/chart" uri="{C3380CC4-5D6E-409C-BE32-E72D297353CC}">
              <c16:uniqueId val="{00000001-E43F-48E8-B401-3A941F9FBC6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-2.79</c:v>
                </c:pt>
                <c:pt idx="1">
                  <c:v>-1.66</c:v>
                </c:pt>
                <c:pt idx="2">
                  <c:v>2.86</c:v>
                </c:pt>
                <c:pt idx="3">
                  <c:v>-5.55</c:v>
                </c:pt>
                <c:pt idx="4">
                  <c:v>-7.54</c:v>
                </c:pt>
              </c:numCache>
            </c:numRef>
          </c:val>
          <c:smooth val="0"/>
          <c:extLst>
            <c:ext xmlns:c16="http://schemas.microsoft.com/office/drawing/2014/chart" uri="{C3380CC4-5D6E-409C-BE32-E72D297353CC}">
              <c16:uniqueId val="{00000002-E43F-48E8-B401-3A941F9FBC6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5.03</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5BE-48AC-9495-10120999BC1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5BE-48AC-9495-10120999BC1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5BE-48AC-9495-10120999BC18}"/>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B5BE-48AC-9495-10120999BC18}"/>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0.6</c:v>
                </c:pt>
                <c:pt idx="2">
                  <c:v>#N/A</c:v>
                </c:pt>
                <c:pt idx="3">
                  <c:v>0.56999999999999995</c:v>
                </c:pt>
                <c:pt idx="4">
                  <c:v>#N/A</c:v>
                </c:pt>
                <c:pt idx="5">
                  <c:v>0.59</c:v>
                </c:pt>
                <c:pt idx="6">
                  <c:v>#N/A</c:v>
                </c:pt>
                <c:pt idx="7">
                  <c:v>0.2</c:v>
                </c:pt>
                <c:pt idx="8">
                  <c:v>#N/A</c:v>
                </c:pt>
                <c:pt idx="9">
                  <c:v>0.25</c:v>
                </c:pt>
              </c:numCache>
            </c:numRef>
          </c:val>
          <c:extLst>
            <c:ext xmlns:c16="http://schemas.microsoft.com/office/drawing/2014/chart" uri="{C3380CC4-5D6E-409C-BE32-E72D297353CC}">
              <c16:uniqueId val="{00000004-B5BE-48AC-9495-10120999BC18}"/>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0.25</c:v>
                </c:pt>
                <c:pt idx="2">
                  <c:v>#N/A</c:v>
                </c:pt>
                <c:pt idx="3">
                  <c:v>0.31</c:v>
                </c:pt>
                <c:pt idx="4">
                  <c:v>#N/A</c:v>
                </c:pt>
                <c:pt idx="5">
                  <c:v>0.27</c:v>
                </c:pt>
                <c:pt idx="6">
                  <c:v>#N/A</c:v>
                </c:pt>
                <c:pt idx="7">
                  <c:v>0.28000000000000003</c:v>
                </c:pt>
                <c:pt idx="8">
                  <c:v>#N/A</c:v>
                </c:pt>
                <c:pt idx="9">
                  <c:v>0.27</c:v>
                </c:pt>
              </c:numCache>
            </c:numRef>
          </c:val>
          <c:extLst>
            <c:ext xmlns:c16="http://schemas.microsoft.com/office/drawing/2014/chart" uri="{C3380CC4-5D6E-409C-BE32-E72D297353CC}">
              <c16:uniqueId val="{00000005-B5BE-48AC-9495-10120999BC18}"/>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0.76</c:v>
                </c:pt>
                <c:pt idx="2">
                  <c:v>#N/A</c:v>
                </c:pt>
                <c:pt idx="3">
                  <c:v>0.9</c:v>
                </c:pt>
                <c:pt idx="4">
                  <c:v>#N/A</c:v>
                </c:pt>
                <c:pt idx="5">
                  <c:v>0.41</c:v>
                </c:pt>
                <c:pt idx="6">
                  <c:v>#N/A</c:v>
                </c:pt>
                <c:pt idx="7">
                  <c:v>0.41</c:v>
                </c:pt>
                <c:pt idx="8">
                  <c:v>#N/A</c:v>
                </c:pt>
                <c:pt idx="9">
                  <c:v>0.39</c:v>
                </c:pt>
              </c:numCache>
            </c:numRef>
          </c:val>
          <c:extLst>
            <c:ext xmlns:c16="http://schemas.microsoft.com/office/drawing/2014/chart" uri="{C3380CC4-5D6E-409C-BE32-E72D297353CC}">
              <c16:uniqueId val="{00000006-B5BE-48AC-9495-10120999BC18}"/>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0</c:v>
                </c:pt>
                <c:pt idx="1">
                  <c:v>0</c:v>
                </c:pt>
                <c:pt idx="2">
                  <c:v>#N/A</c:v>
                </c:pt>
                <c:pt idx="3">
                  <c:v>1.56</c:v>
                </c:pt>
                <c:pt idx="4">
                  <c:v>#N/A</c:v>
                </c:pt>
                <c:pt idx="5">
                  <c:v>1.98</c:v>
                </c:pt>
                <c:pt idx="6">
                  <c:v>#N/A</c:v>
                </c:pt>
                <c:pt idx="7">
                  <c:v>2.25</c:v>
                </c:pt>
                <c:pt idx="8">
                  <c:v>#N/A</c:v>
                </c:pt>
                <c:pt idx="9">
                  <c:v>2.8</c:v>
                </c:pt>
              </c:numCache>
            </c:numRef>
          </c:val>
          <c:extLst>
            <c:ext xmlns:c16="http://schemas.microsoft.com/office/drawing/2014/chart" uri="{C3380CC4-5D6E-409C-BE32-E72D297353CC}">
              <c16:uniqueId val="{00000007-B5BE-48AC-9495-10120999BC18}"/>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1.51</c:v>
                </c:pt>
                <c:pt idx="2">
                  <c:v>#N/A</c:v>
                </c:pt>
                <c:pt idx="3">
                  <c:v>1.23</c:v>
                </c:pt>
                <c:pt idx="4">
                  <c:v>#N/A</c:v>
                </c:pt>
                <c:pt idx="5">
                  <c:v>2.74</c:v>
                </c:pt>
                <c:pt idx="6">
                  <c:v>#N/A</c:v>
                </c:pt>
                <c:pt idx="7">
                  <c:v>3.19</c:v>
                </c:pt>
                <c:pt idx="8">
                  <c:v>#N/A</c:v>
                </c:pt>
                <c:pt idx="9">
                  <c:v>2.9</c:v>
                </c:pt>
              </c:numCache>
            </c:numRef>
          </c:val>
          <c:extLst>
            <c:ext xmlns:c16="http://schemas.microsoft.com/office/drawing/2014/chart" uri="{C3380CC4-5D6E-409C-BE32-E72D297353CC}">
              <c16:uniqueId val="{00000008-B5BE-48AC-9495-10120999BC1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5.57</c:v>
                </c:pt>
                <c:pt idx="2">
                  <c:v>#N/A</c:v>
                </c:pt>
                <c:pt idx="3">
                  <c:v>8.0500000000000007</c:v>
                </c:pt>
                <c:pt idx="4">
                  <c:v>#N/A</c:v>
                </c:pt>
                <c:pt idx="5">
                  <c:v>10.72</c:v>
                </c:pt>
                <c:pt idx="6">
                  <c:v>#N/A</c:v>
                </c:pt>
                <c:pt idx="7">
                  <c:v>8.06</c:v>
                </c:pt>
                <c:pt idx="8">
                  <c:v>#N/A</c:v>
                </c:pt>
                <c:pt idx="9">
                  <c:v>4.87</c:v>
                </c:pt>
              </c:numCache>
            </c:numRef>
          </c:val>
          <c:extLst>
            <c:ext xmlns:c16="http://schemas.microsoft.com/office/drawing/2014/chart" uri="{C3380CC4-5D6E-409C-BE32-E72D297353CC}">
              <c16:uniqueId val="{00000009-B5BE-48AC-9495-10120999BC1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5971</c:v>
                </c:pt>
                <c:pt idx="5">
                  <c:v>6092</c:v>
                </c:pt>
                <c:pt idx="8">
                  <c:v>5976</c:v>
                </c:pt>
                <c:pt idx="11">
                  <c:v>5850</c:v>
                </c:pt>
                <c:pt idx="14">
                  <c:v>5676</c:v>
                </c:pt>
              </c:numCache>
            </c:numRef>
          </c:val>
          <c:extLst>
            <c:ext xmlns:c16="http://schemas.microsoft.com/office/drawing/2014/chart" uri="{C3380CC4-5D6E-409C-BE32-E72D297353CC}">
              <c16:uniqueId val="{00000000-ABEA-4663-8463-B4C4272B0F2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BEA-4663-8463-B4C4272B0F2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66</c:v>
                </c:pt>
                <c:pt idx="3">
                  <c:v>66</c:v>
                </c:pt>
                <c:pt idx="6">
                  <c:v>94</c:v>
                </c:pt>
                <c:pt idx="9">
                  <c:v>94</c:v>
                </c:pt>
                <c:pt idx="12">
                  <c:v>123</c:v>
                </c:pt>
              </c:numCache>
            </c:numRef>
          </c:val>
          <c:extLst>
            <c:ext xmlns:c16="http://schemas.microsoft.com/office/drawing/2014/chart" uri="{C3380CC4-5D6E-409C-BE32-E72D297353CC}">
              <c16:uniqueId val="{00000002-ABEA-4663-8463-B4C4272B0F2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3</c:v>
                </c:pt>
                <c:pt idx="3">
                  <c:v>3</c:v>
                </c:pt>
                <c:pt idx="6">
                  <c:v>3</c:v>
                </c:pt>
                <c:pt idx="9">
                  <c:v>3</c:v>
                </c:pt>
                <c:pt idx="12">
                  <c:v>3</c:v>
                </c:pt>
              </c:numCache>
            </c:numRef>
          </c:val>
          <c:extLst>
            <c:ext xmlns:c16="http://schemas.microsoft.com/office/drawing/2014/chart" uri="{C3380CC4-5D6E-409C-BE32-E72D297353CC}">
              <c16:uniqueId val="{00000003-ABEA-4663-8463-B4C4272B0F2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1829</c:v>
                </c:pt>
                <c:pt idx="3">
                  <c:v>1876</c:v>
                </c:pt>
                <c:pt idx="6">
                  <c:v>2030</c:v>
                </c:pt>
                <c:pt idx="9">
                  <c:v>1983</c:v>
                </c:pt>
                <c:pt idx="12">
                  <c:v>1858</c:v>
                </c:pt>
              </c:numCache>
            </c:numRef>
          </c:val>
          <c:extLst>
            <c:ext xmlns:c16="http://schemas.microsoft.com/office/drawing/2014/chart" uri="{C3380CC4-5D6E-409C-BE32-E72D297353CC}">
              <c16:uniqueId val="{00000004-ABEA-4663-8463-B4C4272B0F2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54</c:v>
                </c:pt>
                <c:pt idx="3">
                  <c:v>52</c:v>
                </c:pt>
                <c:pt idx="6">
                  <c:v>49</c:v>
                </c:pt>
                <c:pt idx="9">
                  <c:v>42</c:v>
                </c:pt>
                <c:pt idx="12">
                  <c:v>49</c:v>
                </c:pt>
              </c:numCache>
            </c:numRef>
          </c:val>
          <c:extLst>
            <c:ext xmlns:c16="http://schemas.microsoft.com/office/drawing/2014/chart" uri="{C3380CC4-5D6E-409C-BE32-E72D297353CC}">
              <c16:uniqueId val="{00000005-ABEA-4663-8463-B4C4272B0F2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14</c:v>
                </c:pt>
                <c:pt idx="3">
                  <c:v>23</c:v>
                </c:pt>
                <c:pt idx="6">
                  <c:v>0</c:v>
                </c:pt>
                <c:pt idx="9">
                  <c:v>0</c:v>
                </c:pt>
                <c:pt idx="12">
                  <c:v>0</c:v>
                </c:pt>
              </c:numCache>
            </c:numRef>
          </c:val>
          <c:extLst>
            <c:ext xmlns:c16="http://schemas.microsoft.com/office/drawing/2014/chart" uri="{C3380CC4-5D6E-409C-BE32-E72D297353CC}">
              <c16:uniqueId val="{00000006-ABEA-4663-8463-B4C4272B0F2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4956</c:v>
                </c:pt>
                <c:pt idx="3">
                  <c:v>5037</c:v>
                </c:pt>
                <c:pt idx="6">
                  <c:v>5240</c:v>
                </c:pt>
                <c:pt idx="9">
                  <c:v>5561</c:v>
                </c:pt>
                <c:pt idx="12">
                  <c:v>5903</c:v>
                </c:pt>
              </c:numCache>
            </c:numRef>
          </c:val>
          <c:extLst>
            <c:ext xmlns:c16="http://schemas.microsoft.com/office/drawing/2014/chart" uri="{C3380CC4-5D6E-409C-BE32-E72D297353CC}">
              <c16:uniqueId val="{00000007-ABEA-4663-8463-B4C4272B0F2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951</c:v>
                </c:pt>
                <c:pt idx="2">
                  <c:v>#N/A</c:v>
                </c:pt>
                <c:pt idx="3">
                  <c:v>#N/A</c:v>
                </c:pt>
                <c:pt idx="4">
                  <c:v>965</c:v>
                </c:pt>
                <c:pt idx="5">
                  <c:v>#N/A</c:v>
                </c:pt>
                <c:pt idx="6">
                  <c:v>#N/A</c:v>
                </c:pt>
                <c:pt idx="7">
                  <c:v>1440</c:v>
                </c:pt>
                <c:pt idx="8">
                  <c:v>#N/A</c:v>
                </c:pt>
                <c:pt idx="9">
                  <c:v>#N/A</c:v>
                </c:pt>
                <c:pt idx="10">
                  <c:v>1833</c:v>
                </c:pt>
                <c:pt idx="11">
                  <c:v>#N/A</c:v>
                </c:pt>
                <c:pt idx="12">
                  <c:v>#N/A</c:v>
                </c:pt>
                <c:pt idx="13">
                  <c:v>2260</c:v>
                </c:pt>
                <c:pt idx="14">
                  <c:v>#N/A</c:v>
                </c:pt>
              </c:numCache>
            </c:numRef>
          </c:val>
          <c:smooth val="0"/>
          <c:extLst>
            <c:ext xmlns:c16="http://schemas.microsoft.com/office/drawing/2014/chart" uri="{C3380CC4-5D6E-409C-BE32-E72D297353CC}">
              <c16:uniqueId val="{00000008-ABEA-4663-8463-B4C4272B0F2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41719</c:v>
                </c:pt>
                <c:pt idx="5">
                  <c:v>40748</c:v>
                </c:pt>
                <c:pt idx="8">
                  <c:v>40555</c:v>
                </c:pt>
                <c:pt idx="11">
                  <c:v>39322</c:v>
                </c:pt>
                <c:pt idx="14">
                  <c:v>37519</c:v>
                </c:pt>
              </c:numCache>
            </c:numRef>
          </c:val>
          <c:extLst>
            <c:ext xmlns:c16="http://schemas.microsoft.com/office/drawing/2014/chart" uri="{C3380CC4-5D6E-409C-BE32-E72D297353CC}">
              <c16:uniqueId val="{00000000-69B4-4539-BA2E-3E9A4CDB8CA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17615</c:v>
                </c:pt>
                <c:pt idx="5">
                  <c:v>18627</c:v>
                </c:pt>
                <c:pt idx="8">
                  <c:v>20191</c:v>
                </c:pt>
                <c:pt idx="11">
                  <c:v>19729</c:v>
                </c:pt>
                <c:pt idx="14">
                  <c:v>18518</c:v>
                </c:pt>
              </c:numCache>
            </c:numRef>
          </c:val>
          <c:extLst>
            <c:ext xmlns:c16="http://schemas.microsoft.com/office/drawing/2014/chart" uri="{C3380CC4-5D6E-409C-BE32-E72D297353CC}">
              <c16:uniqueId val="{00000001-69B4-4539-BA2E-3E9A4CDB8CA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9236</c:v>
                </c:pt>
                <c:pt idx="5">
                  <c:v>8442</c:v>
                </c:pt>
                <c:pt idx="8">
                  <c:v>10264</c:v>
                </c:pt>
                <c:pt idx="11">
                  <c:v>11632</c:v>
                </c:pt>
                <c:pt idx="14">
                  <c:v>10809</c:v>
                </c:pt>
              </c:numCache>
            </c:numRef>
          </c:val>
          <c:extLst>
            <c:ext xmlns:c16="http://schemas.microsoft.com/office/drawing/2014/chart" uri="{C3380CC4-5D6E-409C-BE32-E72D297353CC}">
              <c16:uniqueId val="{00000002-69B4-4539-BA2E-3E9A4CDB8CA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9B4-4539-BA2E-3E9A4CDB8CA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9B4-4539-BA2E-3E9A4CDB8CA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9B4-4539-BA2E-3E9A4CDB8CA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8615</c:v>
                </c:pt>
                <c:pt idx="3">
                  <c:v>8283</c:v>
                </c:pt>
                <c:pt idx="6">
                  <c:v>8220</c:v>
                </c:pt>
                <c:pt idx="9">
                  <c:v>8188</c:v>
                </c:pt>
                <c:pt idx="12">
                  <c:v>8452</c:v>
                </c:pt>
              </c:numCache>
            </c:numRef>
          </c:val>
          <c:extLst>
            <c:ext xmlns:c16="http://schemas.microsoft.com/office/drawing/2014/chart" uri="{C3380CC4-5D6E-409C-BE32-E72D297353CC}">
              <c16:uniqueId val="{00000006-69B4-4539-BA2E-3E9A4CDB8CA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27</c:v>
                </c:pt>
                <c:pt idx="3">
                  <c:v>23</c:v>
                </c:pt>
                <c:pt idx="6">
                  <c:v>22</c:v>
                </c:pt>
                <c:pt idx="9">
                  <c:v>29</c:v>
                </c:pt>
                <c:pt idx="12">
                  <c:v>52</c:v>
                </c:pt>
              </c:numCache>
            </c:numRef>
          </c:val>
          <c:extLst>
            <c:ext xmlns:c16="http://schemas.microsoft.com/office/drawing/2014/chart" uri="{C3380CC4-5D6E-409C-BE32-E72D297353CC}">
              <c16:uniqueId val="{00000007-69B4-4539-BA2E-3E9A4CDB8CA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16690</c:v>
                </c:pt>
                <c:pt idx="3">
                  <c:v>16604</c:v>
                </c:pt>
                <c:pt idx="6">
                  <c:v>17108</c:v>
                </c:pt>
                <c:pt idx="9">
                  <c:v>16262</c:v>
                </c:pt>
                <c:pt idx="12">
                  <c:v>16821</c:v>
                </c:pt>
              </c:numCache>
            </c:numRef>
          </c:val>
          <c:extLst>
            <c:ext xmlns:c16="http://schemas.microsoft.com/office/drawing/2014/chart" uri="{C3380CC4-5D6E-409C-BE32-E72D297353CC}">
              <c16:uniqueId val="{00000008-69B4-4539-BA2E-3E9A4CDB8CA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1317</c:v>
                </c:pt>
                <c:pt idx="3">
                  <c:v>1813</c:v>
                </c:pt>
                <c:pt idx="6">
                  <c:v>1709</c:v>
                </c:pt>
                <c:pt idx="9">
                  <c:v>1603</c:v>
                </c:pt>
                <c:pt idx="12">
                  <c:v>1496</c:v>
                </c:pt>
              </c:numCache>
            </c:numRef>
          </c:val>
          <c:extLst>
            <c:ext xmlns:c16="http://schemas.microsoft.com/office/drawing/2014/chart" uri="{C3380CC4-5D6E-409C-BE32-E72D297353CC}">
              <c16:uniqueId val="{00000009-69B4-4539-BA2E-3E9A4CDB8CA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56299</c:v>
                </c:pt>
                <c:pt idx="3">
                  <c:v>56377</c:v>
                </c:pt>
                <c:pt idx="6">
                  <c:v>58300</c:v>
                </c:pt>
                <c:pt idx="9">
                  <c:v>58568</c:v>
                </c:pt>
                <c:pt idx="12">
                  <c:v>57001</c:v>
                </c:pt>
              </c:numCache>
            </c:numRef>
          </c:val>
          <c:extLst>
            <c:ext xmlns:c16="http://schemas.microsoft.com/office/drawing/2014/chart" uri="{C3380CC4-5D6E-409C-BE32-E72D297353CC}">
              <c16:uniqueId val="{0000000A-69B4-4539-BA2E-3E9A4CDB8CA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14376</c:v>
                </c:pt>
                <c:pt idx="2">
                  <c:v>#N/A</c:v>
                </c:pt>
                <c:pt idx="3">
                  <c:v>#N/A</c:v>
                </c:pt>
                <c:pt idx="4">
                  <c:v>15284</c:v>
                </c:pt>
                <c:pt idx="5">
                  <c:v>#N/A</c:v>
                </c:pt>
                <c:pt idx="6">
                  <c:v>#N/A</c:v>
                </c:pt>
                <c:pt idx="7">
                  <c:v>14349</c:v>
                </c:pt>
                <c:pt idx="8">
                  <c:v>#N/A</c:v>
                </c:pt>
                <c:pt idx="9">
                  <c:v>#N/A</c:v>
                </c:pt>
                <c:pt idx="10">
                  <c:v>13966</c:v>
                </c:pt>
                <c:pt idx="11">
                  <c:v>#N/A</c:v>
                </c:pt>
                <c:pt idx="12">
                  <c:v>#N/A</c:v>
                </c:pt>
                <c:pt idx="13">
                  <c:v>16975</c:v>
                </c:pt>
                <c:pt idx="14">
                  <c:v>#N/A</c:v>
                </c:pt>
              </c:numCache>
            </c:numRef>
          </c:val>
          <c:smooth val="0"/>
          <c:extLst>
            <c:ext xmlns:c16="http://schemas.microsoft.com/office/drawing/2014/chart" uri="{C3380CC4-5D6E-409C-BE32-E72D297353CC}">
              <c16:uniqueId val="{0000000B-69B4-4539-BA2E-3E9A4CDB8CA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5982</c:v>
                </c:pt>
                <c:pt idx="1">
                  <c:v>6700</c:v>
                </c:pt>
                <c:pt idx="2">
                  <c:v>6000</c:v>
                </c:pt>
              </c:numCache>
            </c:numRef>
          </c:val>
          <c:extLst>
            <c:ext xmlns:c16="http://schemas.microsoft.com/office/drawing/2014/chart" uri="{C3380CC4-5D6E-409C-BE32-E72D297353CC}">
              <c16:uniqueId val="{00000000-A80E-4B24-BA43-AD8E8388E56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302</c:v>
                </c:pt>
                <c:pt idx="1">
                  <c:v>1102</c:v>
                </c:pt>
                <c:pt idx="2">
                  <c:v>1668</c:v>
                </c:pt>
              </c:numCache>
            </c:numRef>
          </c:val>
          <c:extLst>
            <c:ext xmlns:c16="http://schemas.microsoft.com/office/drawing/2014/chart" uri="{C3380CC4-5D6E-409C-BE32-E72D297353CC}">
              <c16:uniqueId val="{00000001-A80E-4B24-BA43-AD8E8388E56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386</c:v>
                </c:pt>
                <c:pt idx="1">
                  <c:v>381</c:v>
                </c:pt>
                <c:pt idx="2">
                  <c:v>479</c:v>
                </c:pt>
              </c:numCache>
            </c:numRef>
          </c:val>
          <c:extLst>
            <c:ext xmlns:c16="http://schemas.microsoft.com/office/drawing/2014/chart" uri="{C3380CC4-5D6E-409C-BE32-E72D297353CC}">
              <c16:uniqueId val="{00000002-A80E-4B24-BA43-AD8E8388E56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{9261A3DE-0F71-4D56-8FE5-08F367A5E288}</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CF61-4B74-A712-009E06B4C67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{CB97B1CB-09CA-493E-9211-BF19CDE51FCB}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F61-4B74-A712-009E06B4C67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{E91938AE-B1BC-4EC7-B7B2-064D7F1E2FE7}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F61-4B74-A712-009E06B4C67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{723F40A6-A1DD-411E-9726-6E46AB9B1674}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F61-4B74-A712-009E06B4C67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{224B6B2E-8696-4C67-8CF6-4F2C40175E48}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F61-4B74-A712-009E06B4C67C}"/>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{6AA30E48-28DE-41FE-87EC-6B21B88E90EB}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CF61-4B74-A712-009E06B4C67C}"/>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{FFC0BC62-18C4-4770-82FD-5F94DB084917}</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CF61-4B74-A712-009E06B4C67C}"/>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{8E3A7B81-D485-4570-B3B1-0BE7AF0ABA6E}</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CF61-4B74-A712-009E06B4C67C}"/>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{4037A70B-D87C-499E-8560-326A9FAAFDA3}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CF61-4B74-A712-009E06B4C67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58.9</c:v>
                </c:pt>
                <c:pt idx="8">
                  <c:v>60</c:v>
                </c:pt>
                <c:pt idx="16">
                  <c:v>60.6</c:v>
                </c:pt>
                <c:pt idx="24">
                  <c:v>61.5</c:v>
                </c:pt>
                <c:pt idx="32">
                  <c:v>61.6</c:v>
                </c:pt>
              </c:numCache>
            </c:numRef>
          </c:xVal>
          <c:yVal>
            <c:numRef>
              <c:f>公会計指標分析・財政指標組合せ分析表!$BP$51:$DC$51</c:f>
              <c:numCache>
                <c:formatCode>#,##0.0;"▲ "#,##0.0</c:formatCode>
                <c:ptCount val="40"/>
                <c:pt idx="0">
                  <c:v>38.200000000000003</c:v>
                </c:pt>
                <c:pt idx="8">
                  <c:v>39.200000000000003</c:v>
                </c:pt>
                <c:pt idx="16">
                  <c:v>34.5</c:v>
                </c:pt>
                <c:pt idx="24">
                  <c:v>33.700000000000003</c:v>
                </c:pt>
                <c:pt idx="32">
                  <c:v>39.799999999999997</c:v>
                </c:pt>
              </c:numCache>
            </c:numRef>
          </c:yVal>
          <c:smooth val="0"/>
          <c:extLst>
            <c:ext xmlns:c16="http://schemas.microsoft.com/office/drawing/2014/chart" uri="{C3380CC4-5D6E-409C-BE32-E72D297353CC}">
              <c16:uniqueId val="{00000009-CF61-4B74-A712-009E06B4C67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{68F209E9-6C48-46A5-9A20-31259D35D696}</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CF61-4B74-A712-009E06B4C67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{CE21E12A-C1EA-4E22-A920-C8E85888BDA9}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F61-4B74-A712-009E06B4C67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{09B22289-3BA2-43FD-89E4-B98D1E6CF008}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F61-4B74-A712-009E06B4C67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{22FE1A07-25F8-4181-8EC1-324D1C3EC3C2}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F61-4B74-A712-009E06B4C67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{1F67F5ED-1F9E-47B1-B702-2F1708D53982}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F61-4B74-A712-009E06B4C67C}"/>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{8C743C5D-2409-41B3-88AB-348A7FDB334E}</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CF61-4B74-A712-009E06B4C67C}"/>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{52D38F3A-3A9F-4534-9911-BA269E610D22}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CF61-4B74-A712-009E06B4C67C}"/>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{8B827E2F-FAA2-4FE8-9A77-6DB195CD0E43}</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CF61-4B74-A712-009E06B4C67C}"/>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{58061EA7-D8A3-4291-B4A6-05FA3F0AD3AF}</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CF61-4B74-A712-009E06B4C67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60.9</c:v>
                </c:pt>
                <c:pt idx="8">
                  <c:v>61.9</c:v>
                </c:pt>
                <c:pt idx="16">
                  <c:v>62.5</c:v>
                </c:pt>
                <c:pt idx="24">
                  <c:v>63.5</c:v>
                </c:pt>
                <c:pt idx="32">
                  <c:v>63.8</c:v>
                </c:pt>
              </c:numCache>
            </c:numRef>
          </c:xVal>
          <c:yVal>
            <c:numRef>
              <c:f>公会計指標分析・財政指標組合せ分析表!$BP$55:$DC$55</c:f>
              <c:numCache>
                <c:formatCode>#,##0.0;"▲ "#,##0.0</c:formatCode>
                <c:ptCount val="40"/>
                <c:pt idx="0">
                  <c:v>19</c:v>
                </c:pt>
                <c:pt idx="8">
                  <c:v>18</c:v>
                </c:pt>
                <c:pt idx="16">
                  <c:v>13.1</c:v>
                </c:pt>
                <c:pt idx="24">
                  <c:v>10.9</c:v>
                </c:pt>
                <c:pt idx="32">
                  <c:v>13.6</c:v>
                </c:pt>
              </c:numCache>
            </c:numRef>
          </c:yVal>
          <c:smooth val="0"/>
          <c:extLst>
            <c:ext xmlns:c16="http://schemas.microsoft.com/office/drawing/2014/chart" uri="{C3380CC4-5D6E-409C-BE32-E72D297353CC}">
              <c16:uniqueId val="{00000013-CF61-4B74-A712-009E06B4C67C}"/>
            </c:ext>
          </c:extLst>
        </c:ser>
        <c:dLbls>
          <c:showLegendKey val="0"/>
          <c:showVal val="1"/>
          <c:showCatName val="0"/>
          <c:showSerName val="0"/>
          <c:showPercent val="0"/>
          <c:showBubbleSize val="0"/>
        </c:dLbls>
        <c:axId val="46179840"/>
        <c:axId val="46181760"/>
      </c:scatterChart>
      <c:valAx>
        <c:axId val="46179840"/>
        <c:scaling>
          <c:orientation val="maxMin"/>
          <c:max val="65"/>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{BC37A2E9-5C7D-47B3-B5F0-B56F49FE4D82}</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2911-46B4-88A5-69A3E5D5151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{23B0847C-83C0-487D-A50A-48866C03F300}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911-46B4-88A5-69A3E5D5151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{DD231602-8EE4-4382-8BA1-F9EB52881BB8}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911-46B4-88A5-69A3E5D5151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{176AD47A-A9FB-4D36-AABE-DE3768E3A40D}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911-46B4-88A5-69A3E5D5151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{4E8A50B2-938D-499E-BAF4-08B49D6017A2}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911-46B4-88A5-69A3E5D51515}"/>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{3718842A-5963-4B25-8542-481835262573}</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2911-46B4-88A5-69A3E5D51515}"/>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{A0D4FDC2-E3DC-4BC2-AEFD-B097BA79E77F}</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2911-46B4-88A5-69A3E5D51515}"/>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{E40BCAB6-2800-4B7D-B747-286AEFF2C601}</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2911-46B4-88A5-69A3E5D51515}"/>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{23DEA538-89DA-4EE6-9094-DC78A716EC03}</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2911-46B4-88A5-69A3E5D5151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c:v>
                </c:pt>
                <c:pt idx="8">
                  <c:v>1.8</c:v>
                </c:pt>
                <c:pt idx="16">
                  <c:v>2.8</c:v>
                </c:pt>
                <c:pt idx="24">
                  <c:v>3.4</c:v>
                </c:pt>
                <c:pt idx="32">
                  <c:v>4.3</c:v>
                </c:pt>
              </c:numCache>
            </c:numRef>
          </c:xVal>
          <c:yVal>
            <c:numRef>
              <c:f>公会計指標分析・財政指標組合せ分析表!$BP$73:$DC$73</c:f>
              <c:numCache>
                <c:formatCode>#,##0.0;"▲ "#,##0.0</c:formatCode>
                <c:ptCount val="40"/>
                <c:pt idx="0">
                  <c:v>38.200000000000003</c:v>
                </c:pt>
                <c:pt idx="8">
                  <c:v>39.200000000000003</c:v>
                </c:pt>
                <c:pt idx="16">
                  <c:v>34.5</c:v>
                </c:pt>
                <c:pt idx="24">
                  <c:v>33.700000000000003</c:v>
                </c:pt>
                <c:pt idx="32">
                  <c:v>39.799999999999997</c:v>
                </c:pt>
              </c:numCache>
            </c:numRef>
          </c:yVal>
          <c:smooth val="0"/>
          <c:extLst>
            <c:ext xmlns:c16="http://schemas.microsoft.com/office/drawing/2014/chart" uri="{C3380CC4-5D6E-409C-BE32-E72D297353CC}">
              <c16:uniqueId val="{00000009-2911-46B4-88A5-69A3E5D5151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6429687715380583E-2"/>
                  <c:y val="-5.1287342275912098E-2"/>
                </c:manualLayout>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{5DBBDDA2-7441-4EAE-B8CA-E72686DE3D74}</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2911-46B4-88A5-69A3E5D5151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{EF6E36A2-263C-4FB7-AA67-D66649534D48}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911-46B4-88A5-69A3E5D5151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{8755BC97-D076-4BA5-84F4-D74E193EFD80}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911-46B4-88A5-69A3E5D5151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{81F7284D-73EC-436F-A5EB-FC67D2E57438}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911-46B4-88A5-69A3E5D5151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{C83B821D-26E3-479D-AFDF-3367948F5F07}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911-46B4-88A5-69A3E5D51515}"/>
                </c:ext>
              </c:extLst>
            </c:dLbl>
            <c:dLbl>
              <c:idx val="8"/>
              <c:layout>
                <c:manualLayout>
                  <c:x val="-2.6710997734770581E-2"/>
                  <c:y val="-7.3545951899675804E-2"/>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{23BA8538-0620-4E67-922A-202C412F736D}</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2911-46B4-88A5-69A3E5D51515}"/>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{198F32D0-F418-4940-855C-6CC6A74F3603}</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2911-46B4-88A5-69A3E5D51515}"/>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{D151B6FA-DB57-44A7-AC03-967C7C883EC6}</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2911-46B4-88A5-69A3E5D51515}"/>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{D7603802-DCE5-49D5-9013-691890AAEB4B}</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2911-46B4-88A5-69A3E5D5151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3.6</c:v>
                </c:pt>
                <c:pt idx="8">
                  <c:v>3.5</c:v>
                </c:pt>
                <c:pt idx="16">
                  <c:v>3.6</c:v>
                </c:pt>
                <c:pt idx="24">
                  <c:v>4</c:v>
                </c:pt>
                <c:pt idx="32">
                  <c:v>4.3</c:v>
                </c:pt>
              </c:numCache>
            </c:numRef>
          </c:xVal>
          <c:yVal>
            <c:numRef>
              <c:f>公会計指標分析・財政指標組合せ分析表!$BP$77:$DC$77</c:f>
              <c:numCache>
                <c:formatCode>#,##0.0;"▲ "#,##0.0</c:formatCode>
                <c:ptCount val="40"/>
                <c:pt idx="0">
                  <c:v>19</c:v>
                </c:pt>
                <c:pt idx="8">
                  <c:v>18</c:v>
                </c:pt>
                <c:pt idx="16">
                  <c:v>13.1</c:v>
                </c:pt>
                <c:pt idx="24">
                  <c:v>10.9</c:v>
                </c:pt>
                <c:pt idx="32">
                  <c:v>13.6</c:v>
                </c:pt>
              </c:numCache>
            </c:numRef>
          </c:yVal>
          <c:smooth val="0"/>
          <c:extLst>
            <c:ext xmlns:c16="http://schemas.microsoft.com/office/drawing/2014/chart" uri="{C3380CC4-5D6E-409C-BE32-E72D297353CC}">
              <c16:uniqueId val="{00000013-2911-46B4-88A5-69A3E5D51515}"/>
            </c:ext>
          </c:extLst>
        </c:ser>
        <c:dLbls>
          <c:showLegendKey val="0"/>
          <c:showVal val="1"/>
          <c:showCatName val="0"/>
          <c:showSerName val="0"/>
          <c:showPercent val="0"/>
          <c:showBubbleSize val="0"/>
        </c:dLbls>
        <c:axId val="84219776"/>
        <c:axId val="84234240"/>
      </c:scatterChart>
      <c:valAx>
        <c:axId val="84219776"/>
        <c:scaling>
          <c:orientation val="maxMin"/>
          <c:max val="5"/>
          <c:min val="0"/>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神奈川県大和市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tx1"/>
              </a:solidFill>
              <a:effectLst/>
              <a:latin typeface="+mn-lt"/>
              <a:ea typeface="+mn-ea"/>
              <a:cs typeface="+mn-cs"/>
            </a:rPr>
            <a:t>令和</a:t>
          </a:r>
          <a:r>
            <a:rPr kumimoji="1" lang="en-US" altLang="ja-JP" sz="1200">
              <a:solidFill>
                <a:schemeClr val="tx1"/>
              </a:solidFill>
              <a:effectLst/>
              <a:latin typeface="+mn-lt"/>
              <a:ea typeface="+mn-ea"/>
              <a:cs typeface="+mn-cs"/>
            </a:rPr>
            <a:t>5</a:t>
          </a:r>
          <a:r>
            <a:rPr kumimoji="1" lang="ja-JP" altLang="ja-JP" sz="1200">
              <a:solidFill>
                <a:schemeClr val="tx1"/>
              </a:solidFill>
              <a:effectLst/>
              <a:latin typeface="+mn-lt"/>
              <a:ea typeface="+mn-ea"/>
              <a:cs typeface="+mn-cs"/>
            </a:rPr>
            <a:t>年度の実質公債費比率の分子は、前年度より約</a:t>
          </a:r>
          <a:r>
            <a:rPr kumimoji="1" lang="en-US" altLang="ja-JP" sz="1200">
              <a:solidFill>
                <a:schemeClr val="tx1"/>
              </a:solidFill>
              <a:effectLst/>
              <a:latin typeface="+mn-lt"/>
              <a:ea typeface="+mn-ea"/>
              <a:cs typeface="+mn-cs"/>
            </a:rPr>
            <a:t>4.3</a:t>
          </a:r>
          <a:r>
            <a:rPr kumimoji="1" lang="ja-JP" altLang="ja-JP" sz="1200">
              <a:solidFill>
                <a:schemeClr val="tx1"/>
              </a:solidFill>
              <a:effectLst/>
              <a:latin typeface="+mn-lt"/>
              <a:ea typeface="+mn-ea"/>
              <a:cs typeface="+mn-cs"/>
            </a:rPr>
            <a:t>億円増加し、約</a:t>
          </a:r>
          <a:r>
            <a:rPr kumimoji="1" lang="en-US" altLang="ja-JP" sz="1200">
              <a:solidFill>
                <a:schemeClr val="tx1"/>
              </a:solidFill>
              <a:effectLst/>
              <a:latin typeface="+mn-lt"/>
              <a:ea typeface="+mn-ea"/>
              <a:cs typeface="+mn-cs"/>
            </a:rPr>
            <a:t>22.6</a:t>
          </a:r>
          <a:r>
            <a:rPr kumimoji="1" lang="ja-JP" altLang="ja-JP" sz="1200">
              <a:solidFill>
                <a:schemeClr val="tx1"/>
              </a:solidFill>
              <a:effectLst/>
              <a:latin typeface="+mn-lt"/>
              <a:ea typeface="+mn-ea"/>
              <a:cs typeface="+mn-cs"/>
            </a:rPr>
            <a:t>億円となった。</a:t>
          </a:r>
          <a:endParaRPr kumimoji="1" lang="en-US" altLang="ja-JP" sz="1200">
            <a:solidFill>
              <a:schemeClr val="tx1"/>
            </a:solidFill>
            <a:effectLst/>
            <a:latin typeface="+mn-lt"/>
            <a:ea typeface="+mn-ea"/>
            <a:cs typeface="+mn-cs"/>
          </a:endParaRPr>
        </a:p>
        <a:p>
          <a:r>
            <a:rPr kumimoji="1" lang="ja-JP" altLang="en-US" sz="1200">
              <a:solidFill>
                <a:schemeClr val="tx1"/>
              </a:solidFill>
              <a:effectLst/>
              <a:latin typeface="+mn-lt"/>
              <a:ea typeface="+mn-ea"/>
              <a:cs typeface="+mn-cs"/>
            </a:rPr>
            <a:t>主な要因は、令和</a:t>
          </a:r>
          <a:r>
            <a:rPr kumimoji="1" lang="en-US" altLang="ja-JP" sz="1200">
              <a:solidFill>
                <a:schemeClr val="tx1"/>
              </a:solidFill>
              <a:effectLst/>
              <a:latin typeface="+mn-lt"/>
              <a:ea typeface="+mn-ea"/>
              <a:cs typeface="+mn-cs"/>
            </a:rPr>
            <a:t>3</a:t>
          </a:r>
          <a:r>
            <a:rPr kumimoji="1" lang="ja-JP" altLang="en-US" sz="1200">
              <a:solidFill>
                <a:schemeClr val="tx1"/>
              </a:solidFill>
              <a:effectLst/>
              <a:latin typeface="+mn-lt"/>
              <a:ea typeface="+mn-ea"/>
              <a:cs typeface="+mn-cs"/>
            </a:rPr>
            <a:t>年度起債の消防車両整備事業や令和</a:t>
          </a:r>
          <a:r>
            <a:rPr kumimoji="1" lang="en-US" altLang="ja-JP" sz="1200">
              <a:solidFill>
                <a:schemeClr val="tx1"/>
              </a:solidFill>
              <a:effectLst/>
              <a:latin typeface="+mn-lt"/>
              <a:ea typeface="+mn-ea"/>
              <a:cs typeface="+mn-cs"/>
            </a:rPr>
            <a:t>2</a:t>
          </a:r>
          <a:r>
            <a:rPr kumimoji="1" lang="ja-JP" altLang="en-US" sz="1200">
              <a:solidFill>
                <a:schemeClr val="tx1"/>
              </a:solidFill>
              <a:effectLst/>
              <a:latin typeface="+mn-lt"/>
              <a:ea typeface="+mn-ea"/>
              <a:cs typeface="+mn-cs"/>
            </a:rPr>
            <a:t>年度起債の道路ストック修繕事業などの元金償還の開始があげられる。</a:t>
          </a:r>
        </a:p>
        <a:p>
          <a:endParaRPr lang="ja-JP" altLang="ja-JP" sz="1200">
            <a:solidFill>
              <a:schemeClr val="tx1"/>
            </a:solidFill>
            <a:effectLst/>
          </a:endParaRPr>
        </a:p>
        <a:p>
          <a:endParaRPr kumimoji="1" lang="ja-JP" altLang="en-US" sz="1400">
            <a:solidFill>
              <a:srgbClr val="FF0000"/>
            </a:solidFill>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満期一括償還方式の地方債に係る積立については、元金据え置き期間中は、毎年決算剰余金積立（</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％）を行う。</a:t>
          </a:r>
          <a:endParaRPr lang="ja-JP" altLang="ja-JP" sz="1000">
            <a:effectLst/>
          </a:endParaRPr>
        </a:p>
        <a:p>
          <a:r>
            <a:rPr kumimoji="1" lang="ja-JP" altLang="ja-JP" sz="1100">
              <a:solidFill>
                <a:schemeClr val="dk1"/>
              </a:solidFill>
              <a:effectLst/>
              <a:latin typeface="+mn-lt"/>
              <a:ea typeface="+mn-ea"/>
              <a:cs typeface="+mn-cs"/>
            </a:rPr>
            <a:t>なお、満期一括償還方式の地方債については、令和２年度にすべての償還が完了している。</a:t>
          </a:r>
          <a:endParaRPr lang="ja-JP" altLang="ja-JP" sz="1000">
            <a:effectLst/>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神奈川県大和市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tx1"/>
              </a:solidFill>
              <a:effectLst/>
              <a:latin typeface="+mn-lt"/>
              <a:ea typeface="+mn-ea"/>
              <a:cs typeface="+mn-cs"/>
            </a:rPr>
            <a:t>令和</a:t>
          </a:r>
          <a:r>
            <a:rPr kumimoji="1" lang="ja-JP" altLang="en-US" sz="1100">
              <a:solidFill>
                <a:schemeClr val="tx1"/>
              </a:solidFill>
              <a:effectLst/>
              <a:latin typeface="+mn-lt"/>
              <a:ea typeface="+mn-ea"/>
              <a:cs typeface="+mn-cs"/>
            </a:rPr>
            <a:t>５</a:t>
          </a:r>
          <a:r>
            <a:rPr kumimoji="1" lang="ja-JP" altLang="ja-JP" sz="1100">
              <a:solidFill>
                <a:schemeClr val="tx1"/>
              </a:solidFill>
              <a:effectLst/>
              <a:latin typeface="+mn-lt"/>
              <a:ea typeface="+mn-ea"/>
              <a:cs typeface="+mn-cs"/>
            </a:rPr>
            <a:t>年度の将来負担比率の分子は、前年度より</a:t>
          </a:r>
          <a:r>
            <a:rPr kumimoji="1" lang="ja-JP" altLang="en-US" sz="1100">
              <a:solidFill>
                <a:schemeClr val="tx1"/>
              </a:solidFill>
              <a:effectLst/>
              <a:latin typeface="+mn-lt"/>
              <a:ea typeface="+mn-ea"/>
              <a:cs typeface="+mn-cs"/>
            </a:rPr>
            <a:t>約</a:t>
          </a:r>
          <a:r>
            <a:rPr kumimoji="1" lang="en-US" altLang="ja-JP" sz="1100">
              <a:solidFill>
                <a:schemeClr val="tx1"/>
              </a:solidFill>
              <a:effectLst/>
              <a:latin typeface="+mn-lt"/>
              <a:ea typeface="+mn-ea"/>
              <a:cs typeface="+mn-cs"/>
            </a:rPr>
            <a:t>30.1</a:t>
          </a:r>
          <a:r>
            <a:rPr kumimoji="1" lang="ja-JP" altLang="ja-JP" sz="1100">
              <a:solidFill>
                <a:schemeClr val="tx1"/>
              </a:solidFill>
              <a:effectLst/>
              <a:latin typeface="+mn-lt"/>
              <a:ea typeface="+mn-ea"/>
              <a:cs typeface="+mn-cs"/>
            </a:rPr>
            <a:t>億円</a:t>
          </a:r>
          <a:r>
            <a:rPr kumimoji="1" lang="ja-JP" altLang="en-US" sz="1100">
              <a:solidFill>
                <a:schemeClr val="tx1"/>
              </a:solidFill>
              <a:effectLst/>
              <a:latin typeface="+mn-lt"/>
              <a:ea typeface="+mn-ea"/>
              <a:cs typeface="+mn-cs"/>
            </a:rPr>
            <a:t>増加</a:t>
          </a:r>
          <a:r>
            <a:rPr kumimoji="1" lang="ja-JP" altLang="ja-JP" sz="1100">
              <a:solidFill>
                <a:schemeClr val="tx1"/>
              </a:solidFill>
              <a:effectLst/>
              <a:latin typeface="+mn-lt"/>
              <a:ea typeface="+mn-ea"/>
              <a:cs typeface="+mn-cs"/>
            </a:rPr>
            <a:t>し、</a:t>
          </a:r>
          <a:r>
            <a:rPr kumimoji="1" lang="ja-JP" altLang="en-US" sz="1100">
              <a:solidFill>
                <a:schemeClr val="tx1"/>
              </a:solidFill>
              <a:effectLst/>
              <a:latin typeface="+mn-lt"/>
              <a:ea typeface="+mn-ea"/>
              <a:cs typeface="+mn-cs"/>
            </a:rPr>
            <a:t>約</a:t>
          </a:r>
          <a:r>
            <a:rPr kumimoji="1" lang="en-US" altLang="ja-JP" sz="1100">
              <a:solidFill>
                <a:schemeClr val="tx1"/>
              </a:solidFill>
              <a:effectLst/>
              <a:latin typeface="+mn-lt"/>
              <a:ea typeface="+mn-ea"/>
              <a:cs typeface="+mn-cs"/>
            </a:rPr>
            <a:t>169.8</a:t>
          </a:r>
          <a:r>
            <a:rPr kumimoji="1" lang="ja-JP" altLang="ja-JP" sz="1100">
              <a:solidFill>
                <a:schemeClr val="tx1"/>
              </a:solidFill>
              <a:effectLst/>
              <a:latin typeface="+mn-lt"/>
              <a:ea typeface="+mn-ea"/>
              <a:cs typeface="+mn-cs"/>
            </a:rPr>
            <a:t>億円となった。</a:t>
          </a:r>
          <a:endParaRPr lang="ja-JP" altLang="ja-JP" sz="1400">
            <a:solidFill>
              <a:schemeClr val="tx1"/>
            </a:solidFill>
            <a:effectLst/>
          </a:endParaRPr>
        </a:p>
        <a:p>
          <a:r>
            <a:rPr kumimoji="1" lang="ja-JP" altLang="ja-JP" sz="1100">
              <a:solidFill>
                <a:schemeClr val="tx1"/>
              </a:solidFill>
              <a:effectLst/>
              <a:latin typeface="+mn-lt"/>
              <a:ea typeface="+mn-ea"/>
              <a:cs typeface="+mn-cs"/>
            </a:rPr>
            <a:t>将来負担額は</a:t>
          </a:r>
          <a:r>
            <a:rPr kumimoji="1" lang="ja-JP" altLang="en-US" sz="1100">
              <a:solidFill>
                <a:schemeClr val="tx1"/>
              </a:solidFill>
              <a:effectLst/>
              <a:latin typeface="+mn-lt"/>
              <a:ea typeface="+mn-ea"/>
              <a:cs typeface="+mn-cs"/>
            </a:rPr>
            <a:t>地方債現在高（一般会計）が教育債や総務債の残高減などにより約</a:t>
          </a:r>
          <a:r>
            <a:rPr kumimoji="1" lang="en-US" altLang="ja-JP" sz="1100">
              <a:solidFill>
                <a:schemeClr val="tx1"/>
              </a:solidFill>
              <a:effectLst/>
              <a:latin typeface="+mn-lt"/>
              <a:ea typeface="+mn-ea"/>
              <a:cs typeface="+mn-cs"/>
            </a:rPr>
            <a:t>15.7</a:t>
          </a:r>
          <a:r>
            <a:rPr kumimoji="1" lang="ja-JP" altLang="ja-JP" sz="1100">
              <a:solidFill>
                <a:schemeClr val="tx1"/>
              </a:solidFill>
              <a:effectLst/>
              <a:latin typeface="+mn-lt"/>
              <a:ea typeface="+mn-ea"/>
              <a:cs typeface="+mn-cs"/>
            </a:rPr>
            <a:t>億円の減、充当可能財源等</a:t>
          </a:r>
          <a:r>
            <a:rPr kumimoji="1" lang="ja-JP" altLang="en-US" sz="1100">
              <a:solidFill>
                <a:schemeClr val="tx1"/>
              </a:solidFill>
              <a:effectLst/>
              <a:latin typeface="+mn-lt"/>
              <a:ea typeface="+mn-ea"/>
              <a:cs typeface="+mn-cs"/>
            </a:rPr>
            <a:t>は充当可能基金の減少、</a:t>
          </a:r>
          <a:r>
            <a:rPr kumimoji="1" lang="ja-JP" altLang="ja-JP" sz="1100">
              <a:solidFill>
                <a:schemeClr val="tx1"/>
              </a:solidFill>
              <a:effectLst/>
              <a:latin typeface="+mn-lt"/>
              <a:ea typeface="+mn-ea"/>
              <a:cs typeface="+mn-cs"/>
            </a:rPr>
            <a:t>基準財政需要額</a:t>
          </a:r>
          <a:r>
            <a:rPr kumimoji="1" lang="ja-JP" altLang="en-US" sz="1100">
              <a:solidFill>
                <a:schemeClr val="tx1"/>
              </a:solidFill>
              <a:effectLst/>
              <a:latin typeface="+mn-lt"/>
              <a:ea typeface="+mn-ea"/>
              <a:cs typeface="+mn-cs"/>
            </a:rPr>
            <a:t>算入</a:t>
          </a:r>
          <a:r>
            <a:rPr kumimoji="1" lang="ja-JP" altLang="ja-JP" sz="1100">
              <a:solidFill>
                <a:schemeClr val="tx1"/>
              </a:solidFill>
              <a:effectLst/>
              <a:latin typeface="+mn-lt"/>
              <a:ea typeface="+mn-ea"/>
              <a:cs typeface="+mn-cs"/>
            </a:rPr>
            <a:t>見込額等の減により、全体で約</a:t>
          </a:r>
          <a:r>
            <a:rPr kumimoji="1" lang="en-US" altLang="ja-JP" sz="1100">
              <a:solidFill>
                <a:schemeClr val="tx1"/>
              </a:solidFill>
              <a:effectLst/>
              <a:latin typeface="+mn-lt"/>
              <a:ea typeface="+mn-ea"/>
              <a:cs typeface="+mn-cs"/>
            </a:rPr>
            <a:t>38.4</a:t>
          </a:r>
          <a:r>
            <a:rPr kumimoji="1" lang="ja-JP" altLang="ja-JP" sz="1100">
              <a:solidFill>
                <a:schemeClr val="tx1"/>
              </a:solidFill>
              <a:effectLst/>
              <a:latin typeface="+mn-lt"/>
              <a:ea typeface="+mn-ea"/>
              <a:cs typeface="+mn-cs"/>
            </a:rPr>
            <a:t>億円の減となったことによる</a:t>
          </a:r>
          <a:r>
            <a:rPr kumimoji="1" lang="ja-JP" altLang="ja-JP" sz="1100">
              <a:solidFill>
                <a:schemeClr val="dk1"/>
              </a:solidFill>
              <a:effectLst/>
              <a:latin typeface="+mn-lt"/>
              <a:ea typeface="+mn-ea"/>
              <a:cs typeface="+mn-cs"/>
            </a:rPr>
            <a:t>。</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神奈川県大和市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mn-lt"/>
              <a:ea typeface="+mn-ea"/>
              <a:cs typeface="+mn-cs"/>
            </a:rPr>
            <a:t>（</a:t>
          </a:r>
          <a:r>
            <a:rPr kumimoji="1" lang="ja-JP" altLang="ja-JP" sz="1200">
              <a:solidFill>
                <a:schemeClr val="tx1"/>
              </a:solidFill>
              <a:effectLst/>
              <a:latin typeface="+mn-lt"/>
              <a:ea typeface="+mn-ea"/>
              <a:cs typeface="+mn-cs"/>
            </a:rPr>
            <a:t>増減理由）</a:t>
          </a:r>
          <a:endParaRPr lang="ja-JP" altLang="ja-JP" sz="1600">
            <a:solidFill>
              <a:schemeClr val="tx1"/>
            </a:solidFill>
            <a:effectLst/>
          </a:endParaRPr>
        </a:p>
        <a:p>
          <a:r>
            <a:rPr kumimoji="1" lang="ja-JP" altLang="ja-JP" sz="1200">
              <a:solidFill>
                <a:schemeClr val="tx1"/>
              </a:solidFill>
              <a:effectLst/>
              <a:latin typeface="+mn-lt"/>
              <a:ea typeface="+mn-ea"/>
              <a:cs typeface="+mn-cs"/>
            </a:rPr>
            <a:t>　基金全体としては、前年度から</a:t>
          </a:r>
          <a:r>
            <a:rPr kumimoji="1" lang="en-US" altLang="ja-JP" sz="1200">
              <a:solidFill>
                <a:schemeClr val="tx1"/>
              </a:solidFill>
              <a:effectLst/>
              <a:latin typeface="+mn-lt"/>
              <a:ea typeface="+mn-ea"/>
              <a:cs typeface="+mn-cs"/>
            </a:rPr>
            <a:t>36</a:t>
          </a:r>
          <a:r>
            <a:rPr kumimoji="1" lang="ja-JP" altLang="ja-JP" sz="1200">
              <a:solidFill>
                <a:schemeClr val="tx1"/>
              </a:solidFill>
              <a:effectLst/>
              <a:latin typeface="+mn-lt"/>
              <a:ea typeface="+mn-ea"/>
              <a:cs typeface="+mn-cs"/>
            </a:rPr>
            <a:t>百万円の</a:t>
          </a:r>
          <a:r>
            <a:rPr kumimoji="1" lang="ja-JP" altLang="en-US" sz="1200">
              <a:solidFill>
                <a:schemeClr val="tx1"/>
              </a:solidFill>
              <a:effectLst/>
              <a:latin typeface="+mn-lt"/>
              <a:ea typeface="+mn-ea"/>
              <a:cs typeface="+mn-cs"/>
            </a:rPr>
            <a:t>減</a:t>
          </a:r>
          <a:r>
            <a:rPr kumimoji="1" lang="ja-JP" altLang="ja-JP" sz="1200">
              <a:solidFill>
                <a:schemeClr val="tx1"/>
              </a:solidFill>
              <a:effectLst/>
              <a:latin typeface="+mn-lt"/>
              <a:ea typeface="+mn-ea"/>
              <a:cs typeface="+mn-cs"/>
            </a:rPr>
            <a:t>となった。</a:t>
          </a:r>
          <a:endParaRPr lang="ja-JP" altLang="ja-JP" sz="1600">
            <a:solidFill>
              <a:schemeClr val="tx1"/>
            </a:solidFill>
            <a:effectLst/>
          </a:endParaRPr>
        </a:p>
        <a:p>
          <a:r>
            <a:rPr kumimoji="1" lang="ja-JP" altLang="ja-JP" sz="1200">
              <a:solidFill>
                <a:schemeClr val="tx1"/>
              </a:solidFill>
              <a:effectLst/>
              <a:latin typeface="+mn-lt"/>
              <a:ea typeface="+mn-ea"/>
              <a:cs typeface="+mn-cs"/>
            </a:rPr>
            <a:t>　要因としては、財政調整基金</a:t>
          </a:r>
          <a:r>
            <a:rPr kumimoji="1" lang="ja-JP" altLang="en-US" sz="1200">
              <a:solidFill>
                <a:schemeClr val="tx1"/>
              </a:solidFill>
              <a:effectLst/>
              <a:latin typeface="+mn-lt"/>
              <a:ea typeface="+mn-ea"/>
              <a:cs typeface="+mn-cs"/>
            </a:rPr>
            <a:t>の取り崩し額の減</a:t>
          </a:r>
          <a:r>
            <a:rPr kumimoji="1" lang="ja-JP" altLang="ja-JP" sz="1200">
              <a:solidFill>
                <a:schemeClr val="tx1"/>
              </a:solidFill>
              <a:effectLst/>
              <a:latin typeface="+mn-lt"/>
              <a:ea typeface="+mn-ea"/>
              <a:cs typeface="+mn-cs"/>
            </a:rPr>
            <a:t>による。</a:t>
          </a:r>
          <a:endParaRPr lang="ja-JP" altLang="ja-JP" sz="1600">
            <a:solidFill>
              <a:schemeClr val="tx1"/>
            </a:solidFill>
            <a:effectLst/>
          </a:endParaRPr>
        </a:p>
        <a:p>
          <a:r>
            <a:rPr kumimoji="1" lang="ja-JP" altLang="ja-JP" sz="1200">
              <a:solidFill>
                <a:schemeClr val="tx1"/>
              </a:solidFill>
              <a:effectLst/>
              <a:latin typeface="+mn-lt"/>
              <a:ea typeface="+mn-ea"/>
              <a:cs typeface="+mn-cs"/>
            </a:rPr>
            <a:t>（今後の方針）</a:t>
          </a:r>
          <a:endParaRPr lang="ja-JP" altLang="ja-JP" sz="1600">
            <a:solidFill>
              <a:schemeClr val="tx1"/>
            </a:solidFill>
            <a:effectLst/>
          </a:endParaRPr>
        </a:p>
        <a:p>
          <a:r>
            <a:rPr kumimoji="1" lang="ja-JP" altLang="ja-JP" sz="1200">
              <a:solidFill>
                <a:schemeClr val="tx1"/>
              </a:solidFill>
              <a:effectLst/>
              <a:latin typeface="+mn-lt"/>
              <a:ea typeface="+mn-ea"/>
              <a:cs typeface="+mn-cs"/>
            </a:rPr>
            <a:t>　各基金の目的に応じて適切に活用を図っていくほか、ふるさと納税などにより一定程度の残高を確保できるよう努める。</a:t>
          </a:r>
          <a:endParaRPr lang="ja-JP" altLang="ja-JP" sz="1600">
            <a:solidFill>
              <a:schemeClr val="tx1"/>
            </a:solidFill>
            <a:effectLst/>
          </a:endParaRPr>
        </a:p>
        <a:p>
          <a:endPar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mn-lt"/>
              <a:ea typeface="+mn-ea"/>
              <a:cs typeface="+mn-cs"/>
            </a:rPr>
            <a:t>（基金の使途）</a:t>
          </a:r>
          <a:endParaRPr kumimoji="1" lang="en-US" altLang="ja-JP" sz="1200">
            <a:solidFill>
              <a:schemeClr val="dk1"/>
            </a:solidFill>
            <a:effectLst/>
            <a:latin typeface="+mn-lt"/>
            <a:ea typeface="+mn-ea"/>
            <a:cs typeface="+mn-cs"/>
          </a:endParaRPr>
        </a:p>
        <a:p>
          <a:r>
            <a:rPr kumimoji="0" lang="ja-JP" altLang="en-US" sz="1600" baseline="0">
              <a:solidFill>
                <a:schemeClr val="dk1"/>
              </a:solidFill>
              <a:effectLst/>
              <a:latin typeface="+mn-lt"/>
              <a:ea typeface="+mn-ea"/>
              <a:cs typeface="+mn-cs"/>
            </a:rPr>
            <a:t>   </a:t>
          </a:r>
          <a:r>
            <a:rPr kumimoji="1" lang="ja-JP" altLang="en-US" sz="1200" baseline="0">
              <a:solidFill>
                <a:schemeClr val="dk1"/>
              </a:solidFill>
              <a:effectLst/>
              <a:latin typeface="+mn-lt"/>
              <a:ea typeface="+mn-ea"/>
              <a:cs typeface="+mn-cs"/>
            </a:rPr>
            <a:t>退職手当引当基金</a:t>
          </a:r>
          <a:r>
            <a:rPr kumimoji="1" lang="ja-JP" altLang="ja-JP" sz="1200">
              <a:solidFill>
                <a:schemeClr val="dk1"/>
              </a:solidFill>
              <a:effectLst/>
              <a:latin typeface="+mn-lt"/>
              <a:ea typeface="+mn-ea"/>
              <a:cs typeface="+mn-cs"/>
            </a:rPr>
            <a:t>　</a:t>
          </a:r>
          <a:r>
            <a:rPr kumimoji="1" lang="ja-JP" altLang="en-US" sz="1200" baseline="0">
              <a:solidFill>
                <a:schemeClr val="dk1"/>
              </a:solidFill>
              <a:effectLst/>
              <a:latin typeface="+mn-lt"/>
              <a:ea typeface="+mn-ea"/>
              <a:cs typeface="+mn-cs"/>
            </a:rPr>
            <a:t> </a:t>
          </a:r>
          <a:r>
            <a:rPr kumimoji="1" lang="ja-JP" altLang="ja-JP" sz="1200">
              <a:solidFill>
                <a:schemeClr val="dk1"/>
              </a:solidFill>
              <a:effectLst/>
              <a:latin typeface="+mn-lt"/>
              <a:ea typeface="+mn-ea"/>
              <a:cs typeface="+mn-cs"/>
            </a:rPr>
            <a:t>：</a:t>
          </a:r>
          <a:r>
            <a:rPr kumimoji="1" lang="ja-JP" altLang="en-US" sz="1200">
              <a:solidFill>
                <a:schemeClr val="dk1"/>
              </a:solidFill>
              <a:effectLst/>
              <a:latin typeface="+mn-lt"/>
              <a:ea typeface="+mn-ea"/>
              <a:cs typeface="+mn-cs"/>
            </a:rPr>
            <a:t>将来の退職金の支払いに充てる財源</a:t>
          </a:r>
          <a:endParaRPr lang="ja-JP" altLang="ja-JP" sz="1600">
            <a:effectLst/>
          </a:endParaRPr>
        </a:p>
        <a:p>
          <a:pPr eaLnBrk="1" fontAlgn="auto" latinLnBrk="0" hangingPunct="1"/>
          <a:r>
            <a:rPr kumimoji="1" lang="ja-JP" altLang="ja-JP" sz="1200">
              <a:solidFill>
                <a:schemeClr val="dk1"/>
              </a:solidFill>
              <a:effectLst/>
              <a:latin typeface="+mn-lt"/>
              <a:ea typeface="+mn-ea"/>
              <a:cs typeface="+mn-cs"/>
            </a:rPr>
            <a:t>　奨学基金　　　　　：奨学事業に充てる財源</a:t>
          </a:r>
          <a:endParaRPr lang="ja-JP" altLang="ja-JP" sz="1600">
            <a:effectLst/>
          </a:endParaRPr>
        </a:p>
        <a:p>
          <a:r>
            <a:rPr kumimoji="1" lang="ja-JP" altLang="ja-JP" sz="1200">
              <a:solidFill>
                <a:schemeClr val="dk1"/>
              </a:solidFill>
              <a:effectLst/>
              <a:latin typeface="+mn-lt"/>
              <a:ea typeface="+mn-ea"/>
              <a:cs typeface="+mn-cs"/>
            </a:rPr>
            <a:t>　保健福祉基金　　　：社会福祉の充実を図るため、保健福祉事業に充てる財源</a:t>
          </a:r>
          <a:endParaRPr lang="ja-JP" altLang="ja-JP" sz="1600">
            <a:effectLst/>
          </a:endParaRPr>
        </a:p>
        <a:p>
          <a:r>
            <a:rPr kumimoji="1" lang="ja-JP" altLang="ja-JP" sz="1200">
              <a:solidFill>
                <a:schemeClr val="dk1"/>
              </a:solidFill>
              <a:effectLst/>
              <a:latin typeface="+mn-lt"/>
              <a:ea typeface="+mn-ea"/>
              <a:cs typeface="+mn-cs"/>
            </a:rPr>
            <a:t>　新規施策推進基金　：地域コミュニティ、学校教育充実、防災推進・消防体制充実、図書資料整備、スポーツ振興、循環型社会形成、</a:t>
          </a:r>
          <a:endParaRPr lang="ja-JP" altLang="ja-JP" sz="1600">
            <a:effectLst/>
          </a:endParaRPr>
        </a:p>
        <a:p>
          <a:pPr eaLnBrk="1" fontAlgn="auto" latinLnBrk="0" hangingPunct="1"/>
          <a:r>
            <a:rPr kumimoji="1" lang="ja-JP" altLang="ja-JP" sz="1200">
              <a:solidFill>
                <a:schemeClr val="dk1"/>
              </a:solidFill>
              <a:effectLst/>
              <a:latin typeface="+mn-lt"/>
              <a:ea typeface="+mn-ea"/>
              <a:cs typeface="+mn-cs"/>
            </a:rPr>
            <a:t>　　　　　　　　　　　景観形成の推進、その他大和市寄附条例の目的を達成するために市長が必要と認める事業に充てる財源</a:t>
          </a:r>
          <a:endParaRPr lang="ja-JP" altLang="ja-JP" sz="1600">
            <a:effectLst/>
          </a:endParaRPr>
        </a:p>
        <a:p>
          <a:r>
            <a:rPr kumimoji="1" lang="ja-JP" altLang="ja-JP" sz="1200">
              <a:solidFill>
                <a:schemeClr val="dk1"/>
              </a:solidFill>
              <a:effectLst/>
              <a:latin typeface="+mn-lt"/>
              <a:ea typeface="+mn-ea"/>
              <a:cs typeface="+mn-cs"/>
            </a:rPr>
            <a:t>　まちづくり基金　　：公用又は公共用に供する施設の整備に充てる財源</a:t>
          </a:r>
          <a:endParaRPr lang="ja-JP" altLang="ja-JP" sz="1600">
            <a:effectLst/>
          </a:endParaRPr>
        </a:p>
        <a:p>
          <a:r>
            <a:rPr kumimoji="1" lang="ja-JP" altLang="ja-JP" sz="1200">
              <a:solidFill>
                <a:schemeClr val="dk1"/>
              </a:solidFill>
              <a:effectLst/>
              <a:latin typeface="+mn-lt"/>
              <a:ea typeface="+mn-ea"/>
              <a:cs typeface="+mn-cs"/>
            </a:rPr>
            <a:t>（増減理由）</a:t>
          </a:r>
          <a:endParaRPr kumimoji="1" lang="en-US" altLang="ja-JP"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　</a:t>
          </a:r>
          <a:r>
            <a:rPr kumimoji="1" lang="ja-JP" altLang="ja-JP" sz="1200" baseline="0">
              <a:solidFill>
                <a:schemeClr val="dk1"/>
              </a:solidFill>
              <a:effectLst/>
              <a:latin typeface="+mn-lt"/>
              <a:ea typeface="+mn-ea"/>
              <a:cs typeface="+mn-cs"/>
            </a:rPr>
            <a:t>退職手当引当基金</a:t>
          </a:r>
          <a:r>
            <a:rPr kumimoji="1" lang="ja-JP" altLang="ja-JP" sz="1200">
              <a:solidFill>
                <a:schemeClr val="dk1"/>
              </a:solidFill>
              <a:effectLst/>
              <a:latin typeface="+mn-lt"/>
              <a:ea typeface="+mn-ea"/>
              <a:cs typeface="+mn-cs"/>
            </a:rPr>
            <a:t>：</a:t>
          </a:r>
          <a:r>
            <a:rPr kumimoji="1" lang="ja-JP" altLang="en-US" sz="1200">
              <a:solidFill>
                <a:schemeClr val="dk1"/>
              </a:solidFill>
              <a:effectLst/>
              <a:latin typeface="+mn-lt"/>
              <a:ea typeface="+mn-ea"/>
              <a:cs typeface="+mn-cs"/>
            </a:rPr>
            <a:t>歳計余剰金処分による積み立てが</a:t>
          </a:r>
          <a:r>
            <a:rPr kumimoji="1" lang="en-US" altLang="ja-JP" sz="1200">
              <a:solidFill>
                <a:schemeClr val="dk1"/>
              </a:solidFill>
              <a:effectLst/>
              <a:latin typeface="+mn-lt"/>
              <a:ea typeface="+mn-ea"/>
              <a:cs typeface="+mn-cs"/>
            </a:rPr>
            <a:t>100</a:t>
          </a:r>
          <a:r>
            <a:rPr kumimoji="1" lang="ja-JP" altLang="en-US" sz="1200">
              <a:solidFill>
                <a:schemeClr val="dk1"/>
              </a:solidFill>
              <a:effectLst/>
              <a:latin typeface="+mn-lt"/>
              <a:ea typeface="+mn-ea"/>
              <a:cs typeface="+mn-cs"/>
            </a:rPr>
            <a:t>百万円あり、</a:t>
          </a:r>
          <a:r>
            <a:rPr kumimoji="1" lang="ja-JP" altLang="ja-JP" sz="1200">
              <a:solidFill>
                <a:schemeClr val="dk1"/>
              </a:solidFill>
              <a:effectLst/>
              <a:latin typeface="+mn-lt"/>
              <a:ea typeface="+mn-ea"/>
              <a:cs typeface="+mn-cs"/>
            </a:rPr>
            <a:t>前年度から</a:t>
          </a:r>
          <a:r>
            <a:rPr kumimoji="1" lang="en-US" altLang="ja-JP" sz="1200">
              <a:solidFill>
                <a:schemeClr val="dk1"/>
              </a:solidFill>
              <a:effectLst/>
              <a:latin typeface="+mn-lt"/>
              <a:ea typeface="+mn-ea"/>
              <a:cs typeface="+mn-cs"/>
            </a:rPr>
            <a:t>100</a:t>
          </a:r>
          <a:r>
            <a:rPr kumimoji="1" lang="ja-JP" altLang="ja-JP" sz="1200">
              <a:solidFill>
                <a:schemeClr val="dk1"/>
              </a:solidFill>
              <a:effectLst/>
              <a:latin typeface="+mn-lt"/>
              <a:ea typeface="+mn-ea"/>
              <a:cs typeface="+mn-cs"/>
            </a:rPr>
            <a:t>百万円の増となった。</a:t>
          </a:r>
          <a:endParaRPr kumimoji="1" lang="en-US" altLang="ja-JP"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　奨学基金　　　　：</a:t>
          </a:r>
          <a:r>
            <a:rPr kumimoji="1" lang="ja-JP" altLang="ja-JP" sz="1200">
              <a:solidFill>
                <a:schemeClr val="dk1"/>
              </a:solidFill>
              <a:effectLst/>
              <a:latin typeface="+mn-lt"/>
              <a:ea typeface="+mn-ea"/>
              <a:cs typeface="+mn-cs"/>
            </a:rPr>
            <a:t>基金の取り崩しが</a:t>
          </a:r>
          <a:r>
            <a:rPr kumimoji="1" lang="en-US" altLang="ja-JP" sz="1200">
              <a:solidFill>
                <a:schemeClr val="dk1"/>
              </a:solidFill>
              <a:effectLst/>
              <a:latin typeface="+mn-lt"/>
              <a:ea typeface="+mn-ea"/>
              <a:cs typeface="+mn-cs"/>
            </a:rPr>
            <a:t>4.5</a:t>
          </a:r>
          <a:r>
            <a:rPr kumimoji="1" lang="ja-JP" altLang="ja-JP" sz="1200">
              <a:solidFill>
                <a:schemeClr val="dk1"/>
              </a:solidFill>
              <a:effectLst/>
              <a:latin typeface="+mn-lt"/>
              <a:ea typeface="+mn-ea"/>
              <a:cs typeface="+mn-cs"/>
            </a:rPr>
            <a:t>百万円あり、前年度から</a:t>
          </a:r>
          <a:r>
            <a:rPr kumimoji="1" lang="en-US" altLang="ja-JP" sz="1200">
              <a:solidFill>
                <a:schemeClr val="dk1"/>
              </a:solidFill>
              <a:effectLst/>
              <a:latin typeface="+mn-lt"/>
              <a:ea typeface="+mn-ea"/>
              <a:cs typeface="+mn-cs"/>
            </a:rPr>
            <a:t>2.8</a:t>
          </a:r>
          <a:r>
            <a:rPr kumimoji="1" lang="ja-JP" altLang="ja-JP" sz="1200">
              <a:solidFill>
                <a:schemeClr val="dk1"/>
              </a:solidFill>
              <a:effectLst/>
              <a:latin typeface="+mn-lt"/>
              <a:ea typeface="+mn-ea"/>
              <a:cs typeface="+mn-cs"/>
            </a:rPr>
            <a:t>百万円の減となった。</a:t>
          </a:r>
          <a:endParaRPr lang="ja-JP" altLang="ja-JP" sz="1600">
            <a:effectLst/>
          </a:endParaRPr>
        </a:p>
        <a:p>
          <a:r>
            <a:rPr kumimoji="1" lang="ja-JP" altLang="ja-JP" sz="1200">
              <a:solidFill>
                <a:schemeClr val="dk1"/>
              </a:solidFill>
              <a:effectLst/>
              <a:latin typeface="+mn-lt"/>
              <a:ea typeface="+mn-ea"/>
              <a:cs typeface="+mn-cs"/>
            </a:rPr>
            <a:t>　保健福祉基金　　：</a:t>
          </a:r>
          <a:r>
            <a:rPr kumimoji="1" lang="ja-JP" altLang="en-US" sz="1200">
              <a:solidFill>
                <a:schemeClr val="dk1"/>
              </a:solidFill>
              <a:effectLst/>
              <a:latin typeface="+mn-lt"/>
              <a:ea typeface="+mn-ea"/>
              <a:cs typeface="+mn-cs"/>
            </a:rPr>
            <a:t>寄附金</a:t>
          </a:r>
          <a:r>
            <a:rPr kumimoji="1" lang="ja-JP" altLang="en-US" sz="1200">
              <a:solidFill>
                <a:schemeClr val="tx1"/>
              </a:solidFill>
              <a:effectLst/>
              <a:latin typeface="+mn-lt"/>
              <a:ea typeface="+mn-ea"/>
              <a:cs typeface="+mn-cs"/>
            </a:rPr>
            <a:t>による積み立てが</a:t>
          </a:r>
          <a:r>
            <a:rPr kumimoji="1" lang="en-US" altLang="ja-JP" sz="1200">
              <a:solidFill>
                <a:schemeClr val="tx1"/>
              </a:solidFill>
              <a:effectLst/>
              <a:latin typeface="+mn-lt"/>
              <a:ea typeface="+mn-ea"/>
              <a:cs typeface="+mn-cs"/>
            </a:rPr>
            <a:t>5</a:t>
          </a:r>
          <a:r>
            <a:rPr kumimoji="1" lang="ja-JP" altLang="ja-JP" sz="1200">
              <a:solidFill>
                <a:schemeClr val="tx1"/>
              </a:solidFill>
              <a:effectLst/>
              <a:latin typeface="+mn-lt"/>
              <a:ea typeface="+mn-ea"/>
              <a:cs typeface="+mn-cs"/>
            </a:rPr>
            <a:t>百万円</a:t>
          </a:r>
          <a:r>
            <a:rPr kumimoji="1" lang="ja-JP" altLang="en-US" sz="1200">
              <a:solidFill>
                <a:schemeClr val="tx1"/>
              </a:solidFill>
              <a:effectLst/>
              <a:latin typeface="+mn-lt"/>
              <a:ea typeface="+mn-ea"/>
              <a:cs typeface="+mn-cs"/>
            </a:rPr>
            <a:t>あり</a:t>
          </a:r>
          <a:r>
            <a:rPr kumimoji="1" lang="ja-JP" altLang="ja-JP" sz="1200">
              <a:solidFill>
                <a:schemeClr val="tx1"/>
              </a:solidFill>
              <a:effectLst/>
              <a:latin typeface="+mn-lt"/>
              <a:ea typeface="+mn-ea"/>
              <a:cs typeface="+mn-cs"/>
            </a:rPr>
            <a:t>、前年度から</a:t>
          </a:r>
          <a:r>
            <a:rPr kumimoji="1" lang="en-US" altLang="ja-JP" sz="1200">
              <a:solidFill>
                <a:schemeClr val="tx1"/>
              </a:solidFill>
              <a:effectLst/>
              <a:latin typeface="+mn-lt"/>
              <a:ea typeface="+mn-ea"/>
              <a:cs typeface="+mn-cs"/>
            </a:rPr>
            <a:t>4</a:t>
          </a:r>
          <a:r>
            <a:rPr kumimoji="1" lang="ja-JP" altLang="ja-JP" sz="1200">
              <a:solidFill>
                <a:schemeClr val="tx1"/>
              </a:solidFill>
              <a:effectLst/>
              <a:latin typeface="+mn-lt"/>
              <a:ea typeface="+mn-ea"/>
              <a:cs typeface="+mn-cs"/>
            </a:rPr>
            <a:t>百万円の</a:t>
          </a:r>
          <a:r>
            <a:rPr kumimoji="1" lang="ja-JP" altLang="en-US" sz="1200">
              <a:solidFill>
                <a:schemeClr val="tx1"/>
              </a:solidFill>
              <a:effectLst/>
              <a:latin typeface="+mn-lt"/>
              <a:ea typeface="+mn-ea"/>
              <a:cs typeface="+mn-cs"/>
            </a:rPr>
            <a:t>増</a:t>
          </a:r>
          <a:r>
            <a:rPr kumimoji="1" lang="ja-JP" altLang="ja-JP" sz="1200">
              <a:solidFill>
                <a:schemeClr val="tx1"/>
              </a:solidFill>
              <a:effectLst/>
              <a:latin typeface="+mn-lt"/>
              <a:ea typeface="+mn-ea"/>
              <a:cs typeface="+mn-cs"/>
            </a:rPr>
            <a:t>と</a:t>
          </a:r>
          <a:r>
            <a:rPr kumimoji="1" lang="ja-JP" altLang="en-US" sz="1200">
              <a:solidFill>
                <a:schemeClr val="tx1"/>
              </a:solidFill>
              <a:effectLst/>
              <a:latin typeface="+mn-lt"/>
              <a:ea typeface="+mn-ea"/>
              <a:cs typeface="+mn-cs"/>
            </a:rPr>
            <a:t>なっ</a:t>
          </a:r>
          <a:r>
            <a:rPr kumimoji="1" lang="ja-JP" altLang="ja-JP" sz="1200">
              <a:solidFill>
                <a:schemeClr val="tx1"/>
              </a:solidFill>
              <a:effectLst/>
              <a:latin typeface="+mn-lt"/>
              <a:ea typeface="+mn-ea"/>
              <a:cs typeface="+mn-cs"/>
            </a:rPr>
            <a:t>た。</a:t>
          </a:r>
          <a:endParaRPr lang="ja-JP" altLang="ja-JP" sz="1600">
            <a:solidFill>
              <a:schemeClr val="tx1"/>
            </a:solidFill>
            <a:effectLst/>
          </a:endParaRPr>
        </a:p>
        <a:p>
          <a:r>
            <a:rPr kumimoji="1" lang="ja-JP" altLang="ja-JP" sz="1200">
              <a:solidFill>
                <a:schemeClr val="tx1"/>
              </a:solidFill>
              <a:effectLst/>
              <a:latin typeface="+mn-lt"/>
              <a:ea typeface="+mn-ea"/>
              <a:cs typeface="+mn-cs"/>
            </a:rPr>
            <a:t>　新規施策推進基金：</a:t>
          </a:r>
          <a:r>
            <a:rPr kumimoji="1" lang="ja-JP" altLang="en-US" sz="1200">
              <a:solidFill>
                <a:schemeClr val="tx1"/>
              </a:solidFill>
              <a:effectLst/>
              <a:latin typeface="+mn-lt"/>
              <a:ea typeface="+mn-ea"/>
              <a:cs typeface="+mn-cs"/>
            </a:rPr>
            <a:t>基金の取り崩しが</a:t>
          </a:r>
          <a:r>
            <a:rPr kumimoji="1" lang="en-US" altLang="ja-JP" sz="1200">
              <a:solidFill>
                <a:schemeClr val="tx1"/>
              </a:solidFill>
              <a:effectLst/>
              <a:latin typeface="+mn-lt"/>
              <a:ea typeface="+mn-ea"/>
              <a:cs typeface="+mn-cs"/>
            </a:rPr>
            <a:t>36</a:t>
          </a:r>
          <a:r>
            <a:rPr kumimoji="1" lang="ja-JP" altLang="ja-JP" sz="1200">
              <a:solidFill>
                <a:schemeClr val="tx1"/>
              </a:solidFill>
              <a:effectLst/>
              <a:latin typeface="+mn-lt"/>
              <a:ea typeface="+mn-ea"/>
              <a:cs typeface="+mn-cs"/>
            </a:rPr>
            <a:t>百万円あり、前年度から</a:t>
          </a:r>
          <a:r>
            <a:rPr kumimoji="1" lang="en-US" altLang="ja-JP" sz="1200">
              <a:solidFill>
                <a:schemeClr val="tx1"/>
              </a:solidFill>
              <a:effectLst/>
              <a:latin typeface="+mn-lt"/>
              <a:ea typeface="+mn-ea"/>
              <a:cs typeface="+mn-cs"/>
            </a:rPr>
            <a:t>8</a:t>
          </a:r>
          <a:r>
            <a:rPr kumimoji="1" lang="ja-JP" altLang="ja-JP" sz="1200">
              <a:solidFill>
                <a:schemeClr val="tx1"/>
              </a:solidFill>
              <a:effectLst/>
              <a:latin typeface="+mn-lt"/>
              <a:ea typeface="+mn-ea"/>
              <a:cs typeface="+mn-cs"/>
            </a:rPr>
            <a:t>百万円の</a:t>
          </a:r>
          <a:r>
            <a:rPr kumimoji="1" lang="ja-JP" altLang="en-US" sz="1200">
              <a:solidFill>
                <a:schemeClr val="tx1"/>
              </a:solidFill>
              <a:effectLst/>
              <a:latin typeface="+mn-lt"/>
              <a:ea typeface="+mn-ea"/>
              <a:cs typeface="+mn-cs"/>
            </a:rPr>
            <a:t>減</a:t>
          </a:r>
          <a:r>
            <a:rPr kumimoji="1" lang="ja-JP" altLang="ja-JP" sz="1200">
              <a:solidFill>
                <a:schemeClr val="tx1"/>
              </a:solidFill>
              <a:effectLst/>
              <a:latin typeface="+mn-lt"/>
              <a:ea typeface="+mn-ea"/>
              <a:cs typeface="+mn-cs"/>
            </a:rPr>
            <a:t>となった。</a:t>
          </a:r>
          <a:endParaRPr lang="ja-JP" altLang="ja-JP" sz="1600">
            <a:solidFill>
              <a:schemeClr val="tx1"/>
            </a:solidFill>
            <a:effectLst/>
          </a:endParaRPr>
        </a:p>
        <a:p>
          <a:r>
            <a:rPr kumimoji="1" lang="ja-JP" altLang="ja-JP" sz="1200">
              <a:solidFill>
                <a:schemeClr val="dk1"/>
              </a:solidFill>
              <a:effectLst/>
              <a:latin typeface="+mn-lt"/>
              <a:ea typeface="+mn-ea"/>
              <a:cs typeface="+mn-cs"/>
            </a:rPr>
            <a:t>（今後の方針）</a:t>
          </a:r>
          <a:endParaRPr lang="ja-JP" altLang="ja-JP" sz="1600">
            <a:effectLst/>
          </a:endParaRPr>
        </a:p>
        <a:p>
          <a:pPr eaLnBrk="1" fontAlgn="auto" latinLnBrk="0" hangingPunct="1"/>
          <a:r>
            <a:rPr kumimoji="1" lang="ja-JP" altLang="ja-JP" sz="1200">
              <a:solidFill>
                <a:schemeClr val="dk1"/>
              </a:solidFill>
              <a:effectLst/>
              <a:latin typeface="+mn-lt"/>
              <a:ea typeface="+mn-ea"/>
              <a:cs typeface="+mn-cs"/>
            </a:rPr>
            <a:t>　各基金の目的に応じて活用しつつ、ふるさと納税などにより一定程度確保できるよう努める。</a:t>
          </a:r>
          <a:endParaRPr lang="ja-JP" altLang="ja-JP" sz="16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mn-lt"/>
              <a:ea typeface="+mn-ea"/>
              <a:cs typeface="+mn-cs"/>
            </a:rPr>
            <a:t>（増減理由）</a:t>
          </a:r>
          <a:endParaRPr lang="ja-JP" altLang="ja-JP" sz="1600">
            <a:effectLst/>
          </a:endParaRPr>
        </a:p>
        <a:p>
          <a:r>
            <a:rPr kumimoji="1" lang="ja-JP" altLang="ja-JP" sz="1200">
              <a:solidFill>
                <a:schemeClr val="dk1"/>
              </a:solidFill>
              <a:effectLst/>
              <a:latin typeface="+mn-lt"/>
              <a:ea typeface="+mn-ea"/>
              <a:cs typeface="+mn-cs"/>
            </a:rPr>
            <a:t>　</a:t>
          </a:r>
          <a:r>
            <a:rPr kumimoji="1" lang="ja-JP" altLang="en-US" sz="1200">
              <a:solidFill>
                <a:schemeClr val="dk1"/>
              </a:solidFill>
              <a:effectLst/>
              <a:latin typeface="+mn-lt"/>
              <a:ea typeface="+mn-ea"/>
              <a:cs typeface="+mn-cs"/>
            </a:rPr>
            <a:t>令和</a:t>
          </a:r>
          <a:r>
            <a:rPr kumimoji="1" lang="en-US" altLang="ja-JP" sz="1200">
              <a:solidFill>
                <a:schemeClr val="dk1"/>
              </a:solidFill>
              <a:effectLst/>
              <a:latin typeface="+mn-lt"/>
              <a:ea typeface="+mn-ea"/>
              <a:cs typeface="+mn-cs"/>
            </a:rPr>
            <a:t>5</a:t>
          </a:r>
          <a:r>
            <a:rPr kumimoji="1" lang="ja-JP" altLang="en-US" sz="1200">
              <a:solidFill>
                <a:schemeClr val="dk1"/>
              </a:solidFill>
              <a:effectLst/>
              <a:latin typeface="+mn-lt"/>
              <a:ea typeface="+mn-ea"/>
              <a:cs typeface="+mn-cs"/>
            </a:rPr>
            <a:t>年度当初予算どおり、</a:t>
          </a:r>
          <a:r>
            <a:rPr kumimoji="1" lang="ja-JP" altLang="en-US" sz="1100">
              <a:solidFill>
                <a:schemeClr val="dk1"/>
              </a:solidFill>
              <a:effectLst/>
              <a:latin typeface="+mn-lt"/>
              <a:ea typeface="+mn-ea"/>
              <a:cs typeface="+mn-cs"/>
            </a:rPr>
            <a:t>基金から</a:t>
          </a:r>
          <a:r>
            <a:rPr kumimoji="1" lang="en-US" altLang="ja-JP" sz="1200">
              <a:solidFill>
                <a:schemeClr val="dk1"/>
              </a:solidFill>
              <a:effectLst/>
              <a:latin typeface="+mn-lt"/>
              <a:ea typeface="+mn-ea"/>
              <a:cs typeface="+mn-cs"/>
            </a:rPr>
            <a:t>2,100</a:t>
          </a:r>
          <a:r>
            <a:rPr kumimoji="1" lang="ja-JP" altLang="en-US" sz="1200">
              <a:solidFill>
                <a:schemeClr val="dk1"/>
              </a:solidFill>
              <a:effectLst/>
              <a:latin typeface="+mn-lt"/>
              <a:ea typeface="+mn-ea"/>
              <a:cs typeface="+mn-cs"/>
            </a:rPr>
            <a:t>百万円を</a:t>
          </a:r>
          <a:r>
            <a:rPr kumimoji="1" lang="ja-JP" altLang="ja-JP" sz="1200">
              <a:solidFill>
                <a:schemeClr val="dk1"/>
              </a:solidFill>
              <a:effectLst/>
              <a:latin typeface="+mn-lt"/>
              <a:ea typeface="+mn-ea"/>
              <a:cs typeface="+mn-cs"/>
            </a:rPr>
            <a:t>取り崩</a:t>
          </a:r>
          <a:r>
            <a:rPr kumimoji="1" lang="ja-JP" altLang="en-US" sz="1200">
              <a:solidFill>
                <a:schemeClr val="dk1"/>
              </a:solidFill>
              <a:effectLst/>
              <a:latin typeface="+mn-lt"/>
              <a:ea typeface="+mn-ea"/>
              <a:cs typeface="+mn-cs"/>
            </a:rPr>
            <a:t>し</a:t>
          </a:r>
          <a:r>
            <a:rPr kumimoji="1" lang="ja-JP" altLang="ja-JP" sz="12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歳計余剰金処分による積み立て</a:t>
          </a:r>
          <a:r>
            <a:rPr kumimoji="1" lang="en-US" altLang="ja-JP" sz="1100">
              <a:solidFill>
                <a:schemeClr val="dk1"/>
              </a:solidFill>
              <a:effectLst/>
              <a:latin typeface="+mn-lt"/>
              <a:ea typeface="+mn-ea"/>
              <a:cs typeface="+mn-cs"/>
            </a:rPr>
            <a:t>1,400</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と相殺した結果、</a:t>
          </a:r>
          <a:r>
            <a:rPr kumimoji="1" lang="en-US" altLang="ja-JP" sz="1200">
              <a:solidFill>
                <a:schemeClr val="tx1"/>
              </a:solidFill>
              <a:effectLst/>
              <a:latin typeface="+mn-lt"/>
              <a:ea typeface="+mn-ea"/>
              <a:cs typeface="+mn-cs"/>
            </a:rPr>
            <a:t>700</a:t>
          </a:r>
          <a:r>
            <a:rPr kumimoji="1" lang="ja-JP" altLang="ja-JP" sz="1200">
              <a:solidFill>
                <a:schemeClr val="dk1"/>
              </a:solidFill>
              <a:effectLst/>
              <a:latin typeface="+mn-lt"/>
              <a:ea typeface="+mn-ea"/>
              <a:cs typeface="+mn-cs"/>
            </a:rPr>
            <a:t>百万円の</a:t>
          </a:r>
          <a:r>
            <a:rPr kumimoji="1" lang="ja-JP" altLang="en-US" sz="1200">
              <a:solidFill>
                <a:schemeClr val="dk1"/>
              </a:solidFill>
              <a:effectLst/>
              <a:latin typeface="+mn-lt"/>
              <a:ea typeface="+mn-ea"/>
              <a:cs typeface="+mn-cs"/>
            </a:rPr>
            <a:t>減</a:t>
          </a:r>
          <a:r>
            <a:rPr kumimoji="1" lang="ja-JP" altLang="ja-JP" sz="1200">
              <a:solidFill>
                <a:schemeClr val="dk1"/>
              </a:solidFill>
              <a:effectLst/>
              <a:latin typeface="+mn-lt"/>
              <a:ea typeface="+mn-ea"/>
              <a:cs typeface="+mn-cs"/>
            </a:rPr>
            <a:t>となった。</a:t>
          </a:r>
          <a:endParaRPr lang="ja-JP" altLang="ja-JP" sz="1600">
            <a:effectLst/>
          </a:endParaRPr>
        </a:p>
        <a:p>
          <a:r>
            <a:rPr kumimoji="1" lang="ja-JP" altLang="ja-JP" sz="1200">
              <a:solidFill>
                <a:schemeClr val="dk1"/>
              </a:solidFill>
              <a:effectLst/>
              <a:latin typeface="+mn-lt"/>
              <a:ea typeface="+mn-ea"/>
              <a:cs typeface="+mn-cs"/>
            </a:rPr>
            <a:t>（今後の方針）</a:t>
          </a:r>
          <a:endParaRPr lang="ja-JP" altLang="ja-JP" sz="1600">
            <a:effectLst/>
          </a:endParaRPr>
        </a:p>
        <a:p>
          <a:r>
            <a:rPr kumimoji="1" lang="ja-JP" altLang="ja-JP" sz="1200">
              <a:solidFill>
                <a:schemeClr val="dk1"/>
              </a:solidFill>
              <a:effectLst/>
              <a:latin typeface="+mn-lt"/>
              <a:ea typeface="+mn-ea"/>
              <a:cs typeface="+mn-cs"/>
            </a:rPr>
            <a:t>　決算剰余金の</a:t>
          </a:r>
          <a:r>
            <a:rPr kumimoji="1" lang="en-US" altLang="ja-JP" sz="1200">
              <a:solidFill>
                <a:schemeClr val="dk1"/>
              </a:solidFill>
              <a:effectLst/>
              <a:latin typeface="+mn-lt"/>
              <a:ea typeface="+mn-ea"/>
              <a:cs typeface="+mn-cs"/>
            </a:rPr>
            <a:t>1/2</a:t>
          </a:r>
          <a:r>
            <a:rPr kumimoji="1" lang="ja-JP" altLang="ja-JP" sz="1200">
              <a:solidFill>
                <a:schemeClr val="dk1"/>
              </a:solidFill>
              <a:effectLst/>
              <a:latin typeface="+mn-lt"/>
              <a:ea typeface="+mn-ea"/>
              <a:cs typeface="+mn-cs"/>
            </a:rPr>
            <a:t>以上を積み立て、標準財政規模の</a:t>
          </a:r>
          <a:r>
            <a:rPr kumimoji="1" lang="en-US" altLang="ja-JP" sz="1200">
              <a:solidFill>
                <a:schemeClr val="dk1"/>
              </a:solidFill>
              <a:effectLst/>
              <a:latin typeface="+mn-lt"/>
              <a:ea typeface="+mn-ea"/>
              <a:cs typeface="+mn-cs"/>
            </a:rPr>
            <a:t>10</a:t>
          </a:r>
          <a:r>
            <a:rPr kumimoji="1" lang="ja-JP" altLang="ja-JP" sz="1200">
              <a:solidFill>
                <a:schemeClr val="dk1"/>
              </a:solidFill>
              <a:effectLst/>
              <a:latin typeface="+mn-lt"/>
              <a:ea typeface="+mn-ea"/>
              <a:cs typeface="+mn-cs"/>
            </a:rPr>
            <a:t>％程度の残高を確保する。</a:t>
          </a:r>
          <a:endParaRPr lang="ja-JP" altLang="ja-JP" sz="1600">
            <a:effectLst/>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mn-lt"/>
              <a:ea typeface="+mn-ea"/>
              <a:cs typeface="+mn-cs"/>
            </a:rPr>
            <a:t>（増減理由）</a:t>
          </a:r>
          <a:endParaRPr lang="ja-JP" altLang="ja-JP" sz="1600">
            <a:effectLst/>
          </a:endParaRPr>
        </a:p>
        <a:p>
          <a:r>
            <a:rPr kumimoji="1" lang="ja-JP" altLang="ja-JP" sz="1200">
              <a:solidFill>
                <a:schemeClr val="dk1"/>
              </a:solidFill>
              <a:effectLst/>
              <a:latin typeface="+mn-lt"/>
              <a:ea typeface="+mn-ea"/>
              <a:cs typeface="+mn-cs"/>
            </a:rPr>
            <a:t>　後年度の償還に備え、決算剰余金の積み立てを行った。</a:t>
          </a:r>
          <a:endParaRPr lang="ja-JP" altLang="ja-JP" sz="1600">
            <a:effectLst/>
          </a:endParaRPr>
        </a:p>
        <a:p>
          <a:r>
            <a:rPr kumimoji="1" lang="ja-JP" altLang="ja-JP" sz="1200">
              <a:solidFill>
                <a:schemeClr val="dk1"/>
              </a:solidFill>
              <a:effectLst/>
              <a:latin typeface="+mn-lt"/>
              <a:ea typeface="+mn-ea"/>
              <a:cs typeface="+mn-cs"/>
            </a:rPr>
            <a:t>（今後の方針）</a:t>
          </a:r>
          <a:endParaRPr lang="ja-JP" altLang="ja-JP" sz="1600">
            <a:effectLst/>
          </a:endParaRPr>
        </a:p>
        <a:p>
          <a:r>
            <a:rPr kumimoji="1" lang="ja-JP" altLang="ja-JP" sz="1200">
              <a:solidFill>
                <a:schemeClr val="dk1"/>
              </a:solidFill>
              <a:effectLst/>
              <a:latin typeface="+mn-lt"/>
              <a:ea typeface="+mn-ea"/>
              <a:cs typeface="+mn-cs"/>
            </a:rPr>
            <a:t>　令和２年度から令和５年度にかけて実施する環境管理センター焼却炉の延命化工事について、総額約</a:t>
          </a:r>
          <a:r>
            <a:rPr kumimoji="1" lang="en-US" altLang="ja-JP" sz="1200">
              <a:solidFill>
                <a:schemeClr val="dk1"/>
              </a:solidFill>
              <a:effectLst/>
              <a:latin typeface="+mn-lt"/>
              <a:ea typeface="+mn-ea"/>
              <a:cs typeface="+mn-cs"/>
            </a:rPr>
            <a:t>42</a:t>
          </a:r>
          <a:r>
            <a:rPr kumimoji="1" lang="ja-JP" altLang="ja-JP" sz="1200">
              <a:solidFill>
                <a:schemeClr val="dk1"/>
              </a:solidFill>
              <a:effectLst/>
              <a:latin typeface="+mn-lt"/>
              <a:ea typeface="+mn-ea"/>
              <a:cs typeface="+mn-cs"/>
            </a:rPr>
            <a:t>億円の地方債の発行を</a:t>
          </a:r>
          <a:endParaRPr lang="ja-JP" altLang="ja-JP" sz="1600">
            <a:effectLst/>
          </a:endParaRPr>
        </a:p>
        <a:p>
          <a:r>
            <a:rPr kumimoji="1" lang="ja-JP" altLang="ja-JP" sz="1200">
              <a:solidFill>
                <a:schemeClr val="dk1"/>
              </a:solidFill>
              <a:effectLst/>
              <a:latin typeface="+mn-lt"/>
              <a:ea typeface="+mn-ea"/>
              <a:cs typeface="+mn-cs"/>
            </a:rPr>
            <a:t>　</a:t>
          </a:r>
          <a:r>
            <a:rPr kumimoji="1" lang="ja-JP" altLang="en-US" sz="1200">
              <a:solidFill>
                <a:schemeClr val="dk1"/>
              </a:solidFill>
              <a:effectLst/>
              <a:latin typeface="+mn-lt"/>
              <a:ea typeface="+mn-ea"/>
              <a:cs typeface="+mn-cs"/>
            </a:rPr>
            <a:t>した</a:t>
          </a:r>
          <a:r>
            <a:rPr kumimoji="1" lang="ja-JP" altLang="ja-JP" sz="1200">
              <a:solidFill>
                <a:schemeClr val="dk1"/>
              </a:solidFill>
              <a:effectLst/>
              <a:latin typeface="+mn-lt"/>
              <a:ea typeface="+mn-ea"/>
              <a:cs typeface="+mn-cs"/>
            </a:rPr>
            <a:t>ことから、将来に渡って公債費の安定的な財源を確保するため、決算剰余金の積み立てを行っていく。</a:t>
          </a:r>
          <a:endParaRPr lang="ja-JP" altLang="ja-JP" sz="16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1754300A-7E7F-4FAC-8B0E-B3418E9C54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9E4B07AB-16E2-4A64-ADEF-C04A970897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64BCB41B-4644-4C36-A968-F4D9A59FD244}"/>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DAB6818C-BA12-41F3-86C6-041725BDB010}"/>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FD03B07A-6886-4A9E-8712-6B669F5926D0}"/>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8EADF657-5F66-47FD-B349-A8BEBDFEFEDF}"/>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CE8B41BA-DF33-4148-86E5-9E0E29A4CDD6}"/>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ADE60F21-A13E-4BBE-8D97-E176F82DAC21}"/>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EE821B6-D771-4B15-BF25-F330D74BAAC0}"/>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D1EA8868-DC14-4822-A561-90F0A940AA19}"/>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D7707202-8A58-4038-A095-316FD5D94D05}"/>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46C33E08-A084-4C5C-9295-FC1A950C0E3A}"/>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245,038
236,993
27.09
89,584,910
87,280,518
2,257,877
46,314,742
57,000,662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B22DF86C-F0A4-40E1-BF4A-895BB91B3B03}"/>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6EE622C4-DCAD-4E77-9C10-0E9654221B8C}"/>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14942557-BEA3-4600-BD05-2D04B69C49A7}"/>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4.3
39.8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590FB52-AAE8-4393-9027-C651BC3E0E01}"/>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FEE50F24-2228-4B43-934E-F57711F117A0}"/>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F6B3589C-7FA8-4A4F-A376-A640578C10DB}"/>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6E88315F-16CC-4E28-A7D1-927713AB0232}"/>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35D121BE-68EB-4130-BB23-813E8FBDB222}"/>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24B4B909-DE7A-4792-A56F-22CB4D0AC406}"/>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907F3B28-7331-4FF7-B7E9-412804A8A895}"/>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F1BFF350-6997-49BC-A7C3-55937C4CD652}"/>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89CD0587-9E56-46DB-A37A-673798E6694F}"/>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A5F70F25-235F-45EE-88C4-8776F7E1E1E6}"/>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BCEEBC1E-D87A-4B9B-A135-A1940C7E0585}"/>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4FD855E5-A1A0-426C-9D5D-D37952CA2FFF}"/>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C01DB8AA-BDD3-463F-94BD-B5E425FF71A5}"/>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ABAB568F-9B66-4AC7-9080-16C167782F18}"/>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9B6557F9-1AC0-465D-A591-6A67BC7482AC}"/>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AC597A72-6A8A-44D5-B2A0-917E9E8BA76B}"/>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E6E7EEE8-290F-4CFB-BB1F-789A20BFBF37}"/>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DE79BC5C-198E-4F11-9979-3014A8DC64B2}"/>
            </a:ext>
          </a:extLst>
        </xdr:cNvPr>
        <xdr:cNvSpPr txBox="1"/>
      </xdr:nvSpPr>
      <xdr:spPr>
        <a:xfrm>
          <a:off x="419100" y="34067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BD8AF1A3-FFBC-4AB9-94D7-03045B096206}"/>
            </a:ext>
          </a:extLst>
        </xdr:cNvPr>
        <xdr:cNvSpPr txBox="1"/>
      </xdr:nvSpPr>
      <xdr:spPr>
        <a:xfrm>
          <a:off x="419100" y="36417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147979B7-8A87-4D90-8281-F8087006705F}"/>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E58F1BC3-9132-4E23-BF0B-BA6CA7C26229}"/>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EFD97B00-688A-49AD-919C-E7072565331C}"/>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303FBAAE-2122-4E0C-803B-9E8801EB0CD2}"/>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B2852EE0-94A7-4F00-AC63-8D1570A5122F}"/>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2EAF0948-E0FB-421D-8CAF-307C9FFEA92C}"/>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D1ACDF05-1FAB-4A14-8612-344C930F8745}"/>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84F9F824-485D-4F14-BDC7-742649664BA3}"/>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DCA0EAB0-4CD4-42F1-B761-DCF739B75C95}"/>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8B44071A-5705-42BB-9EB2-591428B47D17}"/>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4549822E-902F-455D-A73B-04F74D61874A}"/>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A2F78867-8181-40F4-AD20-D2D898552EBD}"/>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304A25F9-0545-43FE-9D82-025E6A7962C1}"/>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前年度と比べて、分母となる有形固定資産は</a:t>
          </a:r>
          <a:r>
            <a:rPr kumimoji="1" lang="en-US" altLang="ja-JP" sz="1100" baseline="0">
              <a:solidFill>
                <a:schemeClr val="dk1"/>
              </a:solidFill>
              <a:effectLst/>
              <a:latin typeface="+mn-lt"/>
              <a:ea typeface="+mn-ea"/>
              <a:cs typeface="+mn-cs"/>
            </a:rPr>
            <a:t>6,307</a:t>
          </a:r>
          <a:r>
            <a:rPr kumimoji="1" lang="ja-JP" altLang="ja-JP" sz="1100" baseline="0">
              <a:solidFill>
                <a:schemeClr val="dk1"/>
              </a:solidFill>
              <a:effectLst/>
              <a:latin typeface="+mn-lt"/>
              <a:ea typeface="+mn-ea"/>
              <a:cs typeface="+mn-cs"/>
            </a:rPr>
            <a:t>百万円の増、分子となる減価償却累計額は</a:t>
          </a:r>
          <a:r>
            <a:rPr kumimoji="1" lang="en-US" altLang="ja-JP" sz="1100" baseline="0">
              <a:solidFill>
                <a:schemeClr val="dk1"/>
              </a:solidFill>
              <a:effectLst/>
              <a:latin typeface="+mn-lt"/>
              <a:ea typeface="+mn-ea"/>
              <a:cs typeface="+mn-cs"/>
            </a:rPr>
            <a:t>4,029</a:t>
          </a:r>
          <a:r>
            <a:rPr kumimoji="1" lang="ja-JP" altLang="ja-JP" sz="1100" baseline="0">
              <a:solidFill>
                <a:schemeClr val="dk1"/>
              </a:solidFill>
              <a:effectLst/>
              <a:latin typeface="+mn-lt"/>
              <a:ea typeface="+mn-ea"/>
              <a:cs typeface="+mn-cs"/>
            </a:rPr>
            <a:t>百万円の増となり、有形固定資産減価償却率は</a:t>
          </a:r>
          <a:r>
            <a:rPr kumimoji="1" lang="en-US" altLang="ja-JP" sz="1100" baseline="0">
              <a:solidFill>
                <a:schemeClr val="dk1"/>
              </a:solidFill>
              <a:effectLst/>
              <a:latin typeface="+mn-lt"/>
              <a:ea typeface="+mn-ea"/>
              <a:cs typeface="+mn-cs"/>
            </a:rPr>
            <a:t>0.1</a:t>
          </a:r>
          <a:r>
            <a:rPr kumimoji="1" lang="ja-JP" altLang="ja-JP" sz="1100" baseline="0">
              <a:solidFill>
                <a:schemeClr val="dk1"/>
              </a:solidFill>
              <a:effectLst/>
              <a:latin typeface="+mn-lt"/>
              <a:ea typeface="+mn-ea"/>
              <a:cs typeface="+mn-cs"/>
            </a:rPr>
            <a:t>ポイントの増となった。</a:t>
          </a:r>
          <a:endParaRPr lang="ja-JP" altLang="ja-JP">
            <a:effectLst/>
          </a:endParaRPr>
        </a:p>
        <a:p>
          <a:r>
            <a:rPr kumimoji="1" lang="ja-JP" altLang="ja-JP" sz="1100" baseline="0">
              <a:solidFill>
                <a:schemeClr val="dk1"/>
              </a:solidFill>
              <a:effectLst/>
              <a:latin typeface="+mn-lt"/>
              <a:ea typeface="+mn-ea"/>
              <a:cs typeface="+mn-cs"/>
            </a:rPr>
            <a:t>各施設は、大和市公共施設等総合管理計画などに基づき、効率的かつ効果的な維持管理を進めて</a:t>
          </a:r>
          <a:r>
            <a:rPr kumimoji="1" lang="ja-JP" altLang="en-US" sz="1100" baseline="0">
              <a:solidFill>
                <a:schemeClr val="dk1"/>
              </a:solidFill>
              <a:effectLst/>
              <a:latin typeface="+mn-lt"/>
              <a:ea typeface="+mn-ea"/>
              <a:cs typeface="+mn-cs"/>
            </a:rPr>
            <a:t>おり</a:t>
          </a:r>
          <a:r>
            <a:rPr kumimoji="1" lang="ja-JP" altLang="ja-JP" sz="1100" baseline="0">
              <a:solidFill>
                <a:schemeClr val="dk1"/>
              </a:solidFill>
              <a:effectLst/>
              <a:latin typeface="+mn-lt"/>
              <a:ea typeface="+mn-ea"/>
              <a:cs typeface="+mn-cs"/>
            </a:rPr>
            <a:t>、有形固定資産減価償却率は、類似団体や神奈川県平均と同水準となっている。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90FE76EA-F4A0-4464-821C-2F8F308DBBC3}"/>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DEFA4B4E-30CC-431D-BD85-31AAA0B37B5D}"/>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879E7A86-3523-45D2-B2DD-94101F8B89DC}"/>
            </a:ext>
          </a:extLst>
        </xdr:cNvPr>
        <xdr:cNvSpPr txBox="1"/>
      </xdr:nvSpPr>
      <xdr:spPr>
        <a:xfrm>
          <a:off x="78678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a:extLst>
            <a:ext uri="{FF2B5EF4-FFF2-40B4-BE49-F238E27FC236}">
              <a16:creationId xmlns:a16="http://schemas.microsoft.com/office/drawing/2014/main" id="{0DA4AC3F-0903-429B-8369-9F83D1C4D5C0}"/>
            </a:ext>
          </a:extLst>
        </xdr:cNvPr>
        <xdr:cNvCxnSpPr/>
      </xdr:nvCxnSpPr>
      <xdr:spPr>
        <a:xfrm>
          <a:off x="1152525" y="64865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3" name="テキスト ボックス 52">
          <a:extLst>
            <a:ext uri="{FF2B5EF4-FFF2-40B4-BE49-F238E27FC236}">
              <a16:creationId xmlns:a16="http://schemas.microsoft.com/office/drawing/2014/main" id="{F1FA9AFC-1A84-48B2-9C79-9D44ED503D12}"/>
            </a:ext>
          </a:extLst>
        </xdr:cNvPr>
        <xdr:cNvSpPr txBox="1"/>
      </xdr:nvSpPr>
      <xdr:spPr>
        <a:xfrm>
          <a:off x="786781" y="6399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a:extLst>
            <a:ext uri="{FF2B5EF4-FFF2-40B4-BE49-F238E27FC236}">
              <a16:creationId xmlns:a16="http://schemas.microsoft.com/office/drawing/2014/main" id="{4EE69060-DB71-44FA-BB1D-340B1704E4FE}"/>
            </a:ext>
          </a:extLst>
        </xdr:cNvPr>
        <xdr:cNvCxnSpPr/>
      </xdr:nvCxnSpPr>
      <xdr:spPr>
        <a:xfrm>
          <a:off x="1152525" y="60737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a:extLst>
            <a:ext uri="{FF2B5EF4-FFF2-40B4-BE49-F238E27FC236}">
              <a16:creationId xmlns:a16="http://schemas.microsoft.com/office/drawing/2014/main" id="{60474D96-B66B-47DB-9BD6-1B956DC493B5}"/>
            </a:ext>
          </a:extLst>
        </xdr:cNvPr>
        <xdr:cNvSpPr txBox="1"/>
      </xdr:nvSpPr>
      <xdr:spPr>
        <a:xfrm>
          <a:off x="786781" y="59799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a:extLst>
            <a:ext uri="{FF2B5EF4-FFF2-40B4-BE49-F238E27FC236}">
              <a16:creationId xmlns:a16="http://schemas.microsoft.com/office/drawing/2014/main" id="{F50A16B1-6841-433C-BB25-7DE77F6C3303}"/>
            </a:ext>
          </a:extLst>
        </xdr:cNvPr>
        <xdr:cNvCxnSpPr/>
      </xdr:nvCxnSpPr>
      <xdr:spPr>
        <a:xfrm>
          <a:off x="1152525" y="56546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a:extLst>
            <a:ext uri="{FF2B5EF4-FFF2-40B4-BE49-F238E27FC236}">
              <a16:creationId xmlns:a16="http://schemas.microsoft.com/office/drawing/2014/main" id="{8B648D0E-627D-48F2-819D-482698B59B66}"/>
            </a:ext>
          </a:extLst>
        </xdr:cNvPr>
        <xdr:cNvSpPr txBox="1"/>
      </xdr:nvSpPr>
      <xdr:spPr>
        <a:xfrm>
          <a:off x="786781" y="55672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a:extLst>
            <a:ext uri="{FF2B5EF4-FFF2-40B4-BE49-F238E27FC236}">
              <a16:creationId xmlns:a16="http://schemas.microsoft.com/office/drawing/2014/main" id="{E421289A-38DF-4EF9-85E9-F2CEE283791F}"/>
            </a:ext>
          </a:extLst>
        </xdr:cNvPr>
        <xdr:cNvCxnSpPr/>
      </xdr:nvCxnSpPr>
      <xdr:spPr>
        <a:xfrm>
          <a:off x="1152525" y="52419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a:extLst>
            <a:ext uri="{FF2B5EF4-FFF2-40B4-BE49-F238E27FC236}">
              <a16:creationId xmlns:a16="http://schemas.microsoft.com/office/drawing/2014/main" id="{0583283E-0DBF-4D3A-BB7B-EAE31FC49709}"/>
            </a:ext>
          </a:extLst>
        </xdr:cNvPr>
        <xdr:cNvSpPr txBox="1"/>
      </xdr:nvSpPr>
      <xdr:spPr>
        <a:xfrm>
          <a:off x="786781" y="51481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a:extLst>
            <a:ext uri="{FF2B5EF4-FFF2-40B4-BE49-F238E27FC236}">
              <a16:creationId xmlns:a16="http://schemas.microsoft.com/office/drawing/2014/main" id="{9E057EDD-A6EF-4928-AB14-8C2B6A166712}"/>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a:extLst>
            <a:ext uri="{FF2B5EF4-FFF2-40B4-BE49-F238E27FC236}">
              <a16:creationId xmlns:a16="http://schemas.microsoft.com/office/drawing/2014/main" id="{09245C31-E536-4981-9A11-11A6737E9617}"/>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a:extLst>
            <a:ext uri="{FF2B5EF4-FFF2-40B4-BE49-F238E27FC236}">
              <a16:creationId xmlns:a16="http://schemas.microsoft.com/office/drawing/2014/main" id="{74740199-A5AA-4E80-9518-2ECFC1B66482}"/>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53213</xdr:rowOff>
    </xdr:from>
    <xdr:to>
      <xdr:col>23</xdr:col>
      <xdr:colOff>85090</xdr:colOff>
      <xdr:row>33</xdr:row>
      <xdr:rowOff>34925</xdr:rowOff>
    </xdr:to>
    <xdr:cxnSp macro="">
      <xdr:nvCxnSpPr>
        <xdr:cNvPr id="63" name="直線コネクタ 62">
          <a:extLst>
            <a:ext uri="{FF2B5EF4-FFF2-40B4-BE49-F238E27FC236}">
              <a16:creationId xmlns:a16="http://schemas.microsoft.com/office/drawing/2014/main" id="{78120461-EE75-4F3C-9483-A136EDB6A733}"/>
            </a:ext>
          </a:extLst>
        </xdr:cNvPr>
        <xdr:cNvCxnSpPr/>
      </xdr:nvCxnSpPr>
      <xdr:spPr>
        <a:xfrm flipV="1">
          <a:off x="4300220" y="5304663"/>
          <a:ext cx="1270" cy="972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38752</xdr:rowOff>
    </xdr:from>
    <xdr:ext cx="405111" cy="259045"/>
    <xdr:sp macro="" textlink="">
      <xdr:nvSpPr>
        <xdr:cNvPr id="64" name="有形固定資産減価償却率最小値テキスト">
          <a:extLst>
            <a:ext uri="{FF2B5EF4-FFF2-40B4-BE49-F238E27FC236}">
              <a16:creationId xmlns:a16="http://schemas.microsoft.com/office/drawing/2014/main" id="{D8F9FBFC-24F2-45E2-B19A-2DA17D8D524A}"/>
            </a:ext>
          </a:extLst>
        </xdr:cNvPr>
        <xdr:cNvSpPr txBox="1"/>
      </xdr:nvSpPr>
      <xdr:spPr>
        <a:xfrm>
          <a:off x="4352925" y="6280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34925</xdr:rowOff>
    </xdr:from>
    <xdr:to>
      <xdr:col>23</xdr:col>
      <xdr:colOff>174625</xdr:colOff>
      <xdr:row>33</xdr:row>
      <xdr:rowOff>34925</xdr:rowOff>
    </xdr:to>
    <xdr:cxnSp macro="">
      <xdr:nvCxnSpPr>
        <xdr:cNvPr id="65" name="直線コネクタ 64">
          <a:extLst>
            <a:ext uri="{FF2B5EF4-FFF2-40B4-BE49-F238E27FC236}">
              <a16:creationId xmlns:a16="http://schemas.microsoft.com/office/drawing/2014/main" id="{ED732900-7321-4283-B214-D8311A369E45}"/>
            </a:ext>
          </a:extLst>
        </xdr:cNvPr>
        <xdr:cNvCxnSpPr/>
      </xdr:nvCxnSpPr>
      <xdr:spPr>
        <a:xfrm>
          <a:off x="4213225" y="627697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171340</xdr:rowOff>
    </xdr:from>
    <xdr:ext cx="405111" cy="259045"/>
    <xdr:sp macro="" textlink="">
      <xdr:nvSpPr>
        <xdr:cNvPr id="66" name="有形固定資産減価償却率最大値テキスト">
          <a:extLst>
            <a:ext uri="{FF2B5EF4-FFF2-40B4-BE49-F238E27FC236}">
              <a16:creationId xmlns:a16="http://schemas.microsoft.com/office/drawing/2014/main" id="{FED1AA05-13EE-47D9-8B11-627E2604F211}"/>
            </a:ext>
          </a:extLst>
        </xdr:cNvPr>
        <xdr:cNvSpPr txBox="1"/>
      </xdr:nvSpPr>
      <xdr:spPr>
        <a:xfrm>
          <a:off x="4352925" y="5086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53213</xdr:rowOff>
    </xdr:from>
    <xdr:to>
      <xdr:col>23</xdr:col>
      <xdr:colOff>174625</xdr:colOff>
      <xdr:row>27</xdr:row>
      <xdr:rowOff>53213</xdr:rowOff>
    </xdr:to>
    <xdr:cxnSp macro="">
      <xdr:nvCxnSpPr>
        <xdr:cNvPr id="67" name="直線コネクタ 66">
          <a:extLst>
            <a:ext uri="{FF2B5EF4-FFF2-40B4-BE49-F238E27FC236}">
              <a16:creationId xmlns:a16="http://schemas.microsoft.com/office/drawing/2014/main" id="{DF1A2B05-701D-4491-8C4D-1CFDC43F34BB}"/>
            </a:ext>
          </a:extLst>
        </xdr:cNvPr>
        <xdr:cNvCxnSpPr/>
      </xdr:nvCxnSpPr>
      <xdr:spPr>
        <a:xfrm>
          <a:off x="4213225" y="5304663"/>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164736</xdr:rowOff>
    </xdr:from>
    <xdr:ext cx="405111" cy="259045"/>
    <xdr:sp macro="" textlink="">
      <xdr:nvSpPr>
        <xdr:cNvPr id="68" name="有形固定資産減価償却率平均値テキスト">
          <a:extLst>
            <a:ext uri="{FF2B5EF4-FFF2-40B4-BE49-F238E27FC236}">
              <a16:creationId xmlns:a16="http://schemas.microsoft.com/office/drawing/2014/main" id="{C509F2C0-DFF2-4C4E-84F9-68E5D08AA646}"/>
            </a:ext>
          </a:extLst>
        </xdr:cNvPr>
        <xdr:cNvSpPr txBox="1"/>
      </xdr:nvSpPr>
      <xdr:spPr>
        <a:xfrm>
          <a:off x="4352925" y="57463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14859</xdr:rowOff>
    </xdr:from>
    <xdr:to>
      <xdr:col>23</xdr:col>
      <xdr:colOff>136525</xdr:colOff>
      <xdr:row>30</xdr:row>
      <xdr:rowOff>116459</xdr:rowOff>
    </xdr:to>
    <xdr:sp macro="" textlink="">
      <xdr:nvSpPr>
        <xdr:cNvPr id="69" name="フローチャート: 判断 68">
          <a:extLst>
            <a:ext uri="{FF2B5EF4-FFF2-40B4-BE49-F238E27FC236}">
              <a16:creationId xmlns:a16="http://schemas.microsoft.com/office/drawing/2014/main" id="{33226313-54C9-4253-A65A-6A6EE627AF09}"/>
            </a:ext>
          </a:extLst>
        </xdr:cNvPr>
        <xdr:cNvSpPr/>
      </xdr:nvSpPr>
      <xdr:spPr>
        <a:xfrm>
          <a:off x="4251325" y="5761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1905</xdr:rowOff>
    </xdr:from>
    <xdr:to>
      <xdr:col>19</xdr:col>
      <xdr:colOff>187325</xdr:colOff>
      <xdr:row>30</xdr:row>
      <xdr:rowOff>103505</xdr:rowOff>
    </xdr:to>
    <xdr:sp macro="" textlink="">
      <xdr:nvSpPr>
        <xdr:cNvPr id="70" name="フローチャート: 判断 69">
          <a:extLst>
            <a:ext uri="{FF2B5EF4-FFF2-40B4-BE49-F238E27FC236}">
              <a16:creationId xmlns:a16="http://schemas.microsoft.com/office/drawing/2014/main" id="{011CB90E-1E0C-47AF-A19D-3E8F7988C0DF}"/>
            </a:ext>
          </a:extLst>
        </xdr:cNvPr>
        <xdr:cNvSpPr/>
      </xdr:nvSpPr>
      <xdr:spPr>
        <a:xfrm>
          <a:off x="3616325" y="574865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130175</xdr:rowOff>
    </xdr:from>
    <xdr:to>
      <xdr:col>15</xdr:col>
      <xdr:colOff>187325</xdr:colOff>
      <xdr:row>30</xdr:row>
      <xdr:rowOff>60325</xdr:rowOff>
    </xdr:to>
    <xdr:sp macro="" textlink="">
      <xdr:nvSpPr>
        <xdr:cNvPr id="71" name="フローチャート: 判断 70">
          <a:extLst>
            <a:ext uri="{FF2B5EF4-FFF2-40B4-BE49-F238E27FC236}">
              <a16:creationId xmlns:a16="http://schemas.microsoft.com/office/drawing/2014/main" id="{CC4E9832-64C6-4E1F-A5F7-A4825B21574C}"/>
            </a:ext>
          </a:extLst>
        </xdr:cNvPr>
        <xdr:cNvSpPr/>
      </xdr:nvSpPr>
      <xdr:spPr>
        <a:xfrm>
          <a:off x="2930525" y="57118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104267</xdr:rowOff>
    </xdr:from>
    <xdr:to>
      <xdr:col>11</xdr:col>
      <xdr:colOff>187325</xdr:colOff>
      <xdr:row>30</xdr:row>
      <xdr:rowOff>34417</xdr:rowOff>
    </xdr:to>
    <xdr:sp macro="" textlink="">
      <xdr:nvSpPr>
        <xdr:cNvPr id="72" name="フローチャート: 判断 71">
          <a:extLst>
            <a:ext uri="{FF2B5EF4-FFF2-40B4-BE49-F238E27FC236}">
              <a16:creationId xmlns:a16="http://schemas.microsoft.com/office/drawing/2014/main" id="{F93AEB6C-EC7A-4C80-8D55-F9A8BE2EC8D4}"/>
            </a:ext>
          </a:extLst>
        </xdr:cNvPr>
        <xdr:cNvSpPr/>
      </xdr:nvSpPr>
      <xdr:spPr>
        <a:xfrm>
          <a:off x="2244725" y="568591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61087</xdr:rowOff>
    </xdr:from>
    <xdr:to>
      <xdr:col>7</xdr:col>
      <xdr:colOff>187325</xdr:colOff>
      <xdr:row>29</xdr:row>
      <xdr:rowOff>162687</xdr:rowOff>
    </xdr:to>
    <xdr:sp macro="" textlink="">
      <xdr:nvSpPr>
        <xdr:cNvPr id="73" name="フローチャート: 判断 72">
          <a:extLst>
            <a:ext uri="{FF2B5EF4-FFF2-40B4-BE49-F238E27FC236}">
              <a16:creationId xmlns:a16="http://schemas.microsoft.com/office/drawing/2014/main" id="{94055901-3A3B-49E5-BDC3-3EDD2FAEBEE9}"/>
            </a:ext>
          </a:extLst>
        </xdr:cNvPr>
        <xdr:cNvSpPr/>
      </xdr:nvSpPr>
      <xdr:spPr>
        <a:xfrm>
          <a:off x="1558925" y="564273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AB7995A5-0F00-4AE3-860A-406A6FE7F823}"/>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FCC380C8-4F61-4ACB-BF80-EBC264350F6A}"/>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9A8CEF77-580A-4DAA-A813-B4C94426AA27}"/>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CE6B4350-262B-48CF-8B92-FDEEC96B5525}"/>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4A54A773-61B8-4162-920D-967586382D83}"/>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91313</xdr:rowOff>
    </xdr:from>
    <xdr:to>
      <xdr:col>23</xdr:col>
      <xdr:colOff>136525</xdr:colOff>
      <xdr:row>30</xdr:row>
      <xdr:rowOff>21463</xdr:rowOff>
    </xdr:to>
    <xdr:sp macro="" textlink="">
      <xdr:nvSpPr>
        <xdr:cNvPr id="79" name="楕円 78">
          <a:extLst>
            <a:ext uri="{FF2B5EF4-FFF2-40B4-BE49-F238E27FC236}">
              <a16:creationId xmlns:a16="http://schemas.microsoft.com/office/drawing/2014/main" id="{57B82255-729F-43E2-97C9-ABD9BCA96A0E}"/>
            </a:ext>
          </a:extLst>
        </xdr:cNvPr>
        <xdr:cNvSpPr/>
      </xdr:nvSpPr>
      <xdr:spPr>
        <a:xfrm>
          <a:off x="4251325" y="567296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114190</xdr:rowOff>
    </xdr:from>
    <xdr:ext cx="405111" cy="259045"/>
    <xdr:sp macro="" textlink="">
      <xdr:nvSpPr>
        <xdr:cNvPr id="80" name="有形固定資産減価償却率該当値テキスト">
          <a:extLst>
            <a:ext uri="{FF2B5EF4-FFF2-40B4-BE49-F238E27FC236}">
              <a16:creationId xmlns:a16="http://schemas.microsoft.com/office/drawing/2014/main" id="{B2E649F8-2824-41DE-8E5B-A587E8AB265F}"/>
            </a:ext>
          </a:extLst>
        </xdr:cNvPr>
        <xdr:cNvSpPr txBox="1"/>
      </xdr:nvSpPr>
      <xdr:spPr>
        <a:xfrm>
          <a:off x="4352925" y="5530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86995</xdr:rowOff>
    </xdr:from>
    <xdr:to>
      <xdr:col>19</xdr:col>
      <xdr:colOff>187325</xdr:colOff>
      <xdr:row>30</xdr:row>
      <xdr:rowOff>17145</xdr:rowOff>
    </xdr:to>
    <xdr:sp macro="" textlink="">
      <xdr:nvSpPr>
        <xdr:cNvPr id="81" name="楕円 80">
          <a:extLst>
            <a:ext uri="{FF2B5EF4-FFF2-40B4-BE49-F238E27FC236}">
              <a16:creationId xmlns:a16="http://schemas.microsoft.com/office/drawing/2014/main" id="{C33FE148-9ECD-4398-B76E-64831C1471D4}"/>
            </a:ext>
          </a:extLst>
        </xdr:cNvPr>
        <xdr:cNvSpPr/>
      </xdr:nvSpPr>
      <xdr:spPr>
        <a:xfrm>
          <a:off x="3616325" y="566864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137795</xdr:rowOff>
    </xdr:from>
    <xdr:to>
      <xdr:col>23</xdr:col>
      <xdr:colOff>85725</xdr:colOff>
      <xdr:row>29</xdr:row>
      <xdr:rowOff>142113</xdr:rowOff>
    </xdr:to>
    <xdr:cxnSp macro="">
      <xdr:nvCxnSpPr>
        <xdr:cNvPr id="82" name="直線コネクタ 81">
          <a:extLst>
            <a:ext uri="{FF2B5EF4-FFF2-40B4-BE49-F238E27FC236}">
              <a16:creationId xmlns:a16="http://schemas.microsoft.com/office/drawing/2014/main" id="{3909884C-7579-42FE-B9CC-BC5FA1D94632}"/>
            </a:ext>
          </a:extLst>
        </xdr:cNvPr>
        <xdr:cNvCxnSpPr/>
      </xdr:nvCxnSpPr>
      <xdr:spPr>
        <a:xfrm>
          <a:off x="3667125" y="5719445"/>
          <a:ext cx="635000" cy="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48133</xdr:rowOff>
    </xdr:from>
    <xdr:to>
      <xdr:col>15</xdr:col>
      <xdr:colOff>187325</xdr:colOff>
      <xdr:row>29</xdr:row>
      <xdr:rowOff>149733</xdr:rowOff>
    </xdr:to>
    <xdr:sp macro="" textlink="">
      <xdr:nvSpPr>
        <xdr:cNvPr id="83" name="楕円 82">
          <a:extLst>
            <a:ext uri="{FF2B5EF4-FFF2-40B4-BE49-F238E27FC236}">
              <a16:creationId xmlns:a16="http://schemas.microsoft.com/office/drawing/2014/main" id="{24C16F96-0858-4DF8-9D94-A9FBB82CA48C}"/>
            </a:ext>
          </a:extLst>
        </xdr:cNvPr>
        <xdr:cNvSpPr/>
      </xdr:nvSpPr>
      <xdr:spPr>
        <a:xfrm>
          <a:off x="2930525" y="562978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98933</xdr:rowOff>
    </xdr:from>
    <xdr:to>
      <xdr:col>19</xdr:col>
      <xdr:colOff>136525</xdr:colOff>
      <xdr:row>29</xdr:row>
      <xdr:rowOff>137795</xdr:rowOff>
    </xdr:to>
    <xdr:cxnSp macro="">
      <xdr:nvCxnSpPr>
        <xdr:cNvPr id="84" name="直線コネクタ 83">
          <a:extLst>
            <a:ext uri="{FF2B5EF4-FFF2-40B4-BE49-F238E27FC236}">
              <a16:creationId xmlns:a16="http://schemas.microsoft.com/office/drawing/2014/main" id="{8979F810-F3F3-45EF-AF46-DF12AE1437FC}"/>
            </a:ext>
          </a:extLst>
        </xdr:cNvPr>
        <xdr:cNvCxnSpPr/>
      </xdr:nvCxnSpPr>
      <xdr:spPr>
        <a:xfrm>
          <a:off x="2981325" y="5680583"/>
          <a:ext cx="6858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22225</xdr:rowOff>
    </xdr:from>
    <xdr:to>
      <xdr:col>11</xdr:col>
      <xdr:colOff>187325</xdr:colOff>
      <xdr:row>29</xdr:row>
      <xdr:rowOff>123825</xdr:rowOff>
    </xdr:to>
    <xdr:sp macro="" textlink="">
      <xdr:nvSpPr>
        <xdr:cNvPr id="85" name="楕円 84">
          <a:extLst>
            <a:ext uri="{FF2B5EF4-FFF2-40B4-BE49-F238E27FC236}">
              <a16:creationId xmlns:a16="http://schemas.microsoft.com/office/drawing/2014/main" id="{50DE4FD9-C3A8-48AB-B0F6-6C1E5BE82B18}"/>
            </a:ext>
          </a:extLst>
        </xdr:cNvPr>
        <xdr:cNvSpPr/>
      </xdr:nvSpPr>
      <xdr:spPr>
        <a:xfrm>
          <a:off x="2244725" y="56038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73025</xdr:rowOff>
    </xdr:from>
    <xdr:to>
      <xdr:col>15</xdr:col>
      <xdr:colOff>136525</xdr:colOff>
      <xdr:row>29</xdr:row>
      <xdr:rowOff>98933</xdr:rowOff>
    </xdr:to>
    <xdr:cxnSp macro="">
      <xdr:nvCxnSpPr>
        <xdr:cNvPr id="86" name="直線コネクタ 85">
          <a:extLst>
            <a:ext uri="{FF2B5EF4-FFF2-40B4-BE49-F238E27FC236}">
              <a16:creationId xmlns:a16="http://schemas.microsoft.com/office/drawing/2014/main" id="{2FA47DA7-F993-4EBC-B71E-E38F9B34D746}"/>
            </a:ext>
          </a:extLst>
        </xdr:cNvPr>
        <xdr:cNvCxnSpPr/>
      </xdr:nvCxnSpPr>
      <xdr:spPr>
        <a:xfrm>
          <a:off x="2295525" y="5654675"/>
          <a:ext cx="68580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146177</xdr:rowOff>
    </xdr:from>
    <xdr:to>
      <xdr:col>7</xdr:col>
      <xdr:colOff>187325</xdr:colOff>
      <xdr:row>29</xdr:row>
      <xdr:rowOff>76327</xdr:rowOff>
    </xdr:to>
    <xdr:sp macro="" textlink="">
      <xdr:nvSpPr>
        <xdr:cNvPr id="87" name="楕円 86">
          <a:extLst>
            <a:ext uri="{FF2B5EF4-FFF2-40B4-BE49-F238E27FC236}">
              <a16:creationId xmlns:a16="http://schemas.microsoft.com/office/drawing/2014/main" id="{294F8FBB-2FC1-4B36-8913-E64EDF7C66F5}"/>
            </a:ext>
          </a:extLst>
        </xdr:cNvPr>
        <xdr:cNvSpPr/>
      </xdr:nvSpPr>
      <xdr:spPr>
        <a:xfrm>
          <a:off x="1558925" y="556272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25527</xdr:rowOff>
    </xdr:from>
    <xdr:to>
      <xdr:col>11</xdr:col>
      <xdr:colOff>136525</xdr:colOff>
      <xdr:row>29</xdr:row>
      <xdr:rowOff>73025</xdr:rowOff>
    </xdr:to>
    <xdr:cxnSp macro="">
      <xdr:nvCxnSpPr>
        <xdr:cNvPr id="88" name="直線コネクタ 87">
          <a:extLst>
            <a:ext uri="{FF2B5EF4-FFF2-40B4-BE49-F238E27FC236}">
              <a16:creationId xmlns:a16="http://schemas.microsoft.com/office/drawing/2014/main" id="{81D3CFDC-6F0C-4965-B2FE-01B0430A1752}"/>
            </a:ext>
          </a:extLst>
        </xdr:cNvPr>
        <xdr:cNvCxnSpPr/>
      </xdr:nvCxnSpPr>
      <xdr:spPr>
        <a:xfrm>
          <a:off x="1609725" y="5607177"/>
          <a:ext cx="685800" cy="4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94632</xdr:rowOff>
    </xdr:from>
    <xdr:ext cx="405111" cy="259045"/>
    <xdr:sp macro="" textlink="">
      <xdr:nvSpPr>
        <xdr:cNvPr id="89" name="n_1aveValue有形固定資産減価償却率">
          <a:extLst>
            <a:ext uri="{FF2B5EF4-FFF2-40B4-BE49-F238E27FC236}">
              <a16:creationId xmlns:a16="http://schemas.microsoft.com/office/drawing/2014/main" id="{FE345DE6-4FF7-4B36-9F02-76FC4BB0CA89}"/>
            </a:ext>
          </a:extLst>
        </xdr:cNvPr>
        <xdr:cNvSpPr txBox="1"/>
      </xdr:nvSpPr>
      <xdr:spPr>
        <a:xfrm>
          <a:off x="3470919" y="584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51452</xdr:rowOff>
    </xdr:from>
    <xdr:ext cx="405111" cy="259045"/>
    <xdr:sp macro="" textlink="">
      <xdr:nvSpPr>
        <xdr:cNvPr id="90" name="n_2aveValue有形固定資産減価償却率">
          <a:extLst>
            <a:ext uri="{FF2B5EF4-FFF2-40B4-BE49-F238E27FC236}">
              <a16:creationId xmlns:a16="http://schemas.microsoft.com/office/drawing/2014/main" id="{B478A507-B66E-4317-B8BA-CF73AE8BEFF1}"/>
            </a:ext>
          </a:extLst>
        </xdr:cNvPr>
        <xdr:cNvSpPr txBox="1"/>
      </xdr:nvSpPr>
      <xdr:spPr>
        <a:xfrm>
          <a:off x="2797819" y="5798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25544</xdr:rowOff>
    </xdr:from>
    <xdr:ext cx="405111" cy="259045"/>
    <xdr:sp macro="" textlink="">
      <xdr:nvSpPr>
        <xdr:cNvPr id="91" name="n_3aveValue有形固定資産減価償却率">
          <a:extLst>
            <a:ext uri="{FF2B5EF4-FFF2-40B4-BE49-F238E27FC236}">
              <a16:creationId xmlns:a16="http://schemas.microsoft.com/office/drawing/2014/main" id="{AC7CC10F-03F4-4829-B3CA-D1ED7668D2D9}"/>
            </a:ext>
          </a:extLst>
        </xdr:cNvPr>
        <xdr:cNvSpPr txBox="1"/>
      </xdr:nvSpPr>
      <xdr:spPr>
        <a:xfrm>
          <a:off x="2112019" y="5772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153814</xdr:rowOff>
    </xdr:from>
    <xdr:ext cx="405111" cy="259045"/>
    <xdr:sp macro="" textlink="">
      <xdr:nvSpPr>
        <xdr:cNvPr id="92" name="n_4aveValue有形固定資産減価償却率">
          <a:extLst>
            <a:ext uri="{FF2B5EF4-FFF2-40B4-BE49-F238E27FC236}">
              <a16:creationId xmlns:a16="http://schemas.microsoft.com/office/drawing/2014/main" id="{CB5C8207-B5E8-4F9F-A075-BE59F3E6B46A}"/>
            </a:ext>
          </a:extLst>
        </xdr:cNvPr>
        <xdr:cNvSpPr txBox="1"/>
      </xdr:nvSpPr>
      <xdr:spPr>
        <a:xfrm>
          <a:off x="1426219" y="5735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33672</xdr:rowOff>
    </xdr:from>
    <xdr:ext cx="405111" cy="259045"/>
    <xdr:sp macro="" textlink="">
      <xdr:nvSpPr>
        <xdr:cNvPr id="93" name="n_1mainValue有形固定資産減価償却率">
          <a:extLst>
            <a:ext uri="{FF2B5EF4-FFF2-40B4-BE49-F238E27FC236}">
              <a16:creationId xmlns:a16="http://schemas.microsoft.com/office/drawing/2014/main" id="{05F15E70-D0B4-4182-9A94-2C757AF2390F}"/>
            </a:ext>
          </a:extLst>
        </xdr:cNvPr>
        <xdr:cNvSpPr txBox="1"/>
      </xdr:nvSpPr>
      <xdr:spPr>
        <a:xfrm>
          <a:off x="3470919" y="5450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166260</xdr:rowOff>
    </xdr:from>
    <xdr:ext cx="405111" cy="259045"/>
    <xdr:sp macro="" textlink="">
      <xdr:nvSpPr>
        <xdr:cNvPr id="94" name="n_2mainValue有形固定資産減価償却率">
          <a:extLst>
            <a:ext uri="{FF2B5EF4-FFF2-40B4-BE49-F238E27FC236}">
              <a16:creationId xmlns:a16="http://schemas.microsoft.com/office/drawing/2014/main" id="{3BEAE1B2-D5E4-471F-9475-1B67C0BA91F4}"/>
            </a:ext>
          </a:extLst>
        </xdr:cNvPr>
        <xdr:cNvSpPr txBox="1"/>
      </xdr:nvSpPr>
      <xdr:spPr>
        <a:xfrm>
          <a:off x="2797819" y="541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140352</xdr:rowOff>
    </xdr:from>
    <xdr:ext cx="405111" cy="259045"/>
    <xdr:sp macro="" textlink="">
      <xdr:nvSpPr>
        <xdr:cNvPr id="95" name="n_3mainValue有形固定資産減価償却率">
          <a:extLst>
            <a:ext uri="{FF2B5EF4-FFF2-40B4-BE49-F238E27FC236}">
              <a16:creationId xmlns:a16="http://schemas.microsoft.com/office/drawing/2014/main" id="{423CC9B4-7C92-4A31-A607-8DA16345AE22}"/>
            </a:ext>
          </a:extLst>
        </xdr:cNvPr>
        <xdr:cNvSpPr txBox="1"/>
      </xdr:nvSpPr>
      <xdr:spPr>
        <a:xfrm>
          <a:off x="2112019" y="539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92854</xdr:rowOff>
    </xdr:from>
    <xdr:ext cx="405111" cy="259045"/>
    <xdr:sp macro="" textlink="">
      <xdr:nvSpPr>
        <xdr:cNvPr id="96" name="n_4mainValue有形固定資産減価償却率">
          <a:extLst>
            <a:ext uri="{FF2B5EF4-FFF2-40B4-BE49-F238E27FC236}">
              <a16:creationId xmlns:a16="http://schemas.microsoft.com/office/drawing/2014/main" id="{A71323FC-6B67-4949-B9D0-ABE580283A0B}"/>
            </a:ext>
          </a:extLst>
        </xdr:cNvPr>
        <xdr:cNvSpPr txBox="1"/>
      </xdr:nvSpPr>
      <xdr:spPr>
        <a:xfrm>
          <a:off x="1426219" y="5344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a:extLst>
            <a:ext uri="{FF2B5EF4-FFF2-40B4-BE49-F238E27FC236}">
              <a16:creationId xmlns:a16="http://schemas.microsoft.com/office/drawing/2014/main" id="{CA0D0592-7EAD-4BC8-B9AF-0F6D831B66A9}"/>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a:extLst>
            <a:ext uri="{FF2B5EF4-FFF2-40B4-BE49-F238E27FC236}">
              <a16:creationId xmlns:a16="http://schemas.microsoft.com/office/drawing/2014/main" id="{47985B05-BA50-4A44-8AC0-4BAE4E5B118B}"/>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a:extLst>
            <a:ext uri="{FF2B5EF4-FFF2-40B4-BE49-F238E27FC236}">
              <a16:creationId xmlns:a16="http://schemas.microsoft.com/office/drawing/2014/main" id="{DD1B4537-4BAA-480F-9BEE-8033EBAF0887}"/>
            </a:ext>
          </a:extLst>
        </xdr:cNvPr>
        <xdr:cNvSpPr/>
      </xdr:nvSpPr>
      <xdr:spPr>
        <a:xfrm>
          <a:off x="12443365" y="44904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[ 688.6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a:extLst>
            <a:ext uri="{FF2B5EF4-FFF2-40B4-BE49-F238E27FC236}">
              <a16:creationId xmlns:a16="http://schemas.microsoft.com/office/drawing/2014/main" id="{931A74AB-3EEC-4746-9A0D-8AF4CF1A1D9A}"/>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a:extLst>
            <a:ext uri="{FF2B5EF4-FFF2-40B4-BE49-F238E27FC236}">
              <a16:creationId xmlns:a16="http://schemas.microsoft.com/office/drawing/2014/main" id="{E454B1B9-995B-472A-82C9-DE597EC29EF9}"/>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a:extLst>
            <a:ext uri="{FF2B5EF4-FFF2-40B4-BE49-F238E27FC236}">
              <a16:creationId xmlns:a16="http://schemas.microsoft.com/office/drawing/2014/main" id="{8AC885E3-AB6F-4252-BB74-1BF090C9FB9C}"/>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a:extLst>
            <a:ext uri="{FF2B5EF4-FFF2-40B4-BE49-F238E27FC236}">
              <a16:creationId xmlns:a16="http://schemas.microsoft.com/office/drawing/2014/main" id="{59B25793-A71F-47A4-A077-998814731FE2}"/>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a:extLst>
            <a:ext uri="{FF2B5EF4-FFF2-40B4-BE49-F238E27FC236}">
              <a16:creationId xmlns:a16="http://schemas.microsoft.com/office/drawing/2014/main" id="{22E999C3-58FD-4FCB-81B8-32114570428F}"/>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a:extLst>
            <a:ext uri="{FF2B5EF4-FFF2-40B4-BE49-F238E27FC236}">
              <a16:creationId xmlns:a16="http://schemas.microsoft.com/office/drawing/2014/main" id="{6E9B3E13-8D4F-4B70-BBDA-F4ED3A33A650}"/>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a:extLst>
            <a:ext uri="{FF2B5EF4-FFF2-40B4-BE49-F238E27FC236}">
              <a16:creationId xmlns:a16="http://schemas.microsoft.com/office/drawing/2014/main" id="{E2408F51-BAD3-46D2-BB40-4CD86117F1BF}"/>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a:extLst>
            <a:ext uri="{FF2B5EF4-FFF2-40B4-BE49-F238E27FC236}">
              <a16:creationId xmlns:a16="http://schemas.microsoft.com/office/drawing/2014/main" id="{7744E284-B991-4FEB-A5E2-5AE3DC4B4550}"/>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a:extLst>
            <a:ext uri="{FF2B5EF4-FFF2-40B4-BE49-F238E27FC236}">
              <a16:creationId xmlns:a16="http://schemas.microsoft.com/office/drawing/2014/main" id="{F1A9C9EF-9E6C-449E-9EC6-B53C30A60F0D}"/>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a:extLst>
            <a:ext uri="{FF2B5EF4-FFF2-40B4-BE49-F238E27FC236}">
              <a16:creationId xmlns:a16="http://schemas.microsoft.com/office/drawing/2014/main" id="{98AF7E6F-5EA5-49DA-921C-1ABA6C1E008C}"/>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前年度と比べ、地方税や</a:t>
          </a:r>
          <a:r>
            <a:rPr kumimoji="1" lang="ja-JP" altLang="en-US" sz="1100">
              <a:solidFill>
                <a:schemeClr val="dk1"/>
              </a:solidFill>
              <a:effectLst/>
              <a:latin typeface="+mn-lt"/>
              <a:ea typeface="+mn-ea"/>
              <a:cs typeface="+mn-cs"/>
            </a:rPr>
            <a:t>株式</a:t>
          </a:r>
          <a:r>
            <a:rPr kumimoji="1" lang="ja-JP" altLang="ja-JP" sz="1100">
              <a:solidFill>
                <a:schemeClr val="dk1"/>
              </a:solidFill>
              <a:effectLst/>
              <a:latin typeface="+mn-lt"/>
              <a:ea typeface="+mn-ea"/>
              <a:cs typeface="+mn-cs"/>
            </a:rPr>
            <a:t>等</a:t>
          </a:r>
          <a:r>
            <a:rPr kumimoji="1" lang="ja-JP" altLang="en-US" sz="1100">
              <a:solidFill>
                <a:schemeClr val="dk1"/>
              </a:solidFill>
              <a:effectLst/>
              <a:latin typeface="+mn-lt"/>
              <a:ea typeface="+mn-ea"/>
              <a:cs typeface="+mn-cs"/>
            </a:rPr>
            <a:t>譲渡所得割交付金</a:t>
          </a:r>
          <a:r>
            <a:rPr kumimoji="1" lang="ja-JP" altLang="ja-JP" sz="1100">
              <a:solidFill>
                <a:schemeClr val="dk1"/>
              </a:solidFill>
              <a:effectLst/>
              <a:latin typeface="+mn-lt"/>
              <a:ea typeface="+mn-ea"/>
              <a:cs typeface="+mn-cs"/>
            </a:rPr>
            <a:t>が増となったものの、充当可能特定歳入（公営住宅の賃料等）が減少したことにより、債務償還比率は</a:t>
          </a:r>
          <a:r>
            <a:rPr kumimoji="1" lang="en-US" altLang="ja-JP" sz="1100">
              <a:solidFill>
                <a:schemeClr val="dk1"/>
              </a:solidFill>
              <a:effectLst/>
              <a:latin typeface="+mn-lt"/>
              <a:ea typeface="+mn-ea"/>
              <a:cs typeface="+mn-cs"/>
            </a:rPr>
            <a:t>85.7</a:t>
          </a:r>
          <a:r>
            <a:rPr kumimoji="1" lang="ja-JP" altLang="ja-JP" sz="1100">
              <a:solidFill>
                <a:schemeClr val="dk1"/>
              </a:solidFill>
              <a:effectLst/>
              <a:latin typeface="+mn-lt"/>
              <a:ea typeface="+mn-ea"/>
              <a:cs typeface="+mn-cs"/>
            </a:rPr>
            <a:t>ポイント増加した。債務償還比率は、類似団体よりも高い水準となっているが、神奈川県平均と比べると大きく下回っている。</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0" name="テキスト ボックス 109">
          <a:extLst>
            <a:ext uri="{FF2B5EF4-FFF2-40B4-BE49-F238E27FC236}">
              <a16:creationId xmlns:a16="http://schemas.microsoft.com/office/drawing/2014/main" id="{5FD974EB-CBF3-457E-8F59-080DB11F6FA0}"/>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a:extLst>
            <a:ext uri="{FF2B5EF4-FFF2-40B4-BE49-F238E27FC236}">
              <a16:creationId xmlns:a16="http://schemas.microsoft.com/office/drawing/2014/main" id="{F4761593-E9E1-430E-BD1E-70945752D13F}"/>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a:extLst>
            <a:ext uri="{FF2B5EF4-FFF2-40B4-BE49-F238E27FC236}">
              <a16:creationId xmlns:a16="http://schemas.microsoft.com/office/drawing/2014/main" id="{4EAF9408-D224-4C05-90E1-A303D501A452}"/>
            </a:ext>
          </a:extLst>
        </xdr:cNvPr>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3" name="直線コネクタ 112">
          <a:extLst>
            <a:ext uri="{FF2B5EF4-FFF2-40B4-BE49-F238E27FC236}">
              <a16:creationId xmlns:a16="http://schemas.microsoft.com/office/drawing/2014/main" id="{9CB22484-8993-434B-BA73-B240517FA1C4}"/>
            </a:ext>
          </a:extLst>
        </xdr:cNvPr>
        <xdr:cNvCxnSpPr/>
      </xdr:nvCxnSpPr>
      <xdr:spPr>
        <a:xfrm>
          <a:off x="10194925" y="65584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4" name="テキスト ボックス 113">
          <a:extLst>
            <a:ext uri="{FF2B5EF4-FFF2-40B4-BE49-F238E27FC236}">
              <a16:creationId xmlns:a16="http://schemas.microsoft.com/office/drawing/2014/main" id="{A7247768-5DA4-4D9B-B890-6824B64D0367}"/>
            </a:ext>
          </a:extLst>
        </xdr:cNvPr>
        <xdr:cNvSpPr txBox="1"/>
      </xdr:nvSpPr>
      <xdr:spPr>
        <a:xfrm>
          <a:off x="9705751" y="646469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5" name="直線コネクタ 114">
          <a:extLst>
            <a:ext uri="{FF2B5EF4-FFF2-40B4-BE49-F238E27FC236}">
              <a16:creationId xmlns:a16="http://schemas.microsoft.com/office/drawing/2014/main" id="{F63EF9A3-BD95-4838-B8A3-406CB2D45DDF}"/>
            </a:ext>
          </a:extLst>
        </xdr:cNvPr>
        <xdr:cNvCxnSpPr/>
      </xdr:nvCxnSpPr>
      <xdr:spPr>
        <a:xfrm>
          <a:off x="10194925" y="62113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6" name="テキスト ボックス 115">
          <a:extLst>
            <a:ext uri="{FF2B5EF4-FFF2-40B4-BE49-F238E27FC236}">
              <a16:creationId xmlns:a16="http://schemas.microsoft.com/office/drawing/2014/main" id="{C2861E85-6B50-469B-AC44-B94C5DAF4913}"/>
            </a:ext>
          </a:extLst>
        </xdr:cNvPr>
        <xdr:cNvSpPr txBox="1"/>
      </xdr:nvSpPr>
      <xdr:spPr>
        <a:xfrm>
          <a:off x="9758836" y="611755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7" name="直線コネクタ 116">
          <a:extLst>
            <a:ext uri="{FF2B5EF4-FFF2-40B4-BE49-F238E27FC236}">
              <a16:creationId xmlns:a16="http://schemas.microsoft.com/office/drawing/2014/main" id="{37727D73-A636-497E-A9F6-FBDCBF252E81}"/>
            </a:ext>
          </a:extLst>
        </xdr:cNvPr>
        <xdr:cNvCxnSpPr/>
      </xdr:nvCxnSpPr>
      <xdr:spPr>
        <a:xfrm>
          <a:off x="10194925" y="58642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8" name="テキスト ボックス 117">
          <a:extLst>
            <a:ext uri="{FF2B5EF4-FFF2-40B4-BE49-F238E27FC236}">
              <a16:creationId xmlns:a16="http://schemas.microsoft.com/office/drawing/2014/main" id="{138D9A02-8275-460A-9600-5020FAFE6F14}"/>
            </a:ext>
          </a:extLst>
        </xdr:cNvPr>
        <xdr:cNvSpPr txBox="1"/>
      </xdr:nvSpPr>
      <xdr:spPr>
        <a:xfrm>
          <a:off x="9758836" y="57704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9" name="直線コネクタ 118">
          <a:extLst>
            <a:ext uri="{FF2B5EF4-FFF2-40B4-BE49-F238E27FC236}">
              <a16:creationId xmlns:a16="http://schemas.microsoft.com/office/drawing/2014/main" id="{EC7F9584-1C82-421C-83B4-002B89AA4CEE}"/>
            </a:ext>
          </a:extLst>
        </xdr:cNvPr>
        <xdr:cNvCxnSpPr/>
      </xdr:nvCxnSpPr>
      <xdr:spPr>
        <a:xfrm>
          <a:off x="10194925" y="55170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0" name="テキスト ボックス 119">
          <a:extLst>
            <a:ext uri="{FF2B5EF4-FFF2-40B4-BE49-F238E27FC236}">
              <a16:creationId xmlns:a16="http://schemas.microsoft.com/office/drawing/2014/main" id="{B981063A-C4FE-47EC-9C2C-806526CE83DA}"/>
            </a:ext>
          </a:extLst>
        </xdr:cNvPr>
        <xdr:cNvSpPr txBox="1"/>
      </xdr:nvSpPr>
      <xdr:spPr>
        <a:xfrm>
          <a:off x="9758836" y="54232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1" name="直線コネクタ 120">
          <a:extLst>
            <a:ext uri="{FF2B5EF4-FFF2-40B4-BE49-F238E27FC236}">
              <a16:creationId xmlns:a16="http://schemas.microsoft.com/office/drawing/2014/main" id="{27DB716C-5DD3-458C-BFD2-8DE3B6B2432A}"/>
            </a:ext>
          </a:extLst>
        </xdr:cNvPr>
        <xdr:cNvCxnSpPr/>
      </xdr:nvCxnSpPr>
      <xdr:spPr>
        <a:xfrm>
          <a:off x="10194925" y="51699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161257</xdr:rowOff>
    </xdr:from>
    <xdr:ext cx="410689" cy="225703"/>
    <xdr:sp macro="" textlink="">
      <xdr:nvSpPr>
        <xdr:cNvPr id="122" name="テキスト ボックス 121">
          <a:extLst>
            <a:ext uri="{FF2B5EF4-FFF2-40B4-BE49-F238E27FC236}">
              <a16:creationId xmlns:a16="http://schemas.microsoft.com/office/drawing/2014/main" id="{4A124686-98AB-4B23-96CC-4FC9F2A2BF2D}"/>
            </a:ext>
          </a:extLst>
        </xdr:cNvPr>
        <xdr:cNvSpPr txBox="1"/>
      </xdr:nvSpPr>
      <xdr:spPr>
        <a:xfrm>
          <a:off x="9758836" y="50825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3" name="直線コネクタ 122">
          <a:extLst>
            <a:ext uri="{FF2B5EF4-FFF2-40B4-BE49-F238E27FC236}">
              <a16:creationId xmlns:a16="http://schemas.microsoft.com/office/drawing/2014/main" id="{36E70A6A-7C26-4536-A1AE-AF29261C8358}"/>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24" name="テキスト ボックス 123">
          <a:extLst>
            <a:ext uri="{FF2B5EF4-FFF2-40B4-BE49-F238E27FC236}">
              <a16:creationId xmlns:a16="http://schemas.microsoft.com/office/drawing/2014/main" id="{102C21AF-5533-4519-84E8-C7CF8D80AD16}"/>
            </a:ext>
          </a:extLst>
        </xdr:cNvPr>
        <xdr:cNvSpPr txBox="1"/>
      </xdr:nvSpPr>
      <xdr:spPr>
        <a:xfrm>
          <a:off x="9861428" y="47353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5" name="債務償還比率グラフ枠">
          <a:extLst>
            <a:ext uri="{FF2B5EF4-FFF2-40B4-BE49-F238E27FC236}">
              <a16:creationId xmlns:a16="http://schemas.microsoft.com/office/drawing/2014/main" id="{240F1172-D733-4FF5-A19C-2D0742E6F255}"/>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25</xdr:row>
      <xdr:rowOff>169418</xdr:rowOff>
    </xdr:from>
    <xdr:to>
      <xdr:col>76</xdr:col>
      <xdr:colOff>21589</xdr:colOff>
      <xdr:row>32</xdr:row>
      <xdr:rowOff>108860</xdr:rowOff>
    </xdr:to>
    <xdr:cxnSp macro="">
      <xdr:nvCxnSpPr>
        <xdr:cNvPr id="126" name="直線コネクタ 125">
          <a:extLst>
            <a:ext uri="{FF2B5EF4-FFF2-40B4-BE49-F238E27FC236}">
              <a16:creationId xmlns:a16="http://schemas.microsoft.com/office/drawing/2014/main" id="{A131F8BC-68BF-4594-AF0B-9AA1809DE6B9}"/>
            </a:ext>
          </a:extLst>
        </xdr:cNvPr>
        <xdr:cNvCxnSpPr/>
      </xdr:nvCxnSpPr>
      <xdr:spPr>
        <a:xfrm flipV="1">
          <a:off x="13323570" y="5084318"/>
          <a:ext cx="1269" cy="1101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32</xdr:row>
      <xdr:rowOff>112687</xdr:rowOff>
    </xdr:from>
    <xdr:ext cx="469744" cy="259045"/>
    <xdr:sp macro="" textlink="">
      <xdr:nvSpPr>
        <xdr:cNvPr id="127" name="債務償還比率最小値テキスト">
          <a:extLst>
            <a:ext uri="{FF2B5EF4-FFF2-40B4-BE49-F238E27FC236}">
              <a16:creationId xmlns:a16="http://schemas.microsoft.com/office/drawing/2014/main" id="{6F067777-4FAE-4A4B-9E6F-53994DC37593}"/>
            </a:ext>
          </a:extLst>
        </xdr:cNvPr>
        <xdr:cNvSpPr txBox="1"/>
      </xdr:nvSpPr>
      <xdr:spPr>
        <a:xfrm>
          <a:off x="13376275" y="6189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32</xdr:row>
      <xdr:rowOff>108860</xdr:rowOff>
    </xdr:from>
    <xdr:to>
      <xdr:col>76</xdr:col>
      <xdr:colOff>111125</xdr:colOff>
      <xdr:row>32</xdr:row>
      <xdr:rowOff>108860</xdr:rowOff>
    </xdr:to>
    <xdr:cxnSp macro="">
      <xdr:nvCxnSpPr>
        <xdr:cNvPr id="128" name="直線コネクタ 127">
          <a:extLst>
            <a:ext uri="{FF2B5EF4-FFF2-40B4-BE49-F238E27FC236}">
              <a16:creationId xmlns:a16="http://schemas.microsoft.com/office/drawing/2014/main" id="{B7DDD526-A164-49D4-B812-0E00B2A43384}"/>
            </a:ext>
          </a:extLst>
        </xdr:cNvPr>
        <xdr:cNvCxnSpPr/>
      </xdr:nvCxnSpPr>
      <xdr:spPr>
        <a:xfrm>
          <a:off x="13255625" y="61858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116095</xdr:rowOff>
    </xdr:from>
    <xdr:ext cx="469744" cy="259045"/>
    <xdr:sp macro="" textlink="">
      <xdr:nvSpPr>
        <xdr:cNvPr id="129" name="債務償還比率最大値テキスト">
          <a:extLst>
            <a:ext uri="{FF2B5EF4-FFF2-40B4-BE49-F238E27FC236}">
              <a16:creationId xmlns:a16="http://schemas.microsoft.com/office/drawing/2014/main" id="{D4EB9C6C-D2CF-4F39-9A7B-A7E71F6AC771}"/>
            </a:ext>
          </a:extLst>
        </xdr:cNvPr>
        <xdr:cNvSpPr txBox="1"/>
      </xdr:nvSpPr>
      <xdr:spPr>
        <a:xfrm>
          <a:off x="13376275" y="4872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25</xdr:row>
      <xdr:rowOff>169418</xdr:rowOff>
    </xdr:from>
    <xdr:to>
      <xdr:col>76</xdr:col>
      <xdr:colOff>111125</xdr:colOff>
      <xdr:row>25</xdr:row>
      <xdr:rowOff>169418</xdr:rowOff>
    </xdr:to>
    <xdr:cxnSp macro="">
      <xdr:nvCxnSpPr>
        <xdr:cNvPr id="130" name="直線コネクタ 129">
          <a:extLst>
            <a:ext uri="{FF2B5EF4-FFF2-40B4-BE49-F238E27FC236}">
              <a16:creationId xmlns:a16="http://schemas.microsoft.com/office/drawing/2014/main" id="{97494A9A-BE09-423F-9F80-9A02CAFA349C}"/>
            </a:ext>
          </a:extLst>
        </xdr:cNvPr>
        <xdr:cNvCxnSpPr/>
      </xdr:nvCxnSpPr>
      <xdr:spPr>
        <a:xfrm>
          <a:off x="13255625" y="50843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102136</xdr:rowOff>
    </xdr:from>
    <xdr:ext cx="469744" cy="259045"/>
    <xdr:sp macro="" textlink="">
      <xdr:nvSpPr>
        <xdr:cNvPr id="131" name="債務償還比率平均値テキスト">
          <a:extLst>
            <a:ext uri="{FF2B5EF4-FFF2-40B4-BE49-F238E27FC236}">
              <a16:creationId xmlns:a16="http://schemas.microsoft.com/office/drawing/2014/main" id="{C3B42769-5354-4178-856B-2B6B95336CF2}"/>
            </a:ext>
          </a:extLst>
        </xdr:cNvPr>
        <xdr:cNvSpPr txBox="1"/>
      </xdr:nvSpPr>
      <xdr:spPr>
        <a:xfrm>
          <a:off x="13376275" y="55186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79259</xdr:rowOff>
    </xdr:from>
    <xdr:to>
      <xdr:col>76</xdr:col>
      <xdr:colOff>73025</xdr:colOff>
      <xdr:row>30</xdr:row>
      <xdr:rowOff>9409</xdr:rowOff>
    </xdr:to>
    <xdr:sp macro="" textlink="">
      <xdr:nvSpPr>
        <xdr:cNvPr id="132" name="フローチャート: 判断 131">
          <a:extLst>
            <a:ext uri="{FF2B5EF4-FFF2-40B4-BE49-F238E27FC236}">
              <a16:creationId xmlns:a16="http://schemas.microsoft.com/office/drawing/2014/main" id="{9509E8A0-9CD3-41F7-9F62-B881ABA61204}"/>
            </a:ext>
          </a:extLst>
        </xdr:cNvPr>
        <xdr:cNvSpPr/>
      </xdr:nvSpPr>
      <xdr:spPr>
        <a:xfrm>
          <a:off x="13293725" y="566090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43995</xdr:rowOff>
    </xdr:from>
    <xdr:to>
      <xdr:col>72</xdr:col>
      <xdr:colOff>123825</xdr:colOff>
      <xdr:row>29</xdr:row>
      <xdr:rowOff>145595</xdr:rowOff>
    </xdr:to>
    <xdr:sp macro="" textlink="">
      <xdr:nvSpPr>
        <xdr:cNvPr id="133" name="フローチャート: 判断 132">
          <a:extLst>
            <a:ext uri="{FF2B5EF4-FFF2-40B4-BE49-F238E27FC236}">
              <a16:creationId xmlns:a16="http://schemas.microsoft.com/office/drawing/2014/main" id="{2A2E784A-A6AD-42EE-8C6C-D52B6FBE3ECB}"/>
            </a:ext>
          </a:extLst>
        </xdr:cNvPr>
        <xdr:cNvSpPr/>
      </xdr:nvSpPr>
      <xdr:spPr>
        <a:xfrm>
          <a:off x="12639675" y="5625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117030</xdr:rowOff>
    </xdr:from>
    <xdr:to>
      <xdr:col>68</xdr:col>
      <xdr:colOff>123825</xdr:colOff>
      <xdr:row>29</xdr:row>
      <xdr:rowOff>47180</xdr:rowOff>
    </xdr:to>
    <xdr:sp macro="" textlink="">
      <xdr:nvSpPr>
        <xdr:cNvPr id="134" name="フローチャート: 判断 133">
          <a:extLst>
            <a:ext uri="{FF2B5EF4-FFF2-40B4-BE49-F238E27FC236}">
              <a16:creationId xmlns:a16="http://schemas.microsoft.com/office/drawing/2014/main" id="{475A3825-A52F-4434-AAAE-6D1A4AE29196}"/>
            </a:ext>
          </a:extLst>
        </xdr:cNvPr>
        <xdr:cNvSpPr/>
      </xdr:nvSpPr>
      <xdr:spPr>
        <a:xfrm>
          <a:off x="11953875" y="55335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15399</xdr:rowOff>
    </xdr:from>
    <xdr:to>
      <xdr:col>64</xdr:col>
      <xdr:colOff>123825</xdr:colOff>
      <xdr:row>30</xdr:row>
      <xdr:rowOff>116999</xdr:rowOff>
    </xdr:to>
    <xdr:sp macro="" textlink="">
      <xdr:nvSpPr>
        <xdr:cNvPr id="135" name="フローチャート: 判断 134">
          <a:extLst>
            <a:ext uri="{FF2B5EF4-FFF2-40B4-BE49-F238E27FC236}">
              <a16:creationId xmlns:a16="http://schemas.microsoft.com/office/drawing/2014/main" id="{313E4EB9-47E8-43E0-AED4-17D5175D7C60}"/>
            </a:ext>
          </a:extLst>
        </xdr:cNvPr>
        <xdr:cNvSpPr/>
      </xdr:nvSpPr>
      <xdr:spPr>
        <a:xfrm>
          <a:off x="11268075" y="5762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72072</xdr:rowOff>
    </xdr:from>
    <xdr:to>
      <xdr:col>60</xdr:col>
      <xdr:colOff>123825</xdr:colOff>
      <xdr:row>31</xdr:row>
      <xdr:rowOff>2222</xdr:rowOff>
    </xdr:to>
    <xdr:sp macro="" textlink="">
      <xdr:nvSpPr>
        <xdr:cNvPr id="136" name="フローチャート: 判断 135">
          <a:extLst>
            <a:ext uri="{FF2B5EF4-FFF2-40B4-BE49-F238E27FC236}">
              <a16:creationId xmlns:a16="http://schemas.microsoft.com/office/drawing/2014/main" id="{26D1F055-F711-42D5-A3E4-89B86300040B}"/>
            </a:ext>
          </a:extLst>
        </xdr:cNvPr>
        <xdr:cNvSpPr/>
      </xdr:nvSpPr>
      <xdr:spPr>
        <a:xfrm>
          <a:off x="10582275" y="58188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1B8226DF-C798-4FDA-9BC0-3FF9998C82A3}"/>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5A75208F-3D74-49AF-80B3-C33812E9B6B1}"/>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4984DF73-D2C1-4CFC-8B2E-45E0A886886C}"/>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7911B757-BB3C-465E-84D5-1F8932AFB594}"/>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59648744-E154-4695-BACF-B875F9D84F93}"/>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54631</xdr:rowOff>
    </xdr:from>
    <xdr:to>
      <xdr:col>76</xdr:col>
      <xdr:colOff>73025</xdr:colOff>
      <xdr:row>31</xdr:row>
      <xdr:rowOff>156231</xdr:rowOff>
    </xdr:to>
    <xdr:sp macro="" textlink="">
      <xdr:nvSpPr>
        <xdr:cNvPr id="142" name="楕円 141">
          <a:extLst>
            <a:ext uri="{FF2B5EF4-FFF2-40B4-BE49-F238E27FC236}">
              <a16:creationId xmlns:a16="http://schemas.microsoft.com/office/drawing/2014/main" id="{D90D4A97-55B6-47B2-A536-38CF5E16BF6B}"/>
            </a:ext>
          </a:extLst>
        </xdr:cNvPr>
        <xdr:cNvSpPr/>
      </xdr:nvSpPr>
      <xdr:spPr>
        <a:xfrm>
          <a:off x="13293725" y="596648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33058</xdr:rowOff>
    </xdr:from>
    <xdr:ext cx="469744" cy="259045"/>
    <xdr:sp macro="" textlink="">
      <xdr:nvSpPr>
        <xdr:cNvPr id="143" name="債務償還比率該当値テキスト">
          <a:extLst>
            <a:ext uri="{FF2B5EF4-FFF2-40B4-BE49-F238E27FC236}">
              <a16:creationId xmlns:a16="http://schemas.microsoft.com/office/drawing/2014/main" id="{911DF0E9-C362-4E81-867E-A07E4256294F}"/>
            </a:ext>
          </a:extLst>
        </xdr:cNvPr>
        <xdr:cNvSpPr txBox="1"/>
      </xdr:nvSpPr>
      <xdr:spPr>
        <a:xfrm>
          <a:off x="13376275" y="5944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71893</xdr:rowOff>
    </xdr:from>
    <xdr:to>
      <xdr:col>72</xdr:col>
      <xdr:colOff>123825</xdr:colOff>
      <xdr:row>31</xdr:row>
      <xdr:rowOff>2043</xdr:rowOff>
    </xdr:to>
    <xdr:sp macro="" textlink="">
      <xdr:nvSpPr>
        <xdr:cNvPr id="144" name="楕円 143">
          <a:extLst>
            <a:ext uri="{FF2B5EF4-FFF2-40B4-BE49-F238E27FC236}">
              <a16:creationId xmlns:a16="http://schemas.microsoft.com/office/drawing/2014/main" id="{0104DE09-3F6A-4592-AD60-FB42C0444E70}"/>
            </a:ext>
          </a:extLst>
        </xdr:cNvPr>
        <xdr:cNvSpPr/>
      </xdr:nvSpPr>
      <xdr:spPr>
        <a:xfrm>
          <a:off x="12639675" y="581864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122693</xdr:rowOff>
    </xdr:from>
    <xdr:to>
      <xdr:col>76</xdr:col>
      <xdr:colOff>22225</xdr:colOff>
      <xdr:row>31</xdr:row>
      <xdr:rowOff>105431</xdr:rowOff>
    </xdr:to>
    <xdr:cxnSp macro="">
      <xdr:nvCxnSpPr>
        <xdr:cNvPr id="145" name="直線コネクタ 144">
          <a:extLst>
            <a:ext uri="{FF2B5EF4-FFF2-40B4-BE49-F238E27FC236}">
              <a16:creationId xmlns:a16="http://schemas.microsoft.com/office/drawing/2014/main" id="{AAE374C8-0B92-4D88-AC1B-51BC2D89D797}"/>
            </a:ext>
          </a:extLst>
        </xdr:cNvPr>
        <xdr:cNvCxnSpPr/>
      </xdr:nvCxnSpPr>
      <xdr:spPr>
        <a:xfrm>
          <a:off x="12690475" y="5869443"/>
          <a:ext cx="635000" cy="147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12509</xdr:rowOff>
    </xdr:from>
    <xdr:to>
      <xdr:col>68</xdr:col>
      <xdr:colOff>123825</xdr:colOff>
      <xdr:row>29</xdr:row>
      <xdr:rowOff>114109</xdr:rowOff>
    </xdr:to>
    <xdr:sp macro="" textlink="">
      <xdr:nvSpPr>
        <xdr:cNvPr id="146" name="楕円 145">
          <a:extLst>
            <a:ext uri="{FF2B5EF4-FFF2-40B4-BE49-F238E27FC236}">
              <a16:creationId xmlns:a16="http://schemas.microsoft.com/office/drawing/2014/main" id="{0FA4DC33-CB22-443E-9C65-4ACA71EB46CC}"/>
            </a:ext>
          </a:extLst>
        </xdr:cNvPr>
        <xdr:cNvSpPr/>
      </xdr:nvSpPr>
      <xdr:spPr>
        <a:xfrm>
          <a:off x="11953875" y="5594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63309</xdr:rowOff>
    </xdr:from>
    <xdr:to>
      <xdr:col>72</xdr:col>
      <xdr:colOff>73025</xdr:colOff>
      <xdr:row>30</xdr:row>
      <xdr:rowOff>122693</xdr:rowOff>
    </xdr:to>
    <xdr:cxnSp macro="">
      <xdr:nvCxnSpPr>
        <xdr:cNvPr id="147" name="直線コネクタ 146">
          <a:extLst>
            <a:ext uri="{FF2B5EF4-FFF2-40B4-BE49-F238E27FC236}">
              <a16:creationId xmlns:a16="http://schemas.microsoft.com/office/drawing/2014/main" id="{4170683A-B290-4DFA-B0A4-50981C24051B}"/>
            </a:ext>
          </a:extLst>
        </xdr:cNvPr>
        <xdr:cNvCxnSpPr/>
      </xdr:nvCxnSpPr>
      <xdr:spPr>
        <a:xfrm>
          <a:off x="12004675" y="5644959"/>
          <a:ext cx="685800" cy="224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157543</xdr:rowOff>
    </xdr:from>
    <xdr:to>
      <xdr:col>64</xdr:col>
      <xdr:colOff>123825</xdr:colOff>
      <xdr:row>32</xdr:row>
      <xdr:rowOff>87693</xdr:rowOff>
    </xdr:to>
    <xdr:sp macro="" textlink="">
      <xdr:nvSpPr>
        <xdr:cNvPr id="148" name="楕円 147">
          <a:extLst>
            <a:ext uri="{FF2B5EF4-FFF2-40B4-BE49-F238E27FC236}">
              <a16:creationId xmlns:a16="http://schemas.microsoft.com/office/drawing/2014/main" id="{238F4A4B-E570-4B7D-8FB0-2906585529E8}"/>
            </a:ext>
          </a:extLst>
        </xdr:cNvPr>
        <xdr:cNvSpPr/>
      </xdr:nvSpPr>
      <xdr:spPr>
        <a:xfrm>
          <a:off x="11268075" y="606939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63309</xdr:rowOff>
    </xdr:from>
    <xdr:to>
      <xdr:col>68</xdr:col>
      <xdr:colOff>73025</xdr:colOff>
      <xdr:row>32</xdr:row>
      <xdr:rowOff>36893</xdr:rowOff>
    </xdr:to>
    <xdr:cxnSp macro="">
      <xdr:nvCxnSpPr>
        <xdr:cNvPr id="149" name="直線コネクタ 148">
          <a:extLst>
            <a:ext uri="{FF2B5EF4-FFF2-40B4-BE49-F238E27FC236}">
              <a16:creationId xmlns:a16="http://schemas.microsoft.com/office/drawing/2014/main" id="{25314052-A5E3-429E-8165-33AE00B24EC5}"/>
            </a:ext>
          </a:extLst>
        </xdr:cNvPr>
        <xdr:cNvCxnSpPr/>
      </xdr:nvCxnSpPr>
      <xdr:spPr>
        <a:xfrm flipV="1">
          <a:off x="11318875" y="5644959"/>
          <a:ext cx="685800" cy="468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2297</xdr:rowOff>
    </xdr:from>
    <xdr:to>
      <xdr:col>60</xdr:col>
      <xdr:colOff>123825</xdr:colOff>
      <xdr:row>33</xdr:row>
      <xdr:rowOff>103897</xdr:rowOff>
    </xdr:to>
    <xdr:sp macro="" textlink="">
      <xdr:nvSpPr>
        <xdr:cNvPr id="150" name="楕円 149">
          <a:extLst>
            <a:ext uri="{FF2B5EF4-FFF2-40B4-BE49-F238E27FC236}">
              <a16:creationId xmlns:a16="http://schemas.microsoft.com/office/drawing/2014/main" id="{C144A93F-FEE1-47CA-B639-FCE12AC5CB52}"/>
            </a:ext>
          </a:extLst>
        </xdr:cNvPr>
        <xdr:cNvSpPr/>
      </xdr:nvSpPr>
      <xdr:spPr>
        <a:xfrm>
          <a:off x="10582275" y="6244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36893</xdr:rowOff>
    </xdr:from>
    <xdr:to>
      <xdr:col>64</xdr:col>
      <xdr:colOff>73025</xdr:colOff>
      <xdr:row>33</xdr:row>
      <xdr:rowOff>53097</xdr:rowOff>
    </xdr:to>
    <xdr:cxnSp macro="">
      <xdr:nvCxnSpPr>
        <xdr:cNvPr id="151" name="直線コネクタ 150">
          <a:extLst>
            <a:ext uri="{FF2B5EF4-FFF2-40B4-BE49-F238E27FC236}">
              <a16:creationId xmlns:a16="http://schemas.microsoft.com/office/drawing/2014/main" id="{E40E45E6-4643-491C-8930-EC47D46C43AE}"/>
            </a:ext>
          </a:extLst>
        </xdr:cNvPr>
        <xdr:cNvCxnSpPr/>
      </xdr:nvCxnSpPr>
      <xdr:spPr>
        <a:xfrm flipV="1">
          <a:off x="10633075" y="6113843"/>
          <a:ext cx="685800" cy="181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162122</xdr:rowOff>
    </xdr:from>
    <xdr:ext cx="469744" cy="259045"/>
    <xdr:sp macro="" textlink="">
      <xdr:nvSpPr>
        <xdr:cNvPr id="152" name="n_1aveValue債務償還比率">
          <a:extLst>
            <a:ext uri="{FF2B5EF4-FFF2-40B4-BE49-F238E27FC236}">
              <a16:creationId xmlns:a16="http://schemas.microsoft.com/office/drawing/2014/main" id="{4FCEBA04-66FC-455B-9F14-54182ADFEFA5}"/>
            </a:ext>
          </a:extLst>
        </xdr:cNvPr>
        <xdr:cNvSpPr txBox="1"/>
      </xdr:nvSpPr>
      <xdr:spPr>
        <a:xfrm>
          <a:off x="12461952" y="5413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63707</xdr:rowOff>
    </xdr:from>
    <xdr:ext cx="469744" cy="259045"/>
    <xdr:sp macro="" textlink="">
      <xdr:nvSpPr>
        <xdr:cNvPr id="153" name="n_2aveValue債務償還比率">
          <a:extLst>
            <a:ext uri="{FF2B5EF4-FFF2-40B4-BE49-F238E27FC236}">
              <a16:creationId xmlns:a16="http://schemas.microsoft.com/office/drawing/2014/main" id="{F793D483-080F-4FD1-8932-E66A26A77C62}"/>
            </a:ext>
          </a:extLst>
        </xdr:cNvPr>
        <xdr:cNvSpPr txBox="1"/>
      </xdr:nvSpPr>
      <xdr:spPr>
        <a:xfrm>
          <a:off x="11788852" y="531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133526</xdr:rowOff>
    </xdr:from>
    <xdr:ext cx="469744" cy="259045"/>
    <xdr:sp macro="" textlink="">
      <xdr:nvSpPr>
        <xdr:cNvPr id="154" name="n_3aveValue債務償還比率">
          <a:extLst>
            <a:ext uri="{FF2B5EF4-FFF2-40B4-BE49-F238E27FC236}">
              <a16:creationId xmlns:a16="http://schemas.microsoft.com/office/drawing/2014/main" id="{1C26D4B9-CB41-4D24-833E-2313887EB2E6}"/>
            </a:ext>
          </a:extLst>
        </xdr:cNvPr>
        <xdr:cNvSpPr txBox="1"/>
      </xdr:nvSpPr>
      <xdr:spPr>
        <a:xfrm>
          <a:off x="11103052" y="5550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18749</xdr:rowOff>
    </xdr:from>
    <xdr:ext cx="469744" cy="259045"/>
    <xdr:sp macro="" textlink="">
      <xdr:nvSpPr>
        <xdr:cNvPr id="155" name="n_4aveValue債務償還比率">
          <a:extLst>
            <a:ext uri="{FF2B5EF4-FFF2-40B4-BE49-F238E27FC236}">
              <a16:creationId xmlns:a16="http://schemas.microsoft.com/office/drawing/2014/main" id="{1FBABC54-21FC-4E34-A2C0-8F514586011F}"/>
            </a:ext>
          </a:extLst>
        </xdr:cNvPr>
        <xdr:cNvSpPr txBox="1"/>
      </xdr:nvSpPr>
      <xdr:spPr>
        <a:xfrm>
          <a:off x="10417252" y="5600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164620</xdr:rowOff>
    </xdr:from>
    <xdr:ext cx="469744" cy="259045"/>
    <xdr:sp macro="" textlink="">
      <xdr:nvSpPr>
        <xdr:cNvPr id="156" name="n_1mainValue債務償還比率">
          <a:extLst>
            <a:ext uri="{FF2B5EF4-FFF2-40B4-BE49-F238E27FC236}">
              <a16:creationId xmlns:a16="http://schemas.microsoft.com/office/drawing/2014/main" id="{68406E49-1DB8-4EAA-9231-4C6D62B60B45}"/>
            </a:ext>
          </a:extLst>
        </xdr:cNvPr>
        <xdr:cNvSpPr txBox="1"/>
      </xdr:nvSpPr>
      <xdr:spPr>
        <a:xfrm>
          <a:off x="12461952" y="5911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105236</xdr:rowOff>
    </xdr:from>
    <xdr:ext cx="469744" cy="259045"/>
    <xdr:sp macro="" textlink="">
      <xdr:nvSpPr>
        <xdr:cNvPr id="157" name="n_2mainValue債務償還比率">
          <a:extLst>
            <a:ext uri="{FF2B5EF4-FFF2-40B4-BE49-F238E27FC236}">
              <a16:creationId xmlns:a16="http://schemas.microsoft.com/office/drawing/2014/main" id="{B46C6FDE-5576-4D13-B396-A02B60420D21}"/>
            </a:ext>
          </a:extLst>
        </xdr:cNvPr>
        <xdr:cNvSpPr txBox="1"/>
      </xdr:nvSpPr>
      <xdr:spPr>
        <a:xfrm>
          <a:off x="11788852" y="5686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78820</xdr:rowOff>
    </xdr:from>
    <xdr:ext cx="469744" cy="259045"/>
    <xdr:sp macro="" textlink="">
      <xdr:nvSpPr>
        <xdr:cNvPr id="158" name="n_3mainValue債務償還比率">
          <a:extLst>
            <a:ext uri="{FF2B5EF4-FFF2-40B4-BE49-F238E27FC236}">
              <a16:creationId xmlns:a16="http://schemas.microsoft.com/office/drawing/2014/main" id="{9E906BA9-710F-4797-857D-56B6C7EAD4FB}"/>
            </a:ext>
          </a:extLst>
        </xdr:cNvPr>
        <xdr:cNvSpPr txBox="1"/>
      </xdr:nvSpPr>
      <xdr:spPr>
        <a:xfrm>
          <a:off x="11103052" y="6155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95024</xdr:rowOff>
    </xdr:from>
    <xdr:ext cx="469744" cy="259045"/>
    <xdr:sp macro="" textlink="">
      <xdr:nvSpPr>
        <xdr:cNvPr id="159" name="n_4mainValue債務償還比率">
          <a:extLst>
            <a:ext uri="{FF2B5EF4-FFF2-40B4-BE49-F238E27FC236}">
              <a16:creationId xmlns:a16="http://schemas.microsoft.com/office/drawing/2014/main" id="{21071CDA-6177-4ECE-B908-604B1660B3C8}"/>
            </a:ext>
          </a:extLst>
        </xdr:cNvPr>
        <xdr:cNvSpPr txBox="1"/>
      </xdr:nvSpPr>
      <xdr:spPr>
        <a:xfrm>
          <a:off x="10417252" y="6337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0" name="正方形/長方形 159">
          <a:extLst>
            <a:ext uri="{FF2B5EF4-FFF2-40B4-BE49-F238E27FC236}">
              <a16:creationId xmlns:a16="http://schemas.microsoft.com/office/drawing/2014/main" id="{E2199266-3F90-4C9C-9DAD-E0B4E5BC87EA}"/>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1" name="正方形/長方形 160">
          <a:extLst>
            <a:ext uri="{FF2B5EF4-FFF2-40B4-BE49-F238E27FC236}">
              <a16:creationId xmlns:a16="http://schemas.microsoft.com/office/drawing/2014/main" id="{91ECE280-A2F3-44B1-AE21-83D5010BEFE7}"/>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2" name="テキスト ボックス 161">
          <a:extLst>
            <a:ext uri="{FF2B5EF4-FFF2-40B4-BE49-F238E27FC236}">
              <a16:creationId xmlns:a16="http://schemas.microsoft.com/office/drawing/2014/main" id="{C973DC46-C745-4738-A085-BA724929884D}"/>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3" name="テキスト ボックス 162">
          <a:extLst>
            <a:ext uri="{FF2B5EF4-FFF2-40B4-BE49-F238E27FC236}">
              <a16:creationId xmlns:a16="http://schemas.microsoft.com/office/drawing/2014/main" id="{60B91358-5026-4B87-B52D-1AC9CAF053DC}"/>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4" name="テキスト ボックス 163">
          <a:extLst>
            <a:ext uri="{FF2B5EF4-FFF2-40B4-BE49-F238E27FC236}">
              <a16:creationId xmlns:a16="http://schemas.microsoft.com/office/drawing/2014/main" id="{9F21DA79-826A-43E5-B44B-A28197CC2E5A}"/>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5" name="テキスト ボックス 164">
          <a:extLst>
            <a:ext uri="{FF2B5EF4-FFF2-40B4-BE49-F238E27FC236}">
              <a16:creationId xmlns:a16="http://schemas.microsoft.com/office/drawing/2014/main" id="{A44812FF-5045-44CA-8844-4EEB5B983431}"/>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874ECE6-307A-4EFC-9AE2-A7BC5C6BD4F2}"/>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655A13E-6EF8-4EA4-9704-818A663898F1}"/>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B62DCBD-68C4-455B-BEE9-8212BA676699}"/>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26942101-A2A5-45BD-AD1F-2189C648377C}"/>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6BAD0F1-201D-4802-81D8-97E501C4C4AA}"/>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8C95389-FDD0-4CC8-8CBA-AE02901B34D2}"/>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2350EF1-D1A9-4DF1-B59A-67DDE2C707A3}"/>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C06E9B7-6DF3-4729-97BC-AC9C8E126172}"/>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66B89A0-864F-4327-B2FD-EFA82A52E9AA}"/>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3A014DC-E07E-4C19-B9B3-19F89D1D8022}"/>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245,038
236,993
27.09
89,584,910
87,280,518
2,257,877
46,314,742
57,000,662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B91E707-A412-454F-8C36-A3D61C82D8D1}"/>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4323D42-023A-448C-9D6F-A7B711981972}"/>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7A090E8-A58D-4362-8931-F2623219AC36}"/>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4.3
39.8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E44C673-1339-4C30-A51B-5FF10906519D}"/>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069FECA-91CA-49E6-A2E0-89F5000B84EA}"/>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AEFC2849-BBF0-4746-8139-F53C425D075B}"/>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6779F68-C236-4049-B3B5-D02FA48DDEFA}"/>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BA2BD3C-9C22-404A-ABB7-96273C7838AB}"/>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23E6D04-67A7-410A-B0EF-E2232AB5829F}"/>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9550215-AD82-4DE7-A610-7A6383230C47}"/>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CE2ADB4-F30D-4BFF-A5BE-F63FB4CE8D54}"/>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31955BB-7E38-4D8B-8723-D1F055081863}"/>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C970562-C1E8-4E6A-A701-03E6575828F4}"/>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DEB490A5-0E2E-4728-815E-F0C8B7BFAD15}"/>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297B42C-A1CD-4999-9322-E2D2B25FE861}"/>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65A68B-445A-4E8E-85C7-142C4EF01655}"/>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6E33022-B1E8-4822-991E-0182BCAB65A1}"/>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F75A38D-4AD2-415F-8309-E788FDD5E4D0}"/>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81B5C48-B927-4D7D-91A1-E6C3596E4D86}"/>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A5D7A5F-243D-4FED-A11C-49A9A95EA715}"/>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691180D-EBE7-4E6E-BAC6-CFCF832EE363}"/>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140E8BD-422F-496C-8C5B-C6014BCA50E3}"/>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EB760D6-A653-40F0-90F5-4B24FC075066}"/>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D1D56DE-32A1-489F-BD24-5C7323E3141B}"/>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608DD46-1ED8-47E0-98C3-5F1934C40426}"/>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68433C0-A7F3-4435-9E96-F47155AF1E86}"/>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B104976-BD9C-4EA3-BB76-C61C7DA9171B}"/>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3054CAF-DE39-4ED2-A97B-8CCBE3326144}"/>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C4EE110-927F-42D4-BC2F-3B3489E43D86}"/>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C5282329-E755-40EA-B669-8A64C1907DE1}"/>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261A8E6-9DDA-40C9-B53C-84DA19330F6A}"/>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28C66FD-26D2-4914-AF07-E210C27F863D}"/>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5AFDF3EC-04D1-4424-B24D-58B0EC14A43F}"/>
            </a:ext>
          </a:extLst>
        </xdr:cNvPr>
        <xdr:cNvCxnSpPr/>
      </xdr:nvCxnSpPr>
      <xdr:spPr>
        <a:xfrm>
          <a:off x="6858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965F8B71-945D-45FA-A22E-FAF4A80FEF2A}"/>
            </a:ext>
          </a:extLst>
        </xdr:cNvPr>
        <xdr:cNvSpPr txBox="1"/>
      </xdr:nvSpPr>
      <xdr:spPr>
        <a:xfrm>
          <a:off x="2757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39C55C5A-9D81-413E-A32F-961D939023AB}"/>
            </a:ext>
          </a:extLst>
        </xdr:cNvPr>
        <xdr:cNvCxnSpPr/>
      </xdr:nvCxnSpPr>
      <xdr:spPr>
        <a:xfrm>
          <a:off x="6858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9228A94C-64E4-45D8-B9A3-BB4BC6024356}"/>
            </a:ext>
          </a:extLst>
        </xdr:cNvPr>
        <xdr:cNvSpPr txBox="1"/>
      </xdr:nvSpPr>
      <xdr:spPr>
        <a:xfrm>
          <a:off x="3398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CFC607D5-6683-4489-906C-8F912A728684}"/>
            </a:ext>
          </a:extLst>
        </xdr:cNvPr>
        <xdr:cNvCxnSpPr/>
      </xdr:nvCxnSpPr>
      <xdr:spPr>
        <a:xfrm>
          <a:off x="6858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6E8E7C98-C9BB-4E66-8957-8A4EFD83763B}"/>
            </a:ext>
          </a:extLst>
        </xdr:cNvPr>
        <xdr:cNvSpPr txBox="1"/>
      </xdr:nvSpPr>
      <xdr:spPr>
        <a:xfrm>
          <a:off x="3398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D5E2111F-1CEB-42F4-A40A-1127332CC384}"/>
            </a:ext>
          </a:extLst>
        </xdr:cNvPr>
        <xdr:cNvCxnSpPr/>
      </xdr:nvCxnSpPr>
      <xdr:spPr>
        <a:xfrm>
          <a:off x="6858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4701B300-0A55-47AB-9DAC-063B38A35D7F}"/>
            </a:ext>
          </a:extLst>
        </xdr:cNvPr>
        <xdr:cNvSpPr txBox="1"/>
      </xdr:nvSpPr>
      <xdr:spPr>
        <a:xfrm>
          <a:off x="3398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54A413AC-6A76-4236-98F4-84FEF6514D36}"/>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BF8BB88B-BEE9-4580-8B96-B767D5A9D0FC}"/>
            </a:ext>
          </a:extLst>
        </xdr:cNvPr>
        <xdr:cNvSpPr txBox="1"/>
      </xdr:nvSpPr>
      <xdr:spPr>
        <a:xfrm>
          <a:off x="3398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FDFB638B-8B4C-400C-9F00-DE45570C8B68}"/>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73914</xdr:rowOff>
    </xdr:from>
    <xdr:to>
      <xdr:col>24</xdr:col>
      <xdr:colOff>62865</xdr:colOff>
      <xdr:row>40</xdr:row>
      <xdr:rowOff>135636</xdr:rowOff>
    </xdr:to>
    <xdr:cxnSp macro="">
      <xdr:nvCxnSpPr>
        <xdr:cNvPr id="55" name="直線コネクタ 54">
          <a:extLst>
            <a:ext uri="{FF2B5EF4-FFF2-40B4-BE49-F238E27FC236}">
              <a16:creationId xmlns:a16="http://schemas.microsoft.com/office/drawing/2014/main" id="{8004EB3B-B4E5-402E-AEDB-DEA06518DAAC}"/>
            </a:ext>
          </a:extLst>
        </xdr:cNvPr>
        <xdr:cNvCxnSpPr/>
      </xdr:nvCxnSpPr>
      <xdr:spPr>
        <a:xfrm flipV="1">
          <a:off x="4177665" y="5528564"/>
          <a:ext cx="0" cy="1217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139463</xdr:rowOff>
    </xdr:from>
    <xdr:ext cx="405111" cy="259045"/>
    <xdr:sp macro="" textlink="">
      <xdr:nvSpPr>
        <xdr:cNvPr id="56" name="【道路】&#10;有形固定資産減価償却率最小値テキスト">
          <a:extLst>
            <a:ext uri="{FF2B5EF4-FFF2-40B4-BE49-F238E27FC236}">
              <a16:creationId xmlns:a16="http://schemas.microsoft.com/office/drawing/2014/main" id="{D67E07D6-B3C4-4874-B8F0-CB6CD13870EA}"/>
            </a:ext>
          </a:extLst>
        </xdr:cNvPr>
        <xdr:cNvSpPr txBox="1"/>
      </xdr:nvSpPr>
      <xdr:spPr>
        <a:xfrm>
          <a:off x="4216400" y="6749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135636</xdr:rowOff>
    </xdr:from>
    <xdr:to>
      <xdr:col>24</xdr:col>
      <xdr:colOff>152400</xdr:colOff>
      <xdr:row>40</xdr:row>
      <xdr:rowOff>135636</xdr:rowOff>
    </xdr:to>
    <xdr:cxnSp macro="">
      <xdr:nvCxnSpPr>
        <xdr:cNvPr id="57" name="直線コネクタ 56">
          <a:extLst>
            <a:ext uri="{FF2B5EF4-FFF2-40B4-BE49-F238E27FC236}">
              <a16:creationId xmlns:a16="http://schemas.microsoft.com/office/drawing/2014/main" id="{07E02B13-4A3E-474C-9DC9-6964067341FE}"/>
            </a:ext>
          </a:extLst>
        </xdr:cNvPr>
        <xdr:cNvCxnSpPr/>
      </xdr:nvCxnSpPr>
      <xdr:spPr>
        <a:xfrm>
          <a:off x="4108450" y="67459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20591</xdr:rowOff>
    </xdr:from>
    <xdr:ext cx="405111" cy="259045"/>
    <xdr:sp macro="" textlink="">
      <xdr:nvSpPr>
        <xdr:cNvPr id="58" name="【道路】&#10;有形固定資産減価償却率最大値テキスト">
          <a:extLst>
            <a:ext uri="{FF2B5EF4-FFF2-40B4-BE49-F238E27FC236}">
              <a16:creationId xmlns:a16="http://schemas.microsoft.com/office/drawing/2014/main" id="{5F8080D3-284B-4123-8D04-8EB6471C0912}"/>
            </a:ext>
          </a:extLst>
        </xdr:cNvPr>
        <xdr:cNvSpPr txBox="1"/>
      </xdr:nvSpPr>
      <xdr:spPr>
        <a:xfrm>
          <a:off x="4216400" y="5310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73914</xdr:rowOff>
    </xdr:from>
    <xdr:to>
      <xdr:col>24</xdr:col>
      <xdr:colOff>152400</xdr:colOff>
      <xdr:row>33</xdr:row>
      <xdr:rowOff>73914</xdr:rowOff>
    </xdr:to>
    <xdr:cxnSp macro="">
      <xdr:nvCxnSpPr>
        <xdr:cNvPr id="59" name="直線コネクタ 58">
          <a:extLst>
            <a:ext uri="{FF2B5EF4-FFF2-40B4-BE49-F238E27FC236}">
              <a16:creationId xmlns:a16="http://schemas.microsoft.com/office/drawing/2014/main" id="{82B27258-2CF1-4363-9210-DE147405C8DD}"/>
            </a:ext>
          </a:extLst>
        </xdr:cNvPr>
        <xdr:cNvCxnSpPr/>
      </xdr:nvCxnSpPr>
      <xdr:spPr>
        <a:xfrm>
          <a:off x="4108450" y="55285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143273</xdr:rowOff>
    </xdr:from>
    <xdr:ext cx="405111" cy="259045"/>
    <xdr:sp macro="" textlink="">
      <xdr:nvSpPr>
        <xdr:cNvPr id="60" name="【道路】&#10;有形固定資産減価償却率平均値テキスト">
          <a:extLst>
            <a:ext uri="{FF2B5EF4-FFF2-40B4-BE49-F238E27FC236}">
              <a16:creationId xmlns:a16="http://schemas.microsoft.com/office/drawing/2014/main" id="{D3313E52-2297-4CAE-AA3D-1C0B94E2E576}"/>
            </a:ext>
          </a:extLst>
        </xdr:cNvPr>
        <xdr:cNvSpPr txBox="1"/>
      </xdr:nvSpPr>
      <xdr:spPr>
        <a:xfrm>
          <a:off x="4216400" y="60932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164846</xdr:rowOff>
    </xdr:from>
    <xdr:to>
      <xdr:col>24</xdr:col>
      <xdr:colOff>114300</xdr:colOff>
      <xdr:row>37</xdr:row>
      <xdr:rowOff>94996</xdr:rowOff>
    </xdr:to>
    <xdr:sp macro="" textlink="">
      <xdr:nvSpPr>
        <xdr:cNvPr id="61" name="フローチャート: 判断 60">
          <a:extLst>
            <a:ext uri="{FF2B5EF4-FFF2-40B4-BE49-F238E27FC236}">
              <a16:creationId xmlns:a16="http://schemas.microsoft.com/office/drawing/2014/main" id="{321BBF6E-BA52-4C56-9F15-0CA40443CCE1}"/>
            </a:ext>
          </a:extLst>
        </xdr:cNvPr>
        <xdr:cNvSpPr/>
      </xdr:nvSpPr>
      <xdr:spPr>
        <a:xfrm>
          <a:off x="4127500" y="611479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153416</xdr:rowOff>
    </xdr:from>
    <xdr:to>
      <xdr:col>20</xdr:col>
      <xdr:colOff>38100</xdr:colOff>
      <xdr:row>37</xdr:row>
      <xdr:rowOff>83566</xdr:rowOff>
    </xdr:to>
    <xdr:sp macro="" textlink="">
      <xdr:nvSpPr>
        <xdr:cNvPr id="62" name="フローチャート: 判断 61">
          <a:extLst>
            <a:ext uri="{FF2B5EF4-FFF2-40B4-BE49-F238E27FC236}">
              <a16:creationId xmlns:a16="http://schemas.microsoft.com/office/drawing/2014/main" id="{D82E7515-AA89-4968-AD0F-3E1169CA4228}"/>
            </a:ext>
          </a:extLst>
        </xdr:cNvPr>
        <xdr:cNvSpPr/>
      </xdr:nvSpPr>
      <xdr:spPr>
        <a:xfrm>
          <a:off x="3384550" y="610336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119126</xdr:rowOff>
    </xdr:from>
    <xdr:to>
      <xdr:col>15</xdr:col>
      <xdr:colOff>101600</xdr:colOff>
      <xdr:row>37</xdr:row>
      <xdr:rowOff>49276</xdr:rowOff>
    </xdr:to>
    <xdr:sp macro="" textlink="">
      <xdr:nvSpPr>
        <xdr:cNvPr id="63" name="フローチャート: 判断 62">
          <a:extLst>
            <a:ext uri="{FF2B5EF4-FFF2-40B4-BE49-F238E27FC236}">
              <a16:creationId xmlns:a16="http://schemas.microsoft.com/office/drawing/2014/main" id="{EA69C33E-E62A-4AA9-A5EF-E4D619857FA5}"/>
            </a:ext>
          </a:extLst>
        </xdr:cNvPr>
        <xdr:cNvSpPr/>
      </xdr:nvSpPr>
      <xdr:spPr>
        <a:xfrm>
          <a:off x="2571750" y="606907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98552</xdr:rowOff>
    </xdr:from>
    <xdr:to>
      <xdr:col>10</xdr:col>
      <xdr:colOff>165100</xdr:colOff>
      <xdr:row>37</xdr:row>
      <xdr:rowOff>28702</xdr:rowOff>
    </xdr:to>
    <xdr:sp macro="" textlink="">
      <xdr:nvSpPr>
        <xdr:cNvPr id="64" name="フローチャート: 判断 63">
          <a:extLst>
            <a:ext uri="{FF2B5EF4-FFF2-40B4-BE49-F238E27FC236}">
              <a16:creationId xmlns:a16="http://schemas.microsoft.com/office/drawing/2014/main" id="{A795B3CE-9370-45B4-8412-5447D1C22EA6}"/>
            </a:ext>
          </a:extLst>
        </xdr:cNvPr>
        <xdr:cNvSpPr/>
      </xdr:nvSpPr>
      <xdr:spPr>
        <a:xfrm>
          <a:off x="1778000" y="604850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75692</xdr:rowOff>
    </xdr:from>
    <xdr:to>
      <xdr:col>6</xdr:col>
      <xdr:colOff>38100</xdr:colOff>
      <xdr:row>37</xdr:row>
      <xdr:rowOff>5842</xdr:rowOff>
    </xdr:to>
    <xdr:sp macro="" textlink="">
      <xdr:nvSpPr>
        <xdr:cNvPr id="65" name="フローチャート: 判断 64">
          <a:extLst>
            <a:ext uri="{FF2B5EF4-FFF2-40B4-BE49-F238E27FC236}">
              <a16:creationId xmlns:a16="http://schemas.microsoft.com/office/drawing/2014/main" id="{A31D08A8-A904-40F2-8F73-D1FAC962E95E}"/>
            </a:ext>
          </a:extLst>
        </xdr:cNvPr>
        <xdr:cNvSpPr/>
      </xdr:nvSpPr>
      <xdr:spPr>
        <a:xfrm>
          <a:off x="984250" y="602564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8646F099-8089-49F2-9D9A-5C0BF44506D8}"/>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80EBC572-10A4-4248-AD3F-FDA134BDBD54}"/>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D74AD9AD-845C-4C90-B6CD-33C5FFAD2521}"/>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C3E84864-5C9E-412B-9ACC-C44F0DA39652}"/>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C234E74-EFF7-4E8A-ADF3-0E22FBBC1E4E}"/>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144272</xdr:rowOff>
    </xdr:from>
    <xdr:to>
      <xdr:col>24</xdr:col>
      <xdr:colOff>114300</xdr:colOff>
      <xdr:row>37</xdr:row>
      <xdr:rowOff>74422</xdr:rowOff>
    </xdr:to>
    <xdr:sp macro="" textlink="">
      <xdr:nvSpPr>
        <xdr:cNvPr id="71" name="楕円 70">
          <a:extLst>
            <a:ext uri="{FF2B5EF4-FFF2-40B4-BE49-F238E27FC236}">
              <a16:creationId xmlns:a16="http://schemas.microsoft.com/office/drawing/2014/main" id="{03BA8421-9550-4157-B430-B45C9612BB5A}"/>
            </a:ext>
          </a:extLst>
        </xdr:cNvPr>
        <xdr:cNvSpPr/>
      </xdr:nvSpPr>
      <xdr:spPr>
        <a:xfrm>
          <a:off x="4127500" y="609422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167149</xdr:rowOff>
    </xdr:from>
    <xdr:ext cx="405111" cy="259045"/>
    <xdr:sp macro="" textlink="">
      <xdr:nvSpPr>
        <xdr:cNvPr id="72" name="【道路】&#10;有形固定資産減価償却率該当値テキスト">
          <a:extLst>
            <a:ext uri="{FF2B5EF4-FFF2-40B4-BE49-F238E27FC236}">
              <a16:creationId xmlns:a16="http://schemas.microsoft.com/office/drawing/2014/main" id="{15B5BE87-3C2D-4B6F-A9E7-82B47719C803}"/>
            </a:ext>
          </a:extLst>
        </xdr:cNvPr>
        <xdr:cNvSpPr txBox="1"/>
      </xdr:nvSpPr>
      <xdr:spPr>
        <a:xfrm>
          <a:off x="4216400" y="5951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93980</xdr:rowOff>
    </xdr:from>
    <xdr:to>
      <xdr:col>20</xdr:col>
      <xdr:colOff>38100</xdr:colOff>
      <xdr:row>37</xdr:row>
      <xdr:rowOff>24130</xdr:rowOff>
    </xdr:to>
    <xdr:sp macro="" textlink="">
      <xdr:nvSpPr>
        <xdr:cNvPr id="73" name="楕円 72">
          <a:extLst>
            <a:ext uri="{FF2B5EF4-FFF2-40B4-BE49-F238E27FC236}">
              <a16:creationId xmlns:a16="http://schemas.microsoft.com/office/drawing/2014/main" id="{EFB6E923-81B9-43C8-85FE-8434890D62FB}"/>
            </a:ext>
          </a:extLst>
        </xdr:cNvPr>
        <xdr:cNvSpPr/>
      </xdr:nvSpPr>
      <xdr:spPr>
        <a:xfrm>
          <a:off x="3384550" y="60439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144780</xdr:rowOff>
    </xdr:from>
    <xdr:to>
      <xdr:col>24</xdr:col>
      <xdr:colOff>63500</xdr:colOff>
      <xdr:row>37</xdr:row>
      <xdr:rowOff>23622</xdr:rowOff>
    </xdr:to>
    <xdr:cxnSp macro="">
      <xdr:nvCxnSpPr>
        <xdr:cNvPr id="74" name="直線コネクタ 73">
          <a:extLst>
            <a:ext uri="{FF2B5EF4-FFF2-40B4-BE49-F238E27FC236}">
              <a16:creationId xmlns:a16="http://schemas.microsoft.com/office/drawing/2014/main" id="{4758FB14-B127-41A1-BA99-D379F99AD4BE}"/>
            </a:ext>
          </a:extLst>
        </xdr:cNvPr>
        <xdr:cNvCxnSpPr/>
      </xdr:nvCxnSpPr>
      <xdr:spPr>
        <a:xfrm>
          <a:off x="3429000" y="6094730"/>
          <a:ext cx="749300" cy="43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48260</xdr:rowOff>
    </xdr:from>
    <xdr:to>
      <xdr:col>15</xdr:col>
      <xdr:colOff>101600</xdr:colOff>
      <xdr:row>36</xdr:row>
      <xdr:rowOff>149860</xdr:rowOff>
    </xdr:to>
    <xdr:sp macro="" textlink="">
      <xdr:nvSpPr>
        <xdr:cNvPr id="75" name="楕円 74">
          <a:extLst>
            <a:ext uri="{FF2B5EF4-FFF2-40B4-BE49-F238E27FC236}">
              <a16:creationId xmlns:a16="http://schemas.microsoft.com/office/drawing/2014/main" id="{B1D398A8-86EC-4D84-B8DB-149796963981}"/>
            </a:ext>
          </a:extLst>
        </xdr:cNvPr>
        <xdr:cNvSpPr/>
      </xdr:nvSpPr>
      <xdr:spPr>
        <a:xfrm>
          <a:off x="2571750" y="5998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99060</xdr:rowOff>
    </xdr:from>
    <xdr:to>
      <xdr:col>19</xdr:col>
      <xdr:colOff>177800</xdr:colOff>
      <xdr:row>36</xdr:row>
      <xdr:rowOff>144780</xdr:rowOff>
    </xdr:to>
    <xdr:cxnSp macro="">
      <xdr:nvCxnSpPr>
        <xdr:cNvPr id="76" name="直線コネクタ 75">
          <a:extLst>
            <a:ext uri="{FF2B5EF4-FFF2-40B4-BE49-F238E27FC236}">
              <a16:creationId xmlns:a16="http://schemas.microsoft.com/office/drawing/2014/main" id="{9B69BA6F-39C0-4D11-A78A-AA3A2B21F76C}"/>
            </a:ext>
          </a:extLst>
        </xdr:cNvPr>
        <xdr:cNvCxnSpPr/>
      </xdr:nvCxnSpPr>
      <xdr:spPr>
        <a:xfrm>
          <a:off x="2622550" y="6049010"/>
          <a:ext cx="80645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7112</xdr:rowOff>
    </xdr:from>
    <xdr:to>
      <xdr:col>10</xdr:col>
      <xdr:colOff>165100</xdr:colOff>
      <xdr:row>36</xdr:row>
      <xdr:rowOff>108712</xdr:rowOff>
    </xdr:to>
    <xdr:sp macro="" textlink="">
      <xdr:nvSpPr>
        <xdr:cNvPr id="77" name="楕円 76">
          <a:extLst>
            <a:ext uri="{FF2B5EF4-FFF2-40B4-BE49-F238E27FC236}">
              <a16:creationId xmlns:a16="http://schemas.microsoft.com/office/drawing/2014/main" id="{A5E74FDF-8F90-43F9-ADB0-EB6D0ADC71C3}"/>
            </a:ext>
          </a:extLst>
        </xdr:cNvPr>
        <xdr:cNvSpPr/>
      </xdr:nvSpPr>
      <xdr:spPr>
        <a:xfrm>
          <a:off x="1778000" y="595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57912</xdr:rowOff>
    </xdr:from>
    <xdr:to>
      <xdr:col>15</xdr:col>
      <xdr:colOff>50800</xdr:colOff>
      <xdr:row>36</xdr:row>
      <xdr:rowOff>99060</xdr:rowOff>
    </xdr:to>
    <xdr:cxnSp macro="">
      <xdr:nvCxnSpPr>
        <xdr:cNvPr id="78" name="直線コネクタ 77">
          <a:extLst>
            <a:ext uri="{FF2B5EF4-FFF2-40B4-BE49-F238E27FC236}">
              <a16:creationId xmlns:a16="http://schemas.microsoft.com/office/drawing/2014/main" id="{7852B4A2-6270-4963-8FF7-45DD03A90A7B}"/>
            </a:ext>
          </a:extLst>
        </xdr:cNvPr>
        <xdr:cNvCxnSpPr/>
      </xdr:nvCxnSpPr>
      <xdr:spPr>
        <a:xfrm>
          <a:off x="1828800" y="6007862"/>
          <a:ext cx="79375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148844</xdr:rowOff>
    </xdr:from>
    <xdr:to>
      <xdr:col>6</xdr:col>
      <xdr:colOff>38100</xdr:colOff>
      <xdr:row>36</xdr:row>
      <xdr:rowOff>78994</xdr:rowOff>
    </xdr:to>
    <xdr:sp macro="" textlink="">
      <xdr:nvSpPr>
        <xdr:cNvPr id="79" name="楕円 78">
          <a:extLst>
            <a:ext uri="{FF2B5EF4-FFF2-40B4-BE49-F238E27FC236}">
              <a16:creationId xmlns:a16="http://schemas.microsoft.com/office/drawing/2014/main" id="{C6560A3C-E755-4462-8D7D-353E04B78E29}"/>
            </a:ext>
          </a:extLst>
        </xdr:cNvPr>
        <xdr:cNvSpPr/>
      </xdr:nvSpPr>
      <xdr:spPr>
        <a:xfrm>
          <a:off x="984250" y="593369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28194</xdr:rowOff>
    </xdr:from>
    <xdr:to>
      <xdr:col>10</xdr:col>
      <xdr:colOff>114300</xdr:colOff>
      <xdr:row>36</xdr:row>
      <xdr:rowOff>57912</xdr:rowOff>
    </xdr:to>
    <xdr:cxnSp macro="">
      <xdr:nvCxnSpPr>
        <xdr:cNvPr id="80" name="直線コネクタ 79">
          <a:extLst>
            <a:ext uri="{FF2B5EF4-FFF2-40B4-BE49-F238E27FC236}">
              <a16:creationId xmlns:a16="http://schemas.microsoft.com/office/drawing/2014/main" id="{43011472-13C2-4FAC-A0CF-9A0A3816A1F8}"/>
            </a:ext>
          </a:extLst>
        </xdr:cNvPr>
        <xdr:cNvCxnSpPr/>
      </xdr:nvCxnSpPr>
      <xdr:spPr>
        <a:xfrm>
          <a:off x="1028700" y="5978144"/>
          <a:ext cx="8001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74693</xdr:rowOff>
    </xdr:from>
    <xdr:ext cx="405111" cy="259045"/>
    <xdr:sp macro="" textlink="">
      <xdr:nvSpPr>
        <xdr:cNvPr id="81" name="n_1aveValue【道路】&#10;有形固定資産減価償却率">
          <a:extLst>
            <a:ext uri="{FF2B5EF4-FFF2-40B4-BE49-F238E27FC236}">
              <a16:creationId xmlns:a16="http://schemas.microsoft.com/office/drawing/2014/main" id="{A3583EE4-C6E9-4B9D-B029-53DD30A3AB35}"/>
            </a:ext>
          </a:extLst>
        </xdr:cNvPr>
        <xdr:cNvSpPr txBox="1"/>
      </xdr:nvSpPr>
      <xdr:spPr>
        <a:xfrm>
          <a:off x="3239144" y="6189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40403</xdr:rowOff>
    </xdr:from>
    <xdr:ext cx="405111" cy="259045"/>
    <xdr:sp macro="" textlink="">
      <xdr:nvSpPr>
        <xdr:cNvPr id="82" name="n_2aveValue【道路】&#10;有形固定資産減価償却率">
          <a:extLst>
            <a:ext uri="{FF2B5EF4-FFF2-40B4-BE49-F238E27FC236}">
              <a16:creationId xmlns:a16="http://schemas.microsoft.com/office/drawing/2014/main" id="{67E63C6B-5E9E-4694-8028-FB65001361C0}"/>
            </a:ext>
          </a:extLst>
        </xdr:cNvPr>
        <xdr:cNvSpPr txBox="1"/>
      </xdr:nvSpPr>
      <xdr:spPr>
        <a:xfrm>
          <a:off x="2439044" y="6155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19829</xdr:rowOff>
    </xdr:from>
    <xdr:ext cx="405111" cy="259045"/>
    <xdr:sp macro="" textlink="">
      <xdr:nvSpPr>
        <xdr:cNvPr id="83" name="n_3aveValue【道路】&#10;有形固定資産減価償却率">
          <a:extLst>
            <a:ext uri="{FF2B5EF4-FFF2-40B4-BE49-F238E27FC236}">
              <a16:creationId xmlns:a16="http://schemas.microsoft.com/office/drawing/2014/main" id="{7EC156F9-BE06-4995-884C-A89E2DF9E0C8}"/>
            </a:ext>
          </a:extLst>
        </xdr:cNvPr>
        <xdr:cNvSpPr txBox="1"/>
      </xdr:nvSpPr>
      <xdr:spPr>
        <a:xfrm>
          <a:off x="1645294" y="6134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168419</xdr:rowOff>
    </xdr:from>
    <xdr:ext cx="405111" cy="259045"/>
    <xdr:sp macro="" textlink="">
      <xdr:nvSpPr>
        <xdr:cNvPr id="84" name="n_4aveValue【道路】&#10;有形固定資産減価償却率">
          <a:extLst>
            <a:ext uri="{FF2B5EF4-FFF2-40B4-BE49-F238E27FC236}">
              <a16:creationId xmlns:a16="http://schemas.microsoft.com/office/drawing/2014/main" id="{6B450AEB-EA9B-4493-92C6-913DE78A95DE}"/>
            </a:ext>
          </a:extLst>
        </xdr:cNvPr>
        <xdr:cNvSpPr txBox="1"/>
      </xdr:nvSpPr>
      <xdr:spPr>
        <a:xfrm>
          <a:off x="851544" y="6112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40657</xdr:rowOff>
    </xdr:from>
    <xdr:ext cx="405111" cy="259045"/>
    <xdr:sp macro="" textlink="">
      <xdr:nvSpPr>
        <xdr:cNvPr id="85" name="n_1mainValue【道路】&#10;有形固定資産減価償却率">
          <a:extLst>
            <a:ext uri="{FF2B5EF4-FFF2-40B4-BE49-F238E27FC236}">
              <a16:creationId xmlns:a16="http://schemas.microsoft.com/office/drawing/2014/main" id="{D7D190A7-AB3D-4A1E-BC6F-F70A52954479}"/>
            </a:ext>
          </a:extLst>
        </xdr:cNvPr>
        <xdr:cNvSpPr txBox="1"/>
      </xdr:nvSpPr>
      <xdr:spPr>
        <a:xfrm>
          <a:off x="3239144" y="5825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166387</xdr:rowOff>
    </xdr:from>
    <xdr:ext cx="405111" cy="259045"/>
    <xdr:sp macro="" textlink="">
      <xdr:nvSpPr>
        <xdr:cNvPr id="86" name="n_2mainValue【道路】&#10;有形固定資産減価償却率">
          <a:extLst>
            <a:ext uri="{FF2B5EF4-FFF2-40B4-BE49-F238E27FC236}">
              <a16:creationId xmlns:a16="http://schemas.microsoft.com/office/drawing/2014/main" id="{768B54DA-36C5-4511-BCB7-C96E69278DE5}"/>
            </a:ext>
          </a:extLst>
        </xdr:cNvPr>
        <xdr:cNvSpPr txBox="1"/>
      </xdr:nvSpPr>
      <xdr:spPr>
        <a:xfrm>
          <a:off x="2439044" y="578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125239</xdr:rowOff>
    </xdr:from>
    <xdr:ext cx="405111" cy="259045"/>
    <xdr:sp macro="" textlink="">
      <xdr:nvSpPr>
        <xdr:cNvPr id="87" name="n_3mainValue【道路】&#10;有形固定資産減価償却率">
          <a:extLst>
            <a:ext uri="{FF2B5EF4-FFF2-40B4-BE49-F238E27FC236}">
              <a16:creationId xmlns:a16="http://schemas.microsoft.com/office/drawing/2014/main" id="{643F95FD-A74C-4A09-AB64-D2745287DA03}"/>
            </a:ext>
          </a:extLst>
        </xdr:cNvPr>
        <xdr:cNvSpPr txBox="1"/>
      </xdr:nvSpPr>
      <xdr:spPr>
        <a:xfrm>
          <a:off x="1645294" y="5744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95521</xdr:rowOff>
    </xdr:from>
    <xdr:ext cx="405111" cy="259045"/>
    <xdr:sp macro="" textlink="">
      <xdr:nvSpPr>
        <xdr:cNvPr id="88" name="n_4mainValue【道路】&#10;有形固定資産減価償却率">
          <a:extLst>
            <a:ext uri="{FF2B5EF4-FFF2-40B4-BE49-F238E27FC236}">
              <a16:creationId xmlns:a16="http://schemas.microsoft.com/office/drawing/2014/main" id="{4AAE6681-10E9-4646-A97A-05901C299A2E}"/>
            </a:ext>
          </a:extLst>
        </xdr:cNvPr>
        <xdr:cNvSpPr txBox="1"/>
      </xdr:nvSpPr>
      <xdr:spPr>
        <a:xfrm>
          <a:off x="851544" y="5715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FC2BD6C0-64A9-42D9-8CA4-B22A1EC1B7D2}"/>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729CFF67-2806-4652-BBD0-6E206882396A}"/>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2CAEFCA9-5432-4221-ABA1-2C23494A14E7}"/>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9B28F511-CAE3-41B1-833D-98703EED96D5}"/>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7263AEB-7B30-4ABE-9A54-D23CF709350B}"/>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A3F57F8F-CA45-4879-BACC-B889640CEA2F}"/>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D84666D8-D0E2-4A2B-B47E-099E77175351}"/>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A84E76F7-8C8C-4031-A8D0-C8C090F32CF6}"/>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311B2669-5ADD-41AA-A8C2-E386BFF2CB18}"/>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B21F194-C04C-473E-AD77-69629F777A14}"/>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a:extLst>
            <a:ext uri="{FF2B5EF4-FFF2-40B4-BE49-F238E27FC236}">
              <a16:creationId xmlns:a16="http://schemas.microsoft.com/office/drawing/2014/main" id="{47CC6B7F-597A-428D-A351-322D20641CA7}"/>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a:extLst>
            <a:ext uri="{FF2B5EF4-FFF2-40B4-BE49-F238E27FC236}">
              <a16:creationId xmlns:a16="http://schemas.microsoft.com/office/drawing/2014/main" id="{9DE74E64-C481-4960-B0CC-FB2E225114E2}"/>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a:extLst>
            <a:ext uri="{FF2B5EF4-FFF2-40B4-BE49-F238E27FC236}">
              <a16:creationId xmlns:a16="http://schemas.microsoft.com/office/drawing/2014/main" id="{3CFB60D9-6AE8-47BC-8DE4-AE6FB551B16B}"/>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2" name="テキスト ボックス 101">
          <a:extLst>
            <a:ext uri="{FF2B5EF4-FFF2-40B4-BE49-F238E27FC236}">
              <a16:creationId xmlns:a16="http://schemas.microsoft.com/office/drawing/2014/main" id="{E2FD2922-CECD-4F7A-B887-35936B919B1B}"/>
            </a:ext>
          </a:extLst>
        </xdr:cNvPr>
        <xdr:cNvSpPr txBox="1"/>
      </xdr:nvSpPr>
      <xdr:spPr>
        <a:xfrm>
          <a:off x="5482151" y="63284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a:extLst>
            <a:ext uri="{FF2B5EF4-FFF2-40B4-BE49-F238E27FC236}">
              <a16:creationId xmlns:a16="http://schemas.microsoft.com/office/drawing/2014/main" id="{64492FC9-992E-44B1-BE71-76DEDA0BE67B}"/>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4" name="テキスト ボックス 103">
          <a:extLst>
            <a:ext uri="{FF2B5EF4-FFF2-40B4-BE49-F238E27FC236}">
              <a16:creationId xmlns:a16="http://schemas.microsoft.com/office/drawing/2014/main" id="{D151BF07-DF2A-4C2A-8F1E-B469BAF05ABD}"/>
            </a:ext>
          </a:extLst>
        </xdr:cNvPr>
        <xdr:cNvSpPr txBox="1"/>
      </xdr:nvSpPr>
      <xdr:spPr>
        <a:xfrm>
          <a:off x="5482151" y="5890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a:extLst>
            <a:ext uri="{FF2B5EF4-FFF2-40B4-BE49-F238E27FC236}">
              <a16:creationId xmlns:a16="http://schemas.microsoft.com/office/drawing/2014/main" id="{FA9AE060-6C38-4AAD-9F0D-C7F700D80344}"/>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6" name="テキスト ボックス 105">
          <a:extLst>
            <a:ext uri="{FF2B5EF4-FFF2-40B4-BE49-F238E27FC236}">
              <a16:creationId xmlns:a16="http://schemas.microsoft.com/office/drawing/2014/main" id="{D6ABE4CA-AB14-4DB6-AF0D-5A2A184A355A}"/>
            </a:ext>
          </a:extLst>
        </xdr:cNvPr>
        <xdr:cNvSpPr txBox="1"/>
      </xdr:nvSpPr>
      <xdr:spPr>
        <a:xfrm>
          <a:off x="5482151" y="5452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22577375-DC16-4196-9B45-218114C5A583}"/>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8" name="テキスト ボックス 107">
          <a:extLst>
            <a:ext uri="{FF2B5EF4-FFF2-40B4-BE49-F238E27FC236}">
              <a16:creationId xmlns:a16="http://schemas.microsoft.com/office/drawing/2014/main" id="{2D2E017B-6659-4439-A93C-55620FD8AFD7}"/>
            </a:ext>
          </a:extLst>
        </xdr:cNvPr>
        <xdr:cNvSpPr txBox="1"/>
      </xdr:nvSpPr>
      <xdr:spPr>
        <a:xfrm>
          <a:off x="5482151" y="500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a:extLst>
            <a:ext uri="{FF2B5EF4-FFF2-40B4-BE49-F238E27FC236}">
              <a16:creationId xmlns:a16="http://schemas.microsoft.com/office/drawing/2014/main" id="{4A1551D7-7A92-4126-9324-766B6E394C0B}"/>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35098</xdr:rowOff>
    </xdr:from>
    <xdr:to>
      <xdr:col>54</xdr:col>
      <xdr:colOff>189865</xdr:colOff>
      <xdr:row>41</xdr:row>
      <xdr:rowOff>28468</xdr:rowOff>
    </xdr:to>
    <xdr:cxnSp macro="">
      <xdr:nvCxnSpPr>
        <xdr:cNvPr id="110" name="直線コネクタ 109">
          <a:extLst>
            <a:ext uri="{FF2B5EF4-FFF2-40B4-BE49-F238E27FC236}">
              <a16:creationId xmlns:a16="http://schemas.microsoft.com/office/drawing/2014/main" id="{D4F411B5-9E30-4690-A20A-CC31C7770ACB}"/>
            </a:ext>
          </a:extLst>
        </xdr:cNvPr>
        <xdr:cNvCxnSpPr/>
      </xdr:nvCxnSpPr>
      <xdr:spPr>
        <a:xfrm flipV="1">
          <a:off x="9429115" y="5489748"/>
          <a:ext cx="0" cy="1314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32295</xdr:rowOff>
    </xdr:from>
    <xdr:ext cx="469744" cy="259045"/>
    <xdr:sp macro="" textlink="">
      <xdr:nvSpPr>
        <xdr:cNvPr id="111" name="【道路】&#10;一人当たり延長最小値テキスト">
          <a:extLst>
            <a:ext uri="{FF2B5EF4-FFF2-40B4-BE49-F238E27FC236}">
              <a16:creationId xmlns:a16="http://schemas.microsoft.com/office/drawing/2014/main" id="{469AAF3E-68D0-4B04-82BD-EDC4B315CE23}"/>
            </a:ext>
          </a:extLst>
        </xdr:cNvPr>
        <xdr:cNvSpPr txBox="1"/>
      </xdr:nvSpPr>
      <xdr:spPr>
        <a:xfrm>
          <a:off x="9467850" y="6807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28468</xdr:rowOff>
    </xdr:from>
    <xdr:to>
      <xdr:col>55</xdr:col>
      <xdr:colOff>88900</xdr:colOff>
      <xdr:row>41</xdr:row>
      <xdr:rowOff>28468</xdr:rowOff>
    </xdr:to>
    <xdr:cxnSp macro="">
      <xdr:nvCxnSpPr>
        <xdr:cNvPr id="112" name="直線コネクタ 111">
          <a:extLst>
            <a:ext uri="{FF2B5EF4-FFF2-40B4-BE49-F238E27FC236}">
              <a16:creationId xmlns:a16="http://schemas.microsoft.com/office/drawing/2014/main" id="{A09B4C32-BA95-42C4-83B4-4ADE7C7C0C62}"/>
            </a:ext>
          </a:extLst>
        </xdr:cNvPr>
        <xdr:cNvCxnSpPr/>
      </xdr:nvCxnSpPr>
      <xdr:spPr>
        <a:xfrm>
          <a:off x="9359900" y="68039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153225</xdr:rowOff>
    </xdr:from>
    <xdr:ext cx="534377" cy="259045"/>
    <xdr:sp macro="" textlink="">
      <xdr:nvSpPr>
        <xdr:cNvPr id="113" name="【道路】&#10;一人当たり延長最大値テキスト">
          <a:extLst>
            <a:ext uri="{FF2B5EF4-FFF2-40B4-BE49-F238E27FC236}">
              <a16:creationId xmlns:a16="http://schemas.microsoft.com/office/drawing/2014/main" id="{86E5AC11-F922-47BB-B1D6-5B2481AEA800}"/>
            </a:ext>
          </a:extLst>
        </xdr:cNvPr>
        <xdr:cNvSpPr txBox="1"/>
      </xdr:nvSpPr>
      <xdr:spPr>
        <a:xfrm>
          <a:off x="9467850" y="5277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35098</xdr:rowOff>
    </xdr:from>
    <xdr:to>
      <xdr:col>55</xdr:col>
      <xdr:colOff>88900</xdr:colOff>
      <xdr:row>33</xdr:row>
      <xdr:rowOff>35098</xdr:rowOff>
    </xdr:to>
    <xdr:cxnSp macro="">
      <xdr:nvCxnSpPr>
        <xdr:cNvPr id="114" name="直線コネクタ 113">
          <a:extLst>
            <a:ext uri="{FF2B5EF4-FFF2-40B4-BE49-F238E27FC236}">
              <a16:creationId xmlns:a16="http://schemas.microsoft.com/office/drawing/2014/main" id="{2963785D-811E-4D89-84F7-97418DE4CBDD}"/>
            </a:ext>
          </a:extLst>
        </xdr:cNvPr>
        <xdr:cNvCxnSpPr/>
      </xdr:nvCxnSpPr>
      <xdr:spPr>
        <a:xfrm>
          <a:off x="9359900" y="548974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134368</xdr:rowOff>
    </xdr:from>
    <xdr:ext cx="469744" cy="259045"/>
    <xdr:sp macro="" textlink="">
      <xdr:nvSpPr>
        <xdr:cNvPr id="115" name="【道路】&#10;一人当たり延長平均値テキスト">
          <a:extLst>
            <a:ext uri="{FF2B5EF4-FFF2-40B4-BE49-F238E27FC236}">
              <a16:creationId xmlns:a16="http://schemas.microsoft.com/office/drawing/2014/main" id="{760F91B0-0CF4-441C-8709-6C6957B86BB3}"/>
            </a:ext>
          </a:extLst>
        </xdr:cNvPr>
        <xdr:cNvSpPr txBox="1"/>
      </xdr:nvSpPr>
      <xdr:spPr>
        <a:xfrm>
          <a:off x="9467850" y="64145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111491</xdr:rowOff>
    </xdr:from>
    <xdr:to>
      <xdr:col>55</xdr:col>
      <xdr:colOff>50800</xdr:colOff>
      <xdr:row>40</xdr:row>
      <xdr:rowOff>41641</xdr:rowOff>
    </xdr:to>
    <xdr:sp macro="" textlink="">
      <xdr:nvSpPr>
        <xdr:cNvPr id="116" name="フローチャート: 判断 115">
          <a:extLst>
            <a:ext uri="{FF2B5EF4-FFF2-40B4-BE49-F238E27FC236}">
              <a16:creationId xmlns:a16="http://schemas.microsoft.com/office/drawing/2014/main" id="{DC677A03-9FF6-4BF4-AE5D-53759DFC8CED}"/>
            </a:ext>
          </a:extLst>
        </xdr:cNvPr>
        <xdr:cNvSpPr/>
      </xdr:nvSpPr>
      <xdr:spPr>
        <a:xfrm>
          <a:off x="9398000" y="655674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112999</xdr:rowOff>
    </xdr:from>
    <xdr:to>
      <xdr:col>50</xdr:col>
      <xdr:colOff>165100</xdr:colOff>
      <xdr:row>40</xdr:row>
      <xdr:rowOff>43149</xdr:rowOff>
    </xdr:to>
    <xdr:sp macro="" textlink="">
      <xdr:nvSpPr>
        <xdr:cNvPr id="117" name="フローチャート: 判断 116">
          <a:extLst>
            <a:ext uri="{FF2B5EF4-FFF2-40B4-BE49-F238E27FC236}">
              <a16:creationId xmlns:a16="http://schemas.microsoft.com/office/drawing/2014/main" id="{9177A586-B9DC-4142-99B6-371D323028E7}"/>
            </a:ext>
          </a:extLst>
        </xdr:cNvPr>
        <xdr:cNvSpPr/>
      </xdr:nvSpPr>
      <xdr:spPr>
        <a:xfrm>
          <a:off x="8636000" y="655824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112451</xdr:rowOff>
    </xdr:from>
    <xdr:to>
      <xdr:col>46</xdr:col>
      <xdr:colOff>38100</xdr:colOff>
      <xdr:row>40</xdr:row>
      <xdr:rowOff>42601</xdr:rowOff>
    </xdr:to>
    <xdr:sp macro="" textlink="">
      <xdr:nvSpPr>
        <xdr:cNvPr id="118" name="フローチャート: 判断 117">
          <a:extLst>
            <a:ext uri="{FF2B5EF4-FFF2-40B4-BE49-F238E27FC236}">
              <a16:creationId xmlns:a16="http://schemas.microsoft.com/office/drawing/2014/main" id="{55BAC0DB-0604-4195-8334-BD136E486A87}"/>
            </a:ext>
          </a:extLst>
        </xdr:cNvPr>
        <xdr:cNvSpPr/>
      </xdr:nvSpPr>
      <xdr:spPr>
        <a:xfrm>
          <a:off x="7842250" y="655770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118577</xdr:rowOff>
    </xdr:from>
    <xdr:to>
      <xdr:col>41</xdr:col>
      <xdr:colOff>101600</xdr:colOff>
      <xdr:row>40</xdr:row>
      <xdr:rowOff>48727</xdr:rowOff>
    </xdr:to>
    <xdr:sp macro="" textlink="">
      <xdr:nvSpPr>
        <xdr:cNvPr id="119" name="フローチャート: 判断 118">
          <a:extLst>
            <a:ext uri="{FF2B5EF4-FFF2-40B4-BE49-F238E27FC236}">
              <a16:creationId xmlns:a16="http://schemas.microsoft.com/office/drawing/2014/main" id="{0F7AE83D-B0F5-4777-B224-BFAA88F09A68}"/>
            </a:ext>
          </a:extLst>
        </xdr:cNvPr>
        <xdr:cNvSpPr/>
      </xdr:nvSpPr>
      <xdr:spPr>
        <a:xfrm>
          <a:off x="7029450" y="656382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126030</xdr:rowOff>
    </xdr:from>
    <xdr:to>
      <xdr:col>36</xdr:col>
      <xdr:colOff>165100</xdr:colOff>
      <xdr:row>40</xdr:row>
      <xdr:rowOff>56180</xdr:rowOff>
    </xdr:to>
    <xdr:sp macro="" textlink="">
      <xdr:nvSpPr>
        <xdr:cNvPr id="120" name="フローチャート: 判断 119">
          <a:extLst>
            <a:ext uri="{FF2B5EF4-FFF2-40B4-BE49-F238E27FC236}">
              <a16:creationId xmlns:a16="http://schemas.microsoft.com/office/drawing/2014/main" id="{ADD16C8F-B9D4-47FE-838F-45739DF038BB}"/>
            </a:ext>
          </a:extLst>
        </xdr:cNvPr>
        <xdr:cNvSpPr/>
      </xdr:nvSpPr>
      <xdr:spPr>
        <a:xfrm>
          <a:off x="6235700" y="65712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C97886C4-B229-40BC-913D-35A7BA212004}"/>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C5D936F4-BDE4-47FB-AD3F-B32C996BCBC5}"/>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A09C033D-12CE-451E-9FAF-F9DEC11282B6}"/>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A783D894-19BF-4D53-BD3D-DF439C6EC3CF}"/>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45A71EF1-E590-49E5-8D6C-C2B285A1AF6F}"/>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149118</xdr:rowOff>
    </xdr:from>
    <xdr:to>
      <xdr:col>55</xdr:col>
      <xdr:colOff>50800</xdr:colOff>
      <xdr:row>41</xdr:row>
      <xdr:rowOff>79268</xdr:rowOff>
    </xdr:to>
    <xdr:sp macro="" textlink="">
      <xdr:nvSpPr>
        <xdr:cNvPr id="126" name="楕円 125">
          <a:extLst>
            <a:ext uri="{FF2B5EF4-FFF2-40B4-BE49-F238E27FC236}">
              <a16:creationId xmlns:a16="http://schemas.microsoft.com/office/drawing/2014/main" id="{40E445F2-FBFD-4337-8E89-6F8C79FB16DE}"/>
            </a:ext>
          </a:extLst>
        </xdr:cNvPr>
        <xdr:cNvSpPr/>
      </xdr:nvSpPr>
      <xdr:spPr>
        <a:xfrm>
          <a:off x="9398000" y="675946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64045</xdr:rowOff>
    </xdr:from>
    <xdr:ext cx="469744" cy="259045"/>
    <xdr:sp macro="" textlink="">
      <xdr:nvSpPr>
        <xdr:cNvPr id="127" name="【道路】&#10;一人当たり延長該当値テキスト">
          <a:extLst>
            <a:ext uri="{FF2B5EF4-FFF2-40B4-BE49-F238E27FC236}">
              <a16:creationId xmlns:a16="http://schemas.microsoft.com/office/drawing/2014/main" id="{A2D05AD7-D85F-435E-9A15-89C7D3EE65F5}"/>
            </a:ext>
          </a:extLst>
        </xdr:cNvPr>
        <xdr:cNvSpPr txBox="1"/>
      </xdr:nvSpPr>
      <xdr:spPr>
        <a:xfrm>
          <a:off x="9467850" y="6674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148524</xdr:rowOff>
    </xdr:from>
    <xdr:to>
      <xdr:col>50</xdr:col>
      <xdr:colOff>165100</xdr:colOff>
      <xdr:row>41</xdr:row>
      <xdr:rowOff>78674</xdr:rowOff>
    </xdr:to>
    <xdr:sp macro="" textlink="">
      <xdr:nvSpPr>
        <xdr:cNvPr id="128" name="楕円 127">
          <a:extLst>
            <a:ext uri="{FF2B5EF4-FFF2-40B4-BE49-F238E27FC236}">
              <a16:creationId xmlns:a16="http://schemas.microsoft.com/office/drawing/2014/main" id="{A3C3B619-4E04-4485-94D0-4B416D7E4567}"/>
            </a:ext>
          </a:extLst>
        </xdr:cNvPr>
        <xdr:cNvSpPr/>
      </xdr:nvSpPr>
      <xdr:spPr>
        <a:xfrm>
          <a:off x="8636000" y="675887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27874</xdr:rowOff>
    </xdr:from>
    <xdr:to>
      <xdr:col>55</xdr:col>
      <xdr:colOff>0</xdr:colOff>
      <xdr:row>41</xdr:row>
      <xdr:rowOff>28468</xdr:rowOff>
    </xdr:to>
    <xdr:cxnSp macro="">
      <xdr:nvCxnSpPr>
        <xdr:cNvPr id="129" name="直線コネクタ 128">
          <a:extLst>
            <a:ext uri="{FF2B5EF4-FFF2-40B4-BE49-F238E27FC236}">
              <a16:creationId xmlns:a16="http://schemas.microsoft.com/office/drawing/2014/main" id="{AFA0352A-37DC-419D-85FD-4E6DE5D0B7E5}"/>
            </a:ext>
          </a:extLst>
        </xdr:cNvPr>
        <xdr:cNvCxnSpPr/>
      </xdr:nvCxnSpPr>
      <xdr:spPr>
        <a:xfrm>
          <a:off x="8686800" y="6803324"/>
          <a:ext cx="742950" cy="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147975</xdr:rowOff>
    </xdr:from>
    <xdr:to>
      <xdr:col>46</xdr:col>
      <xdr:colOff>38100</xdr:colOff>
      <xdr:row>41</xdr:row>
      <xdr:rowOff>78125</xdr:rowOff>
    </xdr:to>
    <xdr:sp macro="" textlink="">
      <xdr:nvSpPr>
        <xdr:cNvPr id="130" name="楕円 129">
          <a:extLst>
            <a:ext uri="{FF2B5EF4-FFF2-40B4-BE49-F238E27FC236}">
              <a16:creationId xmlns:a16="http://schemas.microsoft.com/office/drawing/2014/main" id="{74C197FB-17D9-441D-8CD1-6F2C94FC695A}"/>
            </a:ext>
          </a:extLst>
        </xdr:cNvPr>
        <xdr:cNvSpPr/>
      </xdr:nvSpPr>
      <xdr:spPr>
        <a:xfrm>
          <a:off x="7842250" y="675832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27325</xdr:rowOff>
    </xdr:from>
    <xdr:to>
      <xdr:col>50</xdr:col>
      <xdr:colOff>114300</xdr:colOff>
      <xdr:row>41</xdr:row>
      <xdr:rowOff>27874</xdr:rowOff>
    </xdr:to>
    <xdr:cxnSp macro="">
      <xdr:nvCxnSpPr>
        <xdr:cNvPr id="131" name="直線コネクタ 130">
          <a:extLst>
            <a:ext uri="{FF2B5EF4-FFF2-40B4-BE49-F238E27FC236}">
              <a16:creationId xmlns:a16="http://schemas.microsoft.com/office/drawing/2014/main" id="{6154CF1E-AEF5-4F15-A058-C4D8664C3A2B}"/>
            </a:ext>
          </a:extLst>
        </xdr:cNvPr>
        <xdr:cNvCxnSpPr/>
      </xdr:nvCxnSpPr>
      <xdr:spPr>
        <a:xfrm>
          <a:off x="7886700" y="6802775"/>
          <a:ext cx="8001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147198</xdr:rowOff>
    </xdr:from>
    <xdr:to>
      <xdr:col>41</xdr:col>
      <xdr:colOff>101600</xdr:colOff>
      <xdr:row>41</xdr:row>
      <xdr:rowOff>77348</xdr:rowOff>
    </xdr:to>
    <xdr:sp macro="" textlink="">
      <xdr:nvSpPr>
        <xdr:cNvPr id="132" name="楕円 131">
          <a:extLst>
            <a:ext uri="{FF2B5EF4-FFF2-40B4-BE49-F238E27FC236}">
              <a16:creationId xmlns:a16="http://schemas.microsoft.com/office/drawing/2014/main" id="{B8B297C6-A7C5-4332-8036-1DE6EAEDC453}"/>
            </a:ext>
          </a:extLst>
        </xdr:cNvPr>
        <xdr:cNvSpPr/>
      </xdr:nvSpPr>
      <xdr:spPr>
        <a:xfrm>
          <a:off x="7029450" y="675754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26548</xdr:rowOff>
    </xdr:from>
    <xdr:to>
      <xdr:col>45</xdr:col>
      <xdr:colOff>177800</xdr:colOff>
      <xdr:row>41</xdr:row>
      <xdr:rowOff>27325</xdr:rowOff>
    </xdr:to>
    <xdr:cxnSp macro="">
      <xdr:nvCxnSpPr>
        <xdr:cNvPr id="133" name="直線コネクタ 132">
          <a:extLst>
            <a:ext uri="{FF2B5EF4-FFF2-40B4-BE49-F238E27FC236}">
              <a16:creationId xmlns:a16="http://schemas.microsoft.com/office/drawing/2014/main" id="{1445A9E2-DB53-4D30-9C9B-0B057B53B293}"/>
            </a:ext>
          </a:extLst>
        </xdr:cNvPr>
        <xdr:cNvCxnSpPr/>
      </xdr:nvCxnSpPr>
      <xdr:spPr>
        <a:xfrm>
          <a:off x="7080250" y="6801998"/>
          <a:ext cx="806450" cy="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146741</xdr:rowOff>
    </xdr:from>
    <xdr:to>
      <xdr:col>36</xdr:col>
      <xdr:colOff>165100</xdr:colOff>
      <xdr:row>41</xdr:row>
      <xdr:rowOff>76891</xdr:rowOff>
    </xdr:to>
    <xdr:sp macro="" textlink="">
      <xdr:nvSpPr>
        <xdr:cNvPr id="134" name="楕円 133">
          <a:extLst>
            <a:ext uri="{FF2B5EF4-FFF2-40B4-BE49-F238E27FC236}">
              <a16:creationId xmlns:a16="http://schemas.microsoft.com/office/drawing/2014/main" id="{57CED76C-8AF0-4480-802A-86813C3F72EB}"/>
            </a:ext>
          </a:extLst>
        </xdr:cNvPr>
        <xdr:cNvSpPr/>
      </xdr:nvSpPr>
      <xdr:spPr>
        <a:xfrm>
          <a:off x="6235700" y="675709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26091</xdr:rowOff>
    </xdr:from>
    <xdr:to>
      <xdr:col>41</xdr:col>
      <xdr:colOff>50800</xdr:colOff>
      <xdr:row>41</xdr:row>
      <xdr:rowOff>26548</xdr:rowOff>
    </xdr:to>
    <xdr:cxnSp macro="">
      <xdr:nvCxnSpPr>
        <xdr:cNvPr id="135" name="直線コネクタ 134">
          <a:extLst>
            <a:ext uri="{FF2B5EF4-FFF2-40B4-BE49-F238E27FC236}">
              <a16:creationId xmlns:a16="http://schemas.microsoft.com/office/drawing/2014/main" id="{04E28BA9-7939-4435-B88C-6E8C2D478042}"/>
            </a:ext>
          </a:extLst>
        </xdr:cNvPr>
        <xdr:cNvCxnSpPr/>
      </xdr:nvCxnSpPr>
      <xdr:spPr>
        <a:xfrm>
          <a:off x="6286500" y="6801541"/>
          <a:ext cx="79375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59676</xdr:rowOff>
    </xdr:from>
    <xdr:ext cx="469744" cy="259045"/>
    <xdr:sp macro="" textlink="">
      <xdr:nvSpPr>
        <xdr:cNvPr id="136" name="n_1aveValue【道路】&#10;一人当たり延長">
          <a:extLst>
            <a:ext uri="{FF2B5EF4-FFF2-40B4-BE49-F238E27FC236}">
              <a16:creationId xmlns:a16="http://schemas.microsoft.com/office/drawing/2014/main" id="{D4001AF8-6357-4670-9FDA-18B487E637EC}"/>
            </a:ext>
          </a:extLst>
        </xdr:cNvPr>
        <xdr:cNvSpPr txBox="1"/>
      </xdr:nvSpPr>
      <xdr:spPr>
        <a:xfrm>
          <a:off x="8458277" y="6339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59128</xdr:rowOff>
    </xdr:from>
    <xdr:ext cx="469744" cy="259045"/>
    <xdr:sp macro="" textlink="">
      <xdr:nvSpPr>
        <xdr:cNvPr id="137" name="n_2aveValue【道路】&#10;一人当たり延長">
          <a:extLst>
            <a:ext uri="{FF2B5EF4-FFF2-40B4-BE49-F238E27FC236}">
              <a16:creationId xmlns:a16="http://schemas.microsoft.com/office/drawing/2014/main" id="{67FA0D3B-7A38-4CE3-B8BA-12310619A856}"/>
            </a:ext>
          </a:extLst>
        </xdr:cNvPr>
        <xdr:cNvSpPr txBox="1"/>
      </xdr:nvSpPr>
      <xdr:spPr>
        <a:xfrm>
          <a:off x="7677227" y="6339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65254</xdr:rowOff>
    </xdr:from>
    <xdr:ext cx="469744" cy="259045"/>
    <xdr:sp macro="" textlink="">
      <xdr:nvSpPr>
        <xdr:cNvPr id="138" name="n_3aveValue【道路】&#10;一人当たり延長">
          <a:extLst>
            <a:ext uri="{FF2B5EF4-FFF2-40B4-BE49-F238E27FC236}">
              <a16:creationId xmlns:a16="http://schemas.microsoft.com/office/drawing/2014/main" id="{E2551989-81D1-4D5A-9A7F-A0BA30B0AF2B}"/>
            </a:ext>
          </a:extLst>
        </xdr:cNvPr>
        <xdr:cNvSpPr txBox="1"/>
      </xdr:nvSpPr>
      <xdr:spPr>
        <a:xfrm>
          <a:off x="6864427" y="6345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72707</xdr:rowOff>
    </xdr:from>
    <xdr:ext cx="469744" cy="259045"/>
    <xdr:sp macro="" textlink="">
      <xdr:nvSpPr>
        <xdr:cNvPr id="139" name="n_4aveValue【道路】&#10;一人当たり延長">
          <a:extLst>
            <a:ext uri="{FF2B5EF4-FFF2-40B4-BE49-F238E27FC236}">
              <a16:creationId xmlns:a16="http://schemas.microsoft.com/office/drawing/2014/main" id="{AF432884-8B84-4CF1-9A72-FE270D49F1E7}"/>
            </a:ext>
          </a:extLst>
        </xdr:cNvPr>
        <xdr:cNvSpPr txBox="1"/>
      </xdr:nvSpPr>
      <xdr:spPr>
        <a:xfrm>
          <a:off x="6070677" y="635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69801</xdr:rowOff>
    </xdr:from>
    <xdr:ext cx="469744" cy="259045"/>
    <xdr:sp macro="" textlink="">
      <xdr:nvSpPr>
        <xdr:cNvPr id="140" name="n_1mainValue【道路】&#10;一人当たり延長">
          <a:extLst>
            <a:ext uri="{FF2B5EF4-FFF2-40B4-BE49-F238E27FC236}">
              <a16:creationId xmlns:a16="http://schemas.microsoft.com/office/drawing/2014/main" id="{6C633561-0C10-4E48-91AE-A356EC69686C}"/>
            </a:ext>
          </a:extLst>
        </xdr:cNvPr>
        <xdr:cNvSpPr txBox="1"/>
      </xdr:nvSpPr>
      <xdr:spPr>
        <a:xfrm>
          <a:off x="8458277" y="684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69252</xdr:rowOff>
    </xdr:from>
    <xdr:ext cx="469744" cy="259045"/>
    <xdr:sp macro="" textlink="">
      <xdr:nvSpPr>
        <xdr:cNvPr id="141" name="n_2mainValue【道路】&#10;一人当たり延長">
          <a:extLst>
            <a:ext uri="{FF2B5EF4-FFF2-40B4-BE49-F238E27FC236}">
              <a16:creationId xmlns:a16="http://schemas.microsoft.com/office/drawing/2014/main" id="{6D36FAEE-7641-443C-91E6-2CDD17F62507}"/>
            </a:ext>
          </a:extLst>
        </xdr:cNvPr>
        <xdr:cNvSpPr txBox="1"/>
      </xdr:nvSpPr>
      <xdr:spPr>
        <a:xfrm>
          <a:off x="7677227" y="6844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68475</xdr:rowOff>
    </xdr:from>
    <xdr:ext cx="469744" cy="259045"/>
    <xdr:sp macro="" textlink="">
      <xdr:nvSpPr>
        <xdr:cNvPr id="142" name="n_3mainValue【道路】&#10;一人当たり延長">
          <a:extLst>
            <a:ext uri="{FF2B5EF4-FFF2-40B4-BE49-F238E27FC236}">
              <a16:creationId xmlns:a16="http://schemas.microsoft.com/office/drawing/2014/main" id="{FB4EE1C3-4696-49C4-A5E0-A03963B10407}"/>
            </a:ext>
          </a:extLst>
        </xdr:cNvPr>
        <xdr:cNvSpPr txBox="1"/>
      </xdr:nvSpPr>
      <xdr:spPr>
        <a:xfrm>
          <a:off x="6864427" y="684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68018</xdr:rowOff>
    </xdr:from>
    <xdr:ext cx="469744" cy="259045"/>
    <xdr:sp macro="" textlink="">
      <xdr:nvSpPr>
        <xdr:cNvPr id="143" name="n_4mainValue【道路】&#10;一人当たり延長">
          <a:extLst>
            <a:ext uri="{FF2B5EF4-FFF2-40B4-BE49-F238E27FC236}">
              <a16:creationId xmlns:a16="http://schemas.microsoft.com/office/drawing/2014/main" id="{36B32AA7-0D0B-4648-BF1B-3FBE70F70D4B}"/>
            </a:ext>
          </a:extLst>
        </xdr:cNvPr>
        <xdr:cNvSpPr txBox="1"/>
      </xdr:nvSpPr>
      <xdr:spPr>
        <a:xfrm>
          <a:off x="6070677" y="6843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a:extLst>
            <a:ext uri="{FF2B5EF4-FFF2-40B4-BE49-F238E27FC236}">
              <a16:creationId xmlns:a16="http://schemas.microsoft.com/office/drawing/2014/main" id="{084191E5-DE19-4B16-867E-5B0C97FAB46A}"/>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a:extLst>
            <a:ext uri="{FF2B5EF4-FFF2-40B4-BE49-F238E27FC236}">
              <a16:creationId xmlns:a16="http://schemas.microsoft.com/office/drawing/2014/main" id="{E263F156-5244-448F-83ED-8CBD527F0046}"/>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a:extLst>
            <a:ext uri="{FF2B5EF4-FFF2-40B4-BE49-F238E27FC236}">
              <a16:creationId xmlns:a16="http://schemas.microsoft.com/office/drawing/2014/main" id="{C135EF11-E756-4057-91C2-CFBC145732A3}"/>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a:extLst>
            <a:ext uri="{FF2B5EF4-FFF2-40B4-BE49-F238E27FC236}">
              <a16:creationId xmlns:a16="http://schemas.microsoft.com/office/drawing/2014/main" id="{67DBEB59-CFED-4C80-83DB-C39E37C20419}"/>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a:extLst>
            <a:ext uri="{FF2B5EF4-FFF2-40B4-BE49-F238E27FC236}">
              <a16:creationId xmlns:a16="http://schemas.microsoft.com/office/drawing/2014/main" id="{7C4E16CA-56B8-4426-92BB-10A9037B008E}"/>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a:extLst>
            <a:ext uri="{FF2B5EF4-FFF2-40B4-BE49-F238E27FC236}">
              <a16:creationId xmlns:a16="http://schemas.microsoft.com/office/drawing/2014/main" id="{45EEC72B-251D-46FE-A311-A8A760D41B2B}"/>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a:extLst>
            <a:ext uri="{FF2B5EF4-FFF2-40B4-BE49-F238E27FC236}">
              <a16:creationId xmlns:a16="http://schemas.microsoft.com/office/drawing/2014/main" id="{E0F6FE3C-269D-4FDC-89DA-C7BDA4F2A447}"/>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a:extLst>
            <a:ext uri="{FF2B5EF4-FFF2-40B4-BE49-F238E27FC236}">
              <a16:creationId xmlns:a16="http://schemas.microsoft.com/office/drawing/2014/main" id="{6CAB5573-FCCD-4281-B89A-2EEFDC8964F7}"/>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a:extLst>
            <a:ext uri="{FF2B5EF4-FFF2-40B4-BE49-F238E27FC236}">
              <a16:creationId xmlns:a16="http://schemas.microsoft.com/office/drawing/2014/main" id="{5704DDDB-F797-4CC8-B182-2B50FDB5DA43}"/>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a:extLst>
            <a:ext uri="{FF2B5EF4-FFF2-40B4-BE49-F238E27FC236}">
              <a16:creationId xmlns:a16="http://schemas.microsoft.com/office/drawing/2014/main" id="{440911E0-4ED9-4BB9-9950-B6114548987D}"/>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a:extLst>
            <a:ext uri="{FF2B5EF4-FFF2-40B4-BE49-F238E27FC236}">
              <a16:creationId xmlns:a16="http://schemas.microsoft.com/office/drawing/2014/main" id="{EFE6E17B-1969-4B8F-A76D-9E48637E10DC}"/>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5" name="直線コネクタ 154">
          <a:extLst>
            <a:ext uri="{FF2B5EF4-FFF2-40B4-BE49-F238E27FC236}">
              <a16:creationId xmlns:a16="http://schemas.microsoft.com/office/drawing/2014/main" id="{A9630978-9B8D-4990-9B74-6B20B097C1A1}"/>
            </a:ext>
          </a:extLst>
        </xdr:cNvPr>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6" name="テキスト ボックス 155">
          <a:extLst>
            <a:ext uri="{FF2B5EF4-FFF2-40B4-BE49-F238E27FC236}">
              <a16:creationId xmlns:a16="http://schemas.microsoft.com/office/drawing/2014/main" id="{A621297A-F3A9-45BD-8A14-C0240157311D}"/>
            </a:ext>
          </a:extLst>
        </xdr:cNvPr>
        <xdr:cNvSpPr txBox="1"/>
      </xdr:nvSpPr>
      <xdr:spPr>
        <a:xfrm>
          <a:off x="2757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7" name="直線コネクタ 156">
          <a:extLst>
            <a:ext uri="{FF2B5EF4-FFF2-40B4-BE49-F238E27FC236}">
              <a16:creationId xmlns:a16="http://schemas.microsoft.com/office/drawing/2014/main" id="{6936E8A7-C68A-43C6-9F8C-D17B1118E7DB}"/>
            </a:ext>
          </a:extLst>
        </xdr:cNvPr>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8" name="テキスト ボックス 157">
          <a:extLst>
            <a:ext uri="{FF2B5EF4-FFF2-40B4-BE49-F238E27FC236}">
              <a16:creationId xmlns:a16="http://schemas.microsoft.com/office/drawing/2014/main" id="{1CAA399F-9245-4BC0-8CF1-A51A10438EC9}"/>
            </a:ext>
          </a:extLst>
        </xdr:cNvPr>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9" name="直線コネクタ 158">
          <a:extLst>
            <a:ext uri="{FF2B5EF4-FFF2-40B4-BE49-F238E27FC236}">
              <a16:creationId xmlns:a16="http://schemas.microsoft.com/office/drawing/2014/main" id="{799184EC-B9BF-4105-BFFC-54CD5926E2B9}"/>
            </a:ext>
          </a:extLst>
        </xdr:cNvPr>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0" name="テキスト ボックス 159">
          <a:extLst>
            <a:ext uri="{FF2B5EF4-FFF2-40B4-BE49-F238E27FC236}">
              <a16:creationId xmlns:a16="http://schemas.microsoft.com/office/drawing/2014/main" id="{A9D3E9D4-C853-4DE9-8132-3918B170AE32}"/>
            </a:ext>
          </a:extLst>
        </xdr:cNvPr>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1" name="直線コネクタ 160">
          <a:extLst>
            <a:ext uri="{FF2B5EF4-FFF2-40B4-BE49-F238E27FC236}">
              <a16:creationId xmlns:a16="http://schemas.microsoft.com/office/drawing/2014/main" id="{1A4CB812-6738-40D4-986A-4FBB7A3954B5}"/>
            </a:ext>
          </a:extLst>
        </xdr:cNvPr>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2" name="テキスト ボックス 161">
          <a:extLst>
            <a:ext uri="{FF2B5EF4-FFF2-40B4-BE49-F238E27FC236}">
              <a16:creationId xmlns:a16="http://schemas.microsoft.com/office/drawing/2014/main" id="{40732F6E-BCBB-47C9-8F97-ABFDAF530011}"/>
            </a:ext>
          </a:extLst>
        </xdr:cNvPr>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3" name="直線コネクタ 162">
          <a:extLst>
            <a:ext uri="{FF2B5EF4-FFF2-40B4-BE49-F238E27FC236}">
              <a16:creationId xmlns:a16="http://schemas.microsoft.com/office/drawing/2014/main" id="{5FCF444B-2CF1-403E-BC54-678B081629DF}"/>
            </a:ext>
          </a:extLst>
        </xdr:cNvPr>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4" name="テキスト ボックス 163">
          <a:extLst>
            <a:ext uri="{FF2B5EF4-FFF2-40B4-BE49-F238E27FC236}">
              <a16:creationId xmlns:a16="http://schemas.microsoft.com/office/drawing/2014/main" id="{A4504008-DF71-46DC-9AB6-2CB5A63ED5CF}"/>
            </a:ext>
          </a:extLst>
        </xdr:cNvPr>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5" name="直線コネクタ 164">
          <a:extLst>
            <a:ext uri="{FF2B5EF4-FFF2-40B4-BE49-F238E27FC236}">
              <a16:creationId xmlns:a16="http://schemas.microsoft.com/office/drawing/2014/main" id="{CB53B7AB-D8C7-444F-AD45-81D1CB2CA80D}"/>
            </a:ext>
          </a:extLst>
        </xdr:cNvPr>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6" name="テキスト ボックス 165">
          <a:extLst>
            <a:ext uri="{FF2B5EF4-FFF2-40B4-BE49-F238E27FC236}">
              <a16:creationId xmlns:a16="http://schemas.microsoft.com/office/drawing/2014/main" id="{00FD7049-78F1-4FF9-AF9E-8311A4233CCC}"/>
            </a:ext>
          </a:extLst>
        </xdr:cNvPr>
        <xdr:cNvSpPr txBox="1"/>
      </xdr:nvSpPr>
      <xdr:spPr>
        <a:xfrm>
          <a:off x="38496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595F4BA5-B7D5-44FC-A9FC-04639EDDA306}"/>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8" name="【橋りょう・トンネル】&#10;有形固定資産減価償却率グラフ枠">
          <a:extLst>
            <a:ext uri="{FF2B5EF4-FFF2-40B4-BE49-F238E27FC236}">
              <a16:creationId xmlns:a16="http://schemas.microsoft.com/office/drawing/2014/main" id="{E0357F68-31F7-47A4-8F04-7DDB5D4CB5B5}"/>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37556</xdr:rowOff>
    </xdr:from>
    <xdr:to>
      <xdr:col>24</xdr:col>
      <xdr:colOff>62865</xdr:colOff>
      <xdr:row>63</xdr:row>
      <xdr:rowOff>65315</xdr:rowOff>
    </xdr:to>
    <xdr:cxnSp macro="">
      <xdr:nvCxnSpPr>
        <xdr:cNvPr id="169" name="直線コネクタ 168">
          <a:extLst>
            <a:ext uri="{FF2B5EF4-FFF2-40B4-BE49-F238E27FC236}">
              <a16:creationId xmlns:a16="http://schemas.microsoft.com/office/drawing/2014/main" id="{B0167B3A-1038-4F8F-880D-760F654EB1C5}"/>
            </a:ext>
          </a:extLst>
        </xdr:cNvPr>
        <xdr:cNvCxnSpPr/>
      </xdr:nvCxnSpPr>
      <xdr:spPr>
        <a:xfrm flipV="1">
          <a:off x="4177665" y="9289506"/>
          <a:ext cx="0" cy="1183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69142</xdr:rowOff>
    </xdr:from>
    <xdr:ext cx="405111" cy="259045"/>
    <xdr:sp macro="" textlink="">
      <xdr:nvSpPr>
        <xdr:cNvPr id="170" name="【橋りょう・トンネル】&#10;有形固定資産減価償却率最小値テキスト">
          <a:extLst>
            <a:ext uri="{FF2B5EF4-FFF2-40B4-BE49-F238E27FC236}">
              <a16:creationId xmlns:a16="http://schemas.microsoft.com/office/drawing/2014/main" id="{37824AB3-C82D-45C0-8FBD-80EDD9CB4F70}"/>
            </a:ext>
          </a:extLst>
        </xdr:cNvPr>
        <xdr:cNvSpPr txBox="1"/>
      </xdr:nvSpPr>
      <xdr:spPr>
        <a:xfrm>
          <a:off x="4216400" y="10476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65315</xdr:rowOff>
    </xdr:from>
    <xdr:to>
      <xdr:col>24</xdr:col>
      <xdr:colOff>152400</xdr:colOff>
      <xdr:row>63</xdr:row>
      <xdr:rowOff>65315</xdr:rowOff>
    </xdr:to>
    <xdr:cxnSp macro="">
      <xdr:nvCxnSpPr>
        <xdr:cNvPr id="171" name="直線コネクタ 170">
          <a:extLst>
            <a:ext uri="{FF2B5EF4-FFF2-40B4-BE49-F238E27FC236}">
              <a16:creationId xmlns:a16="http://schemas.microsoft.com/office/drawing/2014/main" id="{09B6AA08-09CB-4128-9557-B1E95E09241C}"/>
            </a:ext>
          </a:extLst>
        </xdr:cNvPr>
        <xdr:cNvCxnSpPr/>
      </xdr:nvCxnSpPr>
      <xdr:spPr>
        <a:xfrm>
          <a:off x="4108450" y="104729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155683</xdr:rowOff>
    </xdr:from>
    <xdr:ext cx="405111" cy="259045"/>
    <xdr:sp macro="" textlink="">
      <xdr:nvSpPr>
        <xdr:cNvPr id="172" name="【橋りょう・トンネル】&#10;有形固定資産減価償却率最大値テキスト">
          <a:extLst>
            <a:ext uri="{FF2B5EF4-FFF2-40B4-BE49-F238E27FC236}">
              <a16:creationId xmlns:a16="http://schemas.microsoft.com/office/drawing/2014/main" id="{36F67731-EF97-4292-B1B5-D6EBCEC91736}"/>
            </a:ext>
          </a:extLst>
        </xdr:cNvPr>
        <xdr:cNvSpPr txBox="1"/>
      </xdr:nvSpPr>
      <xdr:spPr>
        <a:xfrm>
          <a:off x="4216400" y="9077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37556</xdr:rowOff>
    </xdr:from>
    <xdr:to>
      <xdr:col>24</xdr:col>
      <xdr:colOff>152400</xdr:colOff>
      <xdr:row>56</xdr:row>
      <xdr:rowOff>37556</xdr:rowOff>
    </xdr:to>
    <xdr:cxnSp macro="">
      <xdr:nvCxnSpPr>
        <xdr:cNvPr id="173" name="直線コネクタ 172">
          <a:extLst>
            <a:ext uri="{FF2B5EF4-FFF2-40B4-BE49-F238E27FC236}">
              <a16:creationId xmlns:a16="http://schemas.microsoft.com/office/drawing/2014/main" id="{E6D9F266-1135-46C8-BBB8-4E28583141C3}"/>
            </a:ext>
          </a:extLst>
        </xdr:cNvPr>
        <xdr:cNvCxnSpPr/>
      </xdr:nvCxnSpPr>
      <xdr:spPr>
        <a:xfrm>
          <a:off x="4108450" y="92895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40657</xdr:rowOff>
    </xdr:from>
    <xdr:ext cx="405111" cy="259045"/>
    <xdr:sp macro="" textlink="">
      <xdr:nvSpPr>
        <xdr:cNvPr id="174" name="【橋りょう・トンネル】&#10;有形固定資産減価償却率平均値テキスト">
          <a:extLst>
            <a:ext uri="{FF2B5EF4-FFF2-40B4-BE49-F238E27FC236}">
              <a16:creationId xmlns:a16="http://schemas.microsoft.com/office/drawing/2014/main" id="{F5085E8B-1043-4712-B32D-EEC9E520D062}"/>
            </a:ext>
          </a:extLst>
        </xdr:cNvPr>
        <xdr:cNvSpPr txBox="1"/>
      </xdr:nvSpPr>
      <xdr:spPr>
        <a:xfrm>
          <a:off x="4216400" y="99530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17780</xdr:rowOff>
    </xdr:from>
    <xdr:to>
      <xdr:col>24</xdr:col>
      <xdr:colOff>114300</xdr:colOff>
      <xdr:row>61</xdr:row>
      <xdr:rowOff>119380</xdr:rowOff>
    </xdr:to>
    <xdr:sp macro="" textlink="">
      <xdr:nvSpPr>
        <xdr:cNvPr id="175" name="フローチャート: 判断 174">
          <a:extLst>
            <a:ext uri="{FF2B5EF4-FFF2-40B4-BE49-F238E27FC236}">
              <a16:creationId xmlns:a16="http://schemas.microsoft.com/office/drawing/2014/main" id="{BE714868-28AC-47A8-90E8-C7457E1EE750}"/>
            </a:ext>
          </a:extLst>
        </xdr:cNvPr>
        <xdr:cNvSpPr/>
      </xdr:nvSpPr>
      <xdr:spPr>
        <a:xfrm>
          <a:off x="4127500" y="1009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171269</xdr:rowOff>
    </xdr:from>
    <xdr:to>
      <xdr:col>20</xdr:col>
      <xdr:colOff>38100</xdr:colOff>
      <xdr:row>61</xdr:row>
      <xdr:rowOff>101419</xdr:rowOff>
    </xdr:to>
    <xdr:sp macro="" textlink="">
      <xdr:nvSpPr>
        <xdr:cNvPr id="176" name="フローチャート: 判断 175">
          <a:extLst>
            <a:ext uri="{FF2B5EF4-FFF2-40B4-BE49-F238E27FC236}">
              <a16:creationId xmlns:a16="http://schemas.microsoft.com/office/drawing/2014/main" id="{E46AF279-E052-4F4F-903D-4ECA26087EE4}"/>
            </a:ext>
          </a:extLst>
        </xdr:cNvPr>
        <xdr:cNvSpPr/>
      </xdr:nvSpPr>
      <xdr:spPr>
        <a:xfrm>
          <a:off x="3384550" y="1007726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150041</xdr:rowOff>
    </xdr:from>
    <xdr:to>
      <xdr:col>15</xdr:col>
      <xdr:colOff>101600</xdr:colOff>
      <xdr:row>61</xdr:row>
      <xdr:rowOff>80191</xdr:rowOff>
    </xdr:to>
    <xdr:sp macro="" textlink="">
      <xdr:nvSpPr>
        <xdr:cNvPr id="177" name="フローチャート: 判断 176">
          <a:extLst>
            <a:ext uri="{FF2B5EF4-FFF2-40B4-BE49-F238E27FC236}">
              <a16:creationId xmlns:a16="http://schemas.microsoft.com/office/drawing/2014/main" id="{38F1C364-1E75-4520-8698-F07C38CDCF25}"/>
            </a:ext>
          </a:extLst>
        </xdr:cNvPr>
        <xdr:cNvSpPr/>
      </xdr:nvSpPr>
      <xdr:spPr>
        <a:xfrm>
          <a:off x="2571750" y="1006239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125549</xdr:rowOff>
    </xdr:from>
    <xdr:to>
      <xdr:col>10</xdr:col>
      <xdr:colOff>165100</xdr:colOff>
      <xdr:row>61</xdr:row>
      <xdr:rowOff>55699</xdr:rowOff>
    </xdr:to>
    <xdr:sp macro="" textlink="">
      <xdr:nvSpPr>
        <xdr:cNvPr id="178" name="フローチャート: 判断 177">
          <a:extLst>
            <a:ext uri="{FF2B5EF4-FFF2-40B4-BE49-F238E27FC236}">
              <a16:creationId xmlns:a16="http://schemas.microsoft.com/office/drawing/2014/main" id="{8F9E1709-40D5-4F3F-953F-EEEEF7DA15C5}"/>
            </a:ext>
          </a:extLst>
        </xdr:cNvPr>
        <xdr:cNvSpPr/>
      </xdr:nvSpPr>
      <xdr:spPr>
        <a:xfrm>
          <a:off x="1778000" y="1003789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104322</xdr:rowOff>
    </xdr:from>
    <xdr:to>
      <xdr:col>6</xdr:col>
      <xdr:colOff>38100</xdr:colOff>
      <xdr:row>61</xdr:row>
      <xdr:rowOff>34472</xdr:rowOff>
    </xdr:to>
    <xdr:sp macro="" textlink="">
      <xdr:nvSpPr>
        <xdr:cNvPr id="179" name="フローチャート: 判断 178">
          <a:extLst>
            <a:ext uri="{FF2B5EF4-FFF2-40B4-BE49-F238E27FC236}">
              <a16:creationId xmlns:a16="http://schemas.microsoft.com/office/drawing/2014/main" id="{806CD5BF-76F9-4A91-B7E6-12E663978722}"/>
            </a:ext>
          </a:extLst>
        </xdr:cNvPr>
        <xdr:cNvSpPr/>
      </xdr:nvSpPr>
      <xdr:spPr>
        <a:xfrm>
          <a:off x="984250" y="1001667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58526AF-4B01-49CF-AEA9-4092F72BCAEA}"/>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A2D25495-B156-4C41-B88D-1F868A8BE40A}"/>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A4E0DDD7-59E1-434F-BB4C-94C2B4A9B5BD}"/>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D2011146-2D26-4590-97F7-76504163F014}"/>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3B6BBCF2-2A43-45CA-AB35-194B800961D8}"/>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32476</xdr:rowOff>
    </xdr:from>
    <xdr:to>
      <xdr:col>24</xdr:col>
      <xdr:colOff>114300</xdr:colOff>
      <xdr:row>62</xdr:row>
      <xdr:rowOff>134076</xdr:rowOff>
    </xdr:to>
    <xdr:sp macro="" textlink="">
      <xdr:nvSpPr>
        <xdr:cNvPr id="185" name="楕円 184">
          <a:extLst>
            <a:ext uri="{FF2B5EF4-FFF2-40B4-BE49-F238E27FC236}">
              <a16:creationId xmlns:a16="http://schemas.microsoft.com/office/drawing/2014/main" id="{86FB34D1-7128-4B52-B5E3-D18353FBCD70}"/>
            </a:ext>
          </a:extLst>
        </xdr:cNvPr>
        <xdr:cNvSpPr/>
      </xdr:nvSpPr>
      <xdr:spPr>
        <a:xfrm>
          <a:off x="4127500" y="10275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10903</xdr:rowOff>
    </xdr:from>
    <xdr:ext cx="405111" cy="259045"/>
    <xdr:sp macro="" textlink="">
      <xdr:nvSpPr>
        <xdr:cNvPr id="186" name="【橋りょう・トンネル】&#10;有形固定資産減価償却率該当値テキスト">
          <a:extLst>
            <a:ext uri="{FF2B5EF4-FFF2-40B4-BE49-F238E27FC236}">
              <a16:creationId xmlns:a16="http://schemas.microsoft.com/office/drawing/2014/main" id="{26CC1DFC-24B4-4D3B-8995-0B66A4D8CCE6}"/>
            </a:ext>
          </a:extLst>
        </xdr:cNvPr>
        <xdr:cNvSpPr txBox="1"/>
      </xdr:nvSpPr>
      <xdr:spPr>
        <a:xfrm>
          <a:off x="4216400" y="10253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6350</xdr:rowOff>
    </xdr:from>
    <xdr:to>
      <xdr:col>20</xdr:col>
      <xdr:colOff>38100</xdr:colOff>
      <xdr:row>62</xdr:row>
      <xdr:rowOff>107950</xdr:rowOff>
    </xdr:to>
    <xdr:sp macro="" textlink="">
      <xdr:nvSpPr>
        <xdr:cNvPr id="187" name="楕円 186">
          <a:extLst>
            <a:ext uri="{FF2B5EF4-FFF2-40B4-BE49-F238E27FC236}">
              <a16:creationId xmlns:a16="http://schemas.microsoft.com/office/drawing/2014/main" id="{C65B056F-D36A-4DAC-A0AE-BA7FB11527A7}"/>
            </a:ext>
          </a:extLst>
        </xdr:cNvPr>
        <xdr:cNvSpPr/>
      </xdr:nvSpPr>
      <xdr:spPr>
        <a:xfrm>
          <a:off x="3384550" y="102489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57150</xdr:rowOff>
    </xdr:from>
    <xdr:to>
      <xdr:col>24</xdr:col>
      <xdr:colOff>63500</xdr:colOff>
      <xdr:row>62</xdr:row>
      <xdr:rowOff>83276</xdr:rowOff>
    </xdr:to>
    <xdr:cxnSp macro="">
      <xdr:nvCxnSpPr>
        <xdr:cNvPr id="188" name="直線コネクタ 187">
          <a:extLst>
            <a:ext uri="{FF2B5EF4-FFF2-40B4-BE49-F238E27FC236}">
              <a16:creationId xmlns:a16="http://schemas.microsoft.com/office/drawing/2014/main" id="{BD94B59F-BA53-41AD-9681-45743F907129}"/>
            </a:ext>
          </a:extLst>
        </xdr:cNvPr>
        <xdr:cNvCxnSpPr/>
      </xdr:nvCxnSpPr>
      <xdr:spPr>
        <a:xfrm>
          <a:off x="3429000" y="10299700"/>
          <a:ext cx="7493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151674</xdr:rowOff>
    </xdr:from>
    <xdr:to>
      <xdr:col>15</xdr:col>
      <xdr:colOff>101600</xdr:colOff>
      <xdr:row>62</xdr:row>
      <xdr:rowOff>81824</xdr:rowOff>
    </xdr:to>
    <xdr:sp macro="" textlink="">
      <xdr:nvSpPr>
        <xdr:cNvPr id="189" name="楕円 188">
          <a:extLst>
            <a:ext uri="{FF2B5EF4-FFF2-40B4-BE49-F238E27FC236}">
              <a16:creationId xmlns:a16="http://schemas.microsoft.com/office/drawing/2014/main" id="{554A3C09-7DD3-4C4D-A5F7-C59FEEF37CF2}"/>
            </a:ext>
          </a:extLst>
        </xdr:cNvPr>
        <xdr:cNvSpPr/>
      </xdr:nvSpPr>
      <xdr:spPr>
        <a:xfrm>
          <a:off x="2571750" y="1022912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31024</xdr:rowOff>
    </xdr:from>
    <xdr:to>
      <xdr:col>19</xdr:col>
      <xdr:colOff>177800</xdr:colOff>
      <xdr:row>62</xdr:row>
      <xdr:rowOff>57150</xdr:rowOff>
    </xdr:to>
    <xdr:cxnSp macro="">
      <xdr:nvCxnSpPr>
        <xdr:cNvPr id="190" name="直線コネクタ 189">
          <a:extLst>
            <a:ext uri="{FF2B5EF4-FFF2-40B4-BE49-F238E27FC236}">
              <a16:creationId xmlns:a16="http://schemas.microsoft.com/office/drawing/2014/main" id="{E932A082-10CE-49B8-99BB-235BEADC81A5}"/>
            </a:ext>
          </a:extLst>
        </xdr:cNvPr>
        <xdr:cNvCxnSpPr/>
      </xdr:nvCxnSpPr>
      <xdr:spPr>
        <a:xfrm>
          <a:off x="2622550" y="10273574"/>
          <a:ext cx="80645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123916</xdr:rowOff>
    </xdr:from>
    <xdr:to>
      <xdr:col>10</xdr:col>
      <xdr:colOff>165100</xdr:colOff>
      <xdr:row>62</xdr:row>
      <xdr:rowOff>54066</xdr:rowOff>
    </xdr:to>
    <xdr:sp macro="" textlink="">
      <xdr:nvSpPr>
        <xdr:cNvPr id="191" name="楕円 190">
          <a:extLst>
            <a:ext uri="{FF2B5EF4-FFF2-40B4-BE49-F238E27FC236}">
              <a16:creationId xmlns:a16="http://schemas.microsoft.com/office/drawing/2014/main" id="{9289323F-4A43-4AC9-8052-8B21718E90D5}"/>
            </a:ext>
          </a:extLst>
        </xdr:cNvPr>
        <xdr:cNvSpPr/>
      </xdr:nvSpPr>
      <xdr:spPr>
        <a:xfrm>
          <a:off x="1778000" y="1020136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3266</xdr:rowOff>
    </xdr:from>
    <xdr:to>
      <xdr:col>15</xdr:col>
      <xdr:colOff>50800</xdr:colOff>
      <xdr:row>62</xdr:row>
      <xdr:rowOff>31024</xdr:rowOff>
    </xdr:to>
    <xdr:cxnSp macro="">
      <xdr:nvCxnSpPr>
        <xdr:cNvPr id="192" name="直線コネクタ 191">
          <a:extLst>
            <a:ext uri="{FF2B5EF4-FFF2-40B4-BE49-F238E27FC236}">
              <a16:creationId xmlns:a16="http://schemas.microsoft.com/office/drawing/2014/main" id="{8D7192FB-8174-4A1A-89E6-1D2BE7C4BBE6}"/>
            </a:ext>
          </a:extLst>
        </xdr:cNvPr>
        <xdr:cNvCxnSpPr/>
      </xdr:nvCxnSpPr>
      <xdr:spPr>
        <a:xfrm>
          <a:off x="1828800" y="10245816"/>
          <a:ext cx="79375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105954</xdr:rowOff>
    </xdr:from>
    <xdr:to>
      <xdr:col>6</xdr:col>
      <xdr:colOff>38100</xdr:colOff>
      <xdr:row>62</xdr:row>
      <xdr:rowOff>36104</xdr:rowOff>
    </xdr:to>
    <xdr:sp macro="" textlink="">
      <xdr:nvSpPr>
        <xdr:cNvPr id="193" name="楕円 192">
          <a:extLst>
            <a:ext uri="{FF2B5EF4-FFF2-40B4-BE49-F238E27FC236}">
              <a16:creationId xmlns:a16="http://schemas.microsoft.com/office/drawing/2014/main" id="{BC16EFB1-7496-472B-8466-86675D521F5D}"/>
            </a:ext>
          </a:extLst>
        </xdr:cNvPr>
        <xdr:cNvSpPr/>
      </xdr:nvSpPr>
      <xdr:spPr>
        <a:xfrm>
          <a:off x="984250" y="1018340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156754</xdr:rowOff>
    </xdr:from>
    <xdr:to>
      <xdr:col>10</xdr:col>
      <xdr:colOff>114300</xdr:colOff>
      <xdr:row>62</xdr:row>
      <xdr:rowOff>3266</xdr:rowOff>
    </xdr:to>
    <xdr:cxnSp macro="">
      <xdr:nvCxnSpPr>
        <xdr:cNvPr id="194" name="直線コネクタ 193">
          <a:extLst>
            <a:ext uri="{FF2B5EF4-FFF2-40B4-BE49-F238E27FC236}">
              <a16:creationId xmlns:a16="http://schemas.microsoft.com/office/drawing/2014/main" id="{72BB2037-B882-47ED-9F01-E202DB9D34AE}"/>
            </a:ext>
          </a:extLst>
        </xdr:cNvPr>
        <xdr:cNvCxnSpPr/>
      </xdr:nvCxnSpPr>
      <xdr:spPr>
        <a:xfrm>
          <a:off x="1028700" y="10234204"/>
          <a:ext cx="800100" cy="11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117946</xdr:rowOff>
    </xdr:from>
    <xdr:ext cx="405111" cy="259045"/>
    <xdr:sp macro="" textlink="">
      <xdr:nvSpPr>
        <xdr:cNvPr id="195" name="n_1aveValue【橋りょう・トンネル】&#10;有形固定資産減価償却率">
          <a:extLst>
            <a:ext uri="{FF2B5EF4-FFF2-40B4-BE49-F238E27FC236}">
              <a16:creationId xmlns:a16="http://schemas.microsoft.com/office/drawing/2014/main" id="{96DB5282-ADB1-4B35-A8A2-D61727C67C69}"/>
            </a:ext>
          </a:extLst>
        </xdr:cNvPr>
        <xdr:cNvSpPr txBox="1"/>
      </xdr:nvSpPr>
      <xdr:spPr>
        <a:xfrm>
          <a:off x="3239144" y="9865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96718</xdr:rowOff>
    </xdr:from>
    <xdr:ext cx="405111" cy="259045"/>
    <xdr:sp macro="" textlink="">
      <xdr:nvSpPr>
        <xdr:cNvPr id="196" name="n_2aveValue【橋りょう・トンネル】&#10;有形固定資産減価償却率">
          <a:extLst>
            <a:ext uri="{FF2B5EF4-FFF2-40B4-BE49-F238E27FC236}">
              <a16:creationId xmlns:a16="http://schemas.microsoft.com/office/drawing/2014/main" id="{9C57F562-7BF4-41AC-978A-5E9EEE5411C0}"/>
            </a:ext>
          </a:extLst>
        </xdr:cNvPr>
        <xdr:cNvSpPr txBox="1"/>
      </xdr:nvSpPr>
      <xdr:spPr>
        <a:xfrm>
          <a:off x="2439044" y="9843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72226</xdr:rowOff>
    </xdr:from>
    <xdr:ext cx="405111" cy="259045"/>
    <xdr:sp macro="" textlink="">
      <xdr:nvSpPr>
        <xdr:cNvPr id="197" name="n_3aveValue【橋りょう・トンネル】&#10;有形固定資産減価償却率">
          <a:extLst>
            <a:ext uri="{FF2B5EF4-FFF2-40B4-BE49-F238E27FC236}">
              <a16:creationId xmlns:a16="http://schemas.microsoft.com/office/drawing/2014/main" id="{B03B80C3-78C5-475F-B49B-FC423EF865EE}"/>
            </a:ext>
          </a:extLst>
        </xdr:cNvPr>
        <xdr:cNvSpPr txBox="1"/>
      </xdr:nvSpPr>
      <xdr:spPr>
        <a:xfrm>
          <a:off x="1645294" y="9819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50999</xdr:rowOff>
    </xdr:from>
    <xdr:ext cx="405111" cy="259045"/>
    <xdr:sp macro="" textlink="">
      <xdr:nvSpPr>
        <xdr:cNvPr id="198" name="n_4aveValue【橋りょう・トンネル】&#10;有形固定資産減価償却率">
          <a:extLst>
            <a:ext uri="{FF2B5EF4-FFF2-40B4-BE49-F238E27FC236}">
              <a16:creationId xmlns:a16="http://schemas.microsoft.com/office/drawing/2014/main" id="{D99E2F53-C322-4A5A-A42C-D89180F53AA8}"/>
            </a:ext>
          </a:extLst>
        </xdr:cNvPr>
        <xdr:cNvSpPr txBox="1"/>
      </xdr:nvSpPr>
      <xdr:spPr>
        <a:xfrm>
          <a:off x="851544" y="9798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99077</xdr:rowOff>
    </xdr:from>
    <xdr:ext cx="405111" cy="259045"/>
    <xdr:sp macro="" textlink="">
      <xdr:nvSpPr>
        <xdr:cNvPr id="199" name="n_1mainValue【橋りょう・トンネル】&#10;有形固定資産減価償却率">
          <a:extLst>
            <a:ext uri="{FF2B5EF4-FFF2-40B4-BE49-F238E27FC236}">
              <a16:creationId xmlns:a16="http://schemas.microsoft.com/office/drawing/2014/main" id="{A90310C3-3684-41B3-B102-EA7FE89AEF17}"/>
            </a:ext>
          </a:extLst>
        </xdr:cNvPr>
        <xdr:cNvSpPr txBox="1"/>
      </xdr:nvSpPr>
      <xdr:spPr>
        <a:xfrm>
          <a:off x="3239144" y="10341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72951</xdr:rowOff>
    </xdr:from>
    <xdr:ext cx="405111" cy="259045"/>
    <xdr:sp macro="" textlink="">
      <xdr:nvSpPr>
        <xdr:cNvPr id="200" name="n_2mainValue【橋りょう・トンネル】&#10;有形固定資産減価償却率">
          <a:extLst>
            <a:ext uri="{FF2B5EF4-FFF2-40B4-BE49-F238E27FC236}">
              <a16:creationId xmlns:a16="http://schemas.microsoft.com/office/drawing/2014/main" id="{31D5D54E-C4B8-414B-83F0-57F9002E80BD}"/>
            </a:ext>
          </a:extLst>
        </xdr:cNvPr>
        <xdr:cNvSpPr txBox="1"/>
      </xdr:nvSpPr>
      <xdr:spPr>
        <a:xfrm>
          <a:off x="2439044" y="10315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45193</xdr:rowOff>
    </xdr:from>
    <xdr:ext cx="405111" cy="259045"/>
    <xdr:sp macro="" textlink="">
      <xdr:nvSpPr>
        <xdr:cNvPr id="201" name="n_3mainValue【橋りょう・トンネル】&#10;有形固定資産減価償却率">
          <a:extLst>
            <a:ext uri="{FF2B5EF4-FFF2-40B4-BE49-F238E27FC236}">
              <a16:creationId xmlns:a16="http://schemas.microsoft.com/office/drawing/2014/main" id="{2E0FA944-A682-48CF-99CA-2CD5F8718B98}"/>
            </a:ext>
          </a:extLst>
        </xdr:cNvPr>
        <xdr:cNvSpPr txBox="1"/>
      </xdr:nvSpPr>
      <xdr:spPr>
        <a:xfrm>
          <a:off x="1645294" y="10287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27231</xdr:rowOff>
    </xdr:from>
    <xdr:ext cx="405111" cy="259045"/>
    <xdr:sp macro="" textlink="">
      <xdr:nvSpPr>
        <xdr:cNvPr id="202" name="n_4mainValue【橋りょう・トンネル】&#10;有形固定資産減価償却率">
          <a:extLst>
            <a:ext uri="{FF2B5EF4-FFF2-40B4-BE49-F238E27FC236}">
              <a16:creationId xmlns:a16="http://schemas.microsoft.com/office/drawing/2014/main" id="{A09078DA-04AD-4230-92D1-10FF417B05DA}"/>
            </a:ext>
          </a:extLst>
        </xdr:cNvPr>
        <xdr:cNvSpPr txBox="1"/>
      </xdr:nvSpPr>
      <xdr:spPr>
        <a:xfrm>
          <a:off x="851544" y="10269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13143CD1-2443-4E5C-96A2-0319A6B0EA24}"/>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BBC6FB3D-4DE4-45A7-8793-2BD77D8FFCD4}"/>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322E26E5-07AE-4036-BB69-4B31F8B1D00F}"/>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9651216E-2064-4B88-8C07-D9C0323B939C}"/>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34D960DF-E9F1-4945-9252-B774EFD40D9F}"/>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A101F478-5187-42AF-A136-08E5CD8F7230}"/>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C7CB88DA-75DC-46E0-8B8B-CD081207B5BE}"/>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CAA66F75-E485-41B1-BA3A-82533D15E8BA}"/>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0B1215D4-E122-4CD0-B4FE-76F2D3FF0FA3}"/>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04C9851F-62A2-4946-B943-569A97334166}"/>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3" name="直線コネクタ 212">
          <a:extLst>
            <a:ext uri="{FF2B5EF4-FFF2-40B4-BE49-F238E27FC236}">
              <a16:creationId xmlns:a16="http://schemas.microsoft.com/office/drawing/2014/main" id="{59235736-60BC-4001-8D84-C0DC425EBA45}"/>
            </a:ext>
          </a:extLst>
        </xdr:cNvPr>
        <xdr:cNvCxnSpPr/>
      </xdr:nvCxnSpPr>
      <xdr:spPr>
        <a:xfrm>
          <a:off x="5956300" y="10572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4" name="テキスト ボックス 213">
          <a:extLst>
            <a:ext uri="{FF2B5EF4-FFF2-40B4-BE49-F238E27FC236}">
              <a16:creationId xmlns:a16="http://schemas.microsoft.com/office/drawing/2014/main" id="{78D998B1-29B6-4364-8C09-AC92BB0C6DD4}"/>
            </a:ext>
          </a:extLst>
        </xdr:cNvPr>
        <xdr:cNvSpPr txBox="1"/>
      </xdr:nvSpPr>
      <xdr:spPr>
        <a:xfrm>
          <a:off x="5726564" y="104368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5" name="直線コネクタ 214">
          <a:extLst>
            <a:ext uri="{FF2B5EF4-FFF2-40B4-BE49-F238E27FC236}">
              <a16:creationId xmlns:a16="http://schemas.microsoft.com/office/drawing/2014/main" id="{3AEDADB7-2763-4722-B2F6-F4DABB0FA9B0}"/>
            </a:ext>
          </a:extLst>
        </xdr:cNvPr>
        <xdr:cNvCxnSpPr/>
      </xdr:nvCxnSpPr>
      <xdr:spPr>
        <a:xfrm>
          <a:off x="5956300" y="10134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16" name="テキスト ボックス 215">
          <a:extLst>
            <a:ext uri="{FF2B5EF4-FFF2-40B4-BE49-F238E27FC236}">
              <a16:creationId xmlns:a16="http://schemas.microsoft.com/office/drawing/2014/main" id="{5EBB7369-4FE2-4FE2-A3AB-AAF917500172}"/>
            </a:ext>
          </a:extLst>
        </xdr:cNvPr>
        <xdr:cNvSpPr txBox="1"/>
      </xdr:nvSpPr>
      <xdr:spPr>
        <a:xfrm>
          <a:off x="5418031" y="9998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7" name="直線コネクタ 216">
          <a:extLst>
            <a:ext uri="{FF2B5EF4-FFF2-40B4-BE49-F238E27FC236}">
              <a16:creationId xmlns:a16="http://schemas.microsoft.com/office/drawing/2014/main" id="{556243BD-99B0-49A8-8922-E38F267FFD50}"/>
            </a:ext>
          </a:extLst>
        </xdr:cNvPr>
        <xdr:cNvCxnSpPr/>
      </xdr:nvCxnSpPr>
      <xdr:spPr>
        <a:xfrm>
          <a:off x="5956300" y="9696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18" name="テキスト ボックス 217">
          <a:extLst>
            <a:ext uri="{FF2B5EF4-FFF2-40B4-BE49-F238E27FC236}">
              <a16:creationId xmlns:a16="http://schemas.microsoft.com/office/drawing/2014/main" id="{1BD97E8E-28B0-4F70-891C-58D6E48FB789}"/>
            </a:ext>
          </a:extLst>
        </xdr:cNvPr>
        <xdr:cNvSpPr txBox="1"/>
      </xdr:nvSpPr>
      <xdr:spPr>
        <a:xfrm>
          <a:off x="5418031" y="956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19" name="直線コネクタ 218">
          <a:extLst>
            <a:ext uri="{FF2B5EF4-FFF2-40B4-BE49-F238E27FC236}">
              <a16:creationId xmlns:a16="http://schemas.microsoft.com/office/drawing/2014/main" id="{A89EF8C6-6674-4179-AD61-F40B0A115D7E}"/>
            </a:ext>
          </a:extLst>
        </xdr:cNvPr>
        <xdr:cNvCxnSpPr/>
      </xdr:nvCxnSpPr>
      <xdr:spPr>
        <a:xfrm>
          <a:off x="5956300" y="9251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20" name="テキスト ボックス 219">
          <a:extLst>
            <a:ext uri="{FF2B5EF4-FFF2-40B4-BE49-F238E27FC236}">
              <a16:creationId xmlns:a16="http://schemas.microsoft.com/office/drawing/2014/main" id="{2F449A5E-C0EC-4ABD-8C3E-383D0B2AB2C7}"/>
            </a:ext>
          </a:extLst>
        </xdr:cNvPr>
        <xdr:cNvSpPr txBox="1"/>
      </xdr:nvSpPr>
      <xdr:spPr>
        <a:xfrm>
          <a:off x="5418031" y="91160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1" name="直線コネクタ 220">
          <a:extLst>
            <a:ext uri="{FF2B5EF4-FFF2-40B4-BE49-F238E27FC236}">
              <a16:creationId xmlns:a16="http://schemas.microsoft.com/office/drawing/2014/main" id="{ED5C47C7-DE86-458C-A8A6-992A8BBF6581}"/>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2" name="テキスト ボックス 221">
          <a:extLst>
            <a:ext uri="{FF2B5EF4-FFF2-40B4-BE49-F238E27FC236}">
              <a16:creationId xmlns:a16="http://schemas.microsoft.com/office/drawing/2014/main" id="{525F5B49-D640-4E99-B006-62732D59F622}"/>
            </a:ext>
          </a:extLst>
        </xdr:cNvPr>
        <xdr:cNvSpPr txBox="1"/>
      </xdr:nvSpPr>
      <xdr:spPr>
        <a:xfrm>
          <a:off x="5418031" y="867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3" name="【橋りょう・トンネル】&#10;一人当たり有形固定資産（償却資産）額グラフ枠">
          <a:extLst>
            <a:ext uri="{FF2B5EF4-FFF2-40B4-BE49-F238E27FC236}">
              <a16:creationId xmlns:a16="http://schemas.microsoft.com/office/drawing/2014/main" id="{079EDA0A-F846-41A0-9F2B-B73CAB384AA2}"/>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117075</xdr:rowOff>
    </xdr:from>
    <xdr:to>
      <xdr:col>54</xdr:col>
      <xdr:colOff>189865</xdr:colOff>
      <xdr:row>63</xdr:row>
      <xdr:rowOff>148942</xdr:rowOff>
    </xdr:to>
    <xdr:cxnSp macro="">
      <xdr:nvCxnSpPr>
        <xdr:cNvPr id="224" name="直線コネクタ 223">
          <a:extLst>
            <a:ext uri="{FF2B5EF4-FFF2-40B4-BE49-F238E27FC236}">
              <a16:creationId xmlns:a16="http://schemas.microsoft.com/office/drawing/2014/main" id="{96073F8D-40C4-400D-BC70-1DEFC7E37AAE}"/>
            </a:ext>
          </a:extLst>
        </xdr:cNvPr>
        <xdr:cNvCxnSpPr/>
      </xdr:nvCxnSpPr>
      <xdr:spPr>
        <a:xfrm flipV="1">
          <a:off x="9429115" y="9534125"/>
          <a:ext cx="0" cy="10224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152769</xdr:rowOff>
    </xdr:from>
    <xdr:ext cx="469744" cy="259045"/>
    <xdr:sp macro="" textlink="">
      <xdr:nvSpPr>
        <xdr:cNvPr id="225" name="【橋りょう・トンネル】&#10;一人当たり有形固定資産（償却資産）額最小値テキスト">
          <a:extLst>
            <a:ext uri="{FF2B5EF4-FFF2-40B4-BE49-F238E27FC236}">
              <a16:creationId xmlns:a16="http://schemas.microsoft.com/office/drawing/2014/main" id="{A03C9E63-93B2-4B08-95C1-EFD4936A666B}"/>
            </a:ext>
          </a:extLst>
        </xdr:cNvPr>
        <xdr:cNvSpPr txBox="1"/>
      </xdr:nvSpPr>
      <xdr:spPr>
        <a:xfrm>
          <a:off x="9467850" y="10560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148942</xdr:rowOff>
    </xdr:from>
    <xdr:to>
      <xdr:col>55</xdr:col>
      <xdr:colOff>88900</xdr:colOff>
      <xdr:row>63</xdr:row>
      <xdr:rowOff>148942</xdr:rowOff>
    </xdr:to>
    <xdr:cxnSp macro="">
      <xdr:nvCxnSpPr>
        <xdr:cNvPr id="226" name="直線コネクタ 225">
          <a:extLst>
            <a:ext uri="{FF2B5EF4-FFF2-40B4-BE49-F238E27FC236}">
              <a16:creationId xmlns:a16="http://schemas.microsoft.com/office/drawing/2014/main" id="{2A8AF60F-DB9B-4C80-8069-B3AE2D93EF3A}"/>
            </a:ext>
          </a:extLst>
        </xdr:cNvPr>
        <xdr:cNvCxnSpPr/>
      </xdr:nvCxnSpPr>
      <xdr:spPr>
        <a:xfrm>
          <a:off x="9359900" y="1055659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56</xdr:row>
      <xdr:rowOff>63752</xdr:rowOff>
    </xdr:from>
    <xdr:ext cx="599010" cy="259045"/>
    <xdr:sp macro="" textlink="">
      <xdr:nvSpPr>
        <xdr:cNvPr id="227" name="【橋りょう・トンネル】&#10;一人当たり有形固定資産（償却資産）額最大値テキスト">
          <a:extLst>
            <a:ext uri="{FF2B5EF4-FFF2-40B4-BE49-F238E27FC236}">
              <a16:creationId xmlns:a16="http://schemas.microsoft.com/office/drawing/2014/main" id="{B96FE3CA-CB90-4E89-82FB-91D02F3B8F73}"/>
            </a:ext>
          </a:extLst>
        </xdr:cNvPr>
        <xdr:cNvSpPr txBox="1"/>
      </xdr:nvSpPr>
      <xdr:spPr>
        <a:xfrm>
          <a:off x="9467850" y="9315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117075</xdr:rowOff>
    </xdr:from>
    <xdr:to>
      <xdr:col>55</xdr:col>
      <xdr:colOff>88900</xdr:colOff>
      <xdr:row>57</xdr:row>
      <xdr:rowOff>117075</xdr:rowOff>
    </xdr:to>
    <xdr:cxnSp macro="">
      <xdr:nvCxnSpPr>
        <xdr:cNvPr id="228" name="直線コネクタ 227">
          <a:extLst>
            <a:ext uri="{FF2B5EF4-FFF2-40B4-BE49-F238E27FC236}">
              <a16:creationId xmlns:a16="http://schemas.microsoft.com/office/drawing/2014/main" id="{9CA9CB02-A79F-41E5-A9FA-A6690CDC6661}"/>
            </a:ext>
          </a:extLst>
        </xdr:cNvPr>
        <xdr:cNvCxnSpPr/>
      </xdr:nvCxnSpPr>
      <xdr:spPr>
        <a:xfrm>
          <a:off x="9359900" y="95341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108359</xdr:rowOff>
    </xdr:from>
    <xdr:ext cx="534377" cy="259045"/>
    <xdr:sp macro="" textlink="">
      <xdr:nvSpPr>
        <xdr:cNvPr id="229" name="【橋りょう・トンネル】&#10;一人当たり有形固定資産（償却資産）額平均値テキスト">
          <a:extLst>
            <a:ext uri="{FF2B5EF4-FFF2-40B4-BE49-F238E27FC236}">
              <a16:creationId xmlns:a16="http://schemas.microsoft.com/office/drawing/2014/main" id="{DB22FA9C-1304-45E5-B99D-B980B023FDAD}"/>
            </a:ext>
          </a:extLst>
        </xdr:cNvPr>
        <xdr:cNvSpPr txBox="1"/>
      </xdr:nvSpPr>
      <xdr:spPr>
        <a:xfrm>
          <a:off x="9467850" y="100207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85482</xdr:rowOff>
    </xdr:from>
    <xdr:to>
      <xdr:col>55</xdr:col>
      <xdr:colOff>50800</xdr:colOff>
      <xdr:row>62</xdr:row>
      <xdr:rowOff>15632</xdr:rowOff>
    </xdr:to>
    <xdr:sp macro="" textlink="">
      <xdr:nvSpPr>
        <xdr:cNvPr id="230" name="フローチャート: 判断 229">
          <a:extLst>
            <a:ext uri="{FF2B5EF4-FFF2-40B4-BE49-F238E27FC236}">
              <a16:creationId xmlns:a16="http://schemas.microsoft.com/office/drawing/2014/main" id="{685CF3DB-B57F-4FF4-8138-3776E266BDDA}"/>
            </a:ext>
          </a:extLst>
        </xdr:cNvPr>
        <xdr:cNvSpPr/>
      </xdr:nvSpPr>
      <xdr:spPr>
        <a:xfrm>
          <a:off x="9398000" y="1016293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89071</xdr:rowOff>
    </xdr:from>
    <xdr:to>
      <xdr:col>50</xdr:col>
      <xdr:colOff>165100</xdr:colOff>
      <xdr:row>62</xdr:row>
      <xdr:rowOff>19221</xdr:rowOff>
    </xdr:to>
    <xdr:sp macro="" textlink="">
      <xdr:nvSpPr>
        <xdr:cNvPr id="231" name="フローチャート: 判断 230">
          <a:extLst>
            <a:ext uri="{FF2B5EF4-FFF2-40B4-BE49-F238E27FC236}">
              <a16:creationId xmlns:a16="http://schemas.microsoft.com/office/drawing/2014/main" id="{1BEC1C97-1FDB-4990-A699-EE50B9CBFE89}"/>
            </a:ext>
          </a:extLst>
        </xdr:cNvPr>
        <xdr:cNvSpPr/>
      </xdr:nvSpPr>
      <xdr:spPr>
        <a:xfrm>
          <a:off x="8636000" y="1016652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91878</xdr:rowOff>
    </xdr:from>
    <xdr:to>
      <xdr:col>46</xdr:col>
      <xdr:colOff>38100</xdr:colOff>
      <xdr:row>62</xdr:row>
      <xdr:rowOff>22028</xdr:rowOff>
    </xdr:to>
    <xdr:sp macro="" textlink="">
      <xdr:nvSpPr>
        <xdr:cNvPr id="232" name="フローチャート: 判断 231">
          <a:extLst>
            <a:ext uri="{FF2B5EF4-FFF2-40B4-BE49-F238E27FC236}">
              <a16:creationId xmlns:a16="http://schemas.microsoft.com/office/drawing/2014/main" id="{DE5CB1FF-4D2D-467D-9D12-649EF094E564}"/>
            </a:ext>
          </a:extLst>
        </xdr:cNvPr>
        <xdr:cNvSpPr/>
      </xdr:nvSpPr>
      <xdr:spPr>
        <a:xfrm>
          <a:off x="7842250" y="1016932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94951</xdr:rowOff>
    </xdr:from>
    <xdr:to>
      <xdr:col>41</xdr:col>
      <xdr:colOff>101600</xdr:colOff>
      <xdr:row>62</xdr:row>
      <xdr:rowOff>25101</xdr:rowOff>
    </xdr:to>
    <xdr:sp macro="" textlink="">
      <xdr:nvSpPr>
        <xdr:cNvPr id="233" name="フローチャート: 判断 232">
          <a:extLst>
            <a:ext uri="{FF2B5EF4-FFF2-40B4-BE49-F238E27FC236}">
              <a16:creationId xmlns:a16="http://schemas.microsoft.com/office/drawing/2014/main" id="{A19E4EF6-E04E-4799-9102-B97D32E5640D}"/>
            </a:ext>
          </a:extLst>
        </xdr:cNvPr>
        <xdr:cNvSpPr/>
      </xdr:nvSpPr>
      <xdr:spPr>
        <a:xfrm>
          <a:off x="7029450" y="1017240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120865</xdr:rowOff>
    </xdr:from>
    <xdr:to>
      <xdr:col>36</xdr:col>
      <xdr:colOff>165100</xdr:colOff>
      <xdr:row>62</xdr:row>
      <xdr:rowOff>51015</xdr:rowOff>
    </xdr:to>
    <xdr:sp macro="" textlink="">
      <xdr:nvSpPr>
        <xdr:cNvPr id="234" name="フローチャート: 判断 233">
          <a:extLst>
            <a:ext uri="{FF2B5EF4-FFF2-40B4-BE49-F238E27FC236}">
              <a16:creationId xmlns:a16="http://schemas.microsoft.com/office/drawing/2014/main" id="{2AB6B713-B5EA-4F29-BDB8-DEC216206158}"/>
            </a:ext>
          </a:extLst>
        </xdr:cNvPr>
        <xdr:cNvSpPr/>
      </xdr:nvSpPr>
      <xdr:spPr>
        <a:xfrm>
          <a:off x="6235700" y="101983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5" name="テキスト ボックス 234">
          <a:extLst>
            <a:ext uri="{FF2B5EF4-FFF2-40B4-BE49-F238E27FC236}">
              <a16:creationId xmlns:a16="http://schemas.microsoft.com/office/drawing/2014/main" id="{23674E1F-9093-4216-AD20-10C20300C439}"/>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597F13F6-3CD1-483F-ABCF-6C94363C3DD6}"/>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B3A1FFD7-EA55-4BBA-A0CA-7E315D51BD46}"/>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2FC42D52-92F4-445A-9E52-4367DC1AD088}"/>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265574E4-7EF4-49B8-95F8-A8EDB70B93F7}"/>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161423</xdr:rowOff>
    </xdr:from>
    <xdr:to>
      <xdr:col>55</xdr:col>
      <xdr:colOff>50800</xdr:colOff>
      <xdr:row>63</xdr:row>
      <xdr:rowOff>91573</xdr:rowOff>
    </xdr:to>
    <xdr:sp macro="" textlink="">
      <xdr:nvSpPr>
        <xdr:cNvPr id="240" name="楕円 239">
          <a:extLst>
            <a:ext uri="{FF2B5EF4-FFF2-40B4-BE49-F238E27FC236}">
              <a16:creationId xmlns:a16="http://schemas.microsoft.com/office/drawing/2014/main" id="{D3C09656-036F-431E-9265-1D27806A4A59}"/>
            </a:ext>
          </a:extLst>
        </xdr:cNvPr>
        <xdr:cNvSpPr/>
      </xdr:nvSpPr>
      <xdr:spPr>
        <a:xfrm>
          <a:off x="9398000" y="1040397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76350</xdr:rowOff>
    </xdr:from>
    <xdr:ext cx="534377" cy="259045"/>
    <xdr:sp macro="" textlink="">
      <xdr:nvSpPr>
        <xdr:cNvPr id="241" name="【橋りょう・トンネル】&#10;一人当たり有形固定資産（償却資産）額該当値テキスト">
          <a:extLst>
            <a:ext uri="{FF2B5EF4-FFF2-40B4-BE49-F238E27FC236}">
              <a16:creationId xmlns:a16="http://schemas.microsoft.com/office/drawing/2014/main" id="{8B50465A-232D-4AA7-AFEF-FCDE0E0E10CD}"/>
            </a:ext>
          </a:extLst>
        </xdr:cNvPr>
        <xdr:cNvSpPr txBox="1"/>
      </xdr:nvSpPr>
      <xdr:spPr>
        <a:xfrm>
          <a:off x="9467850" y="10318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161094</xdr:rowOff>
    </xdr:from>
    <xdr:to>
      <xdr:col>50</xdr:col>
      <xdr:colOff>165100</xdr:colOff>
      <xdr:row>63</xdr:row>
      <xdr:rowOff>91244</xdr:rowOff>
    </xdr:to>
    <xdr:sp macro="" textlink="">
      <xdr:nvSpPr>
        <xdr:cNvPr id="242" name="楕円 241">
          <a:extLst>
            <a:ext uri="{FF2B5EF4-FFF2-40B4-BE49-F238E27FC236}">
              <a16:creationId xmlns:a16="http://schemas.microsoft.com/office/drawing/2014/main" id="{3E39D714-1B80-4FE4-93F4-005A7DADEA7A}"/>
            </a:ext>
          </a:extLst>
        </xdr:cNvPr>
        <xdr:cNvSpPr/>
      </xdr:nvSpPr>
      <xdr:spPr>
        <a:xfrm>
          <a:off x="8636000" y="1040364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40444</xdr:rowOff>
    </xdr:from>
    <xdr:to>
      <xdr:col>55</xdr:col>
      <xdr:colOff>0</xdr:colOff>
      <xdr:row>63</xdr:row>
      <xdr:rowOff>40773</xdr:rowOff>
    </xdr:to>
    <xdr:cxnSp macro="">
      <xdr:nvCxnSpPr>
        <xdr:cNvPr id="243" name="直線コネクタ 242">
          <a:extLst>
            <a:ext uri="{FF2B5EF4-FFF2-40B4-BE49-F238E27FC236}">
              <a16:creationId xmlns:a16="http://schemas.microsoft.com/office/drawing/2014/main" id="{0B838E2D-D735-459E-83F5-1BC6145CE08A}"/>
            </a:ext>
          </a:extLst>
        </xdr:cNvPr>
        <xdr:cNvCxnSpPr/>
      </xdr:nvCxnSpPr>
      <xdr:spPr>
        <a:xfrm>
          <a:off x="8686800" y="10448094"/>
          <a:ext cx="742950" cy="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160294</xdr:rowOff>
    </xdr:from>
    <xdr:to>
      <xdr:col>46</xdr:col>
      <xdr:colOff>38100</xdr:colOff>
      <xdr:row>63</xdr:row>
      <xdr:rowOff>90444</xdr:rowOff>
    </xdr:to>
    <xdr:sp macro="" textlink="">
      <xdr:nvSpPr>
        <xdr:cNvPr id="244" name="楕円 243">
          <a:extLst>
            <a:ext uri="{FF2B5EF4-FFF2-40B4-BE49-F238E27FC236}">
              <a16:creationId xmlns:a16="http://schemas.microsoft.com/office/drawing/2014/main" id="{9639A96E-F2FE-4867-A987-82EAFDF84BA3}"/>
            </a:ext>
          </a:extLst>
        </xdr:cNvPr>
        <xdr:cNvSpPr/>
      </xdr:nvSpPr>
      <xdr:spPr>
        <a:xfrm>
          <a:off x="7842250" y="1040284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39644</xdr:rowOff>
    </xdr:from>
    <xdr:to>
      <xdr:col>50</xdr:col>
      <xdr:colOff>114300</xdr:colOff>
      <xdr:row>63</xdr:row>
      <xdr:rowOff>40444</xdr:rowOff>
    </xdr:to>
    <xdr:cxnSp macro="">
      <xdr:nvCxnSpPr>
        <xdr:cNvPr id="245" name="直線コネクタ 244">
          <a:extLst>
            <a:ext uri="{FF2B5EF4-FFF2-40B4-BE49-F238E27FC236}">
              <a16:creationId xmlns:a16="http://schemas.microsoft.com/office/drawing/2014/main" id="{29293995-61B3-44DA-91CC-F3BF0772D94E}"/>
            </a:ext>
          </a:extLst>
        </xdr:cNvPr>
        <xdr:cNvCxnSpPr/>
      </xdr:nvCxnSpPr>
      <xdr:spPr>
        <a:xfrm>
          <a:off x="7886700" y="10447294"/>
          <a:ext cx="800100" cy="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159233</xdr:rowOff>
    </xdr:from>
    <xdr:to>
      <xdr:col>41</xdr:col>
      <xdr:colOff>101600</xdr:colOff>
      <xdr:row>63</xdr:row>
      <xdr:rowOff>89383</xdr:rowOff>
    </xdr:to>
    <xdr:sp macro="" textlink="">
      <xdr:nvSpPr>
        <xdr:cNvPr id="246" name="楕円 245">
          <a:extLst>
            <a:ext uri="{FF2B5EF4-FFF2-40B4-BE49-F238E27FC236}">
              <a16:creationId xmlns:a16="http://schemas.microsoft.com/office/drawing/2014/main" id="{FF2B6255-A408-4E32-B8AB-C091DF3B6255}"/>
            </a:ext>
          </a:extLst>
        </xdr:cNvPr>
        <xdr:cNvSpPr/>
      </xdr:nvSpPr>
      <xdr:spPr>
        <a:xfrm>
          <a:off x="7029450" y="1040178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38583</xdr:rowOff>
    </xdr:from>
    <xdr:to>
      <xdr:col>45</xdr:col>
      <xdr:colOff>177800</xdr:colOff>
      <xdr:row>63</xdr:row>
      <xdr:rowOff>39644</xdr:rowOff>
    </xdr:to>
    <xdr:cxnSp macro="">
      <xdr:nvCxnSpPr>
        <xdr:cNvPr id="247" name="直線コネクタ 246">
          <a:extLst>
            <a:ext uri="{FF2B5EF4-FFF2-40B4-BE49-F238E27FC236}">
              <a16:creationId xmlns:a16="http://schemas.microsoft.com/office/drawing/2014/main" id="{4D6FD0DE-801E-4BBE-B384-498F66CE5434}"/>
            </a:ext>
          </a:extLst>
        </xdr:cNvPr>
        <xdr:cNvCxnSpPr/>
      </xdr:nvCxnSpPr>
      <xdr:spPr>
        <a:xfrm>
          <a:off x="7080250" y="10446233"/>
          <a:ext cx="806450" cy="1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159370</xdr:rowOff>
    </xdr:from>
    <xdr:to>
      <xdr:col>36</xdr:col>
      <xdr:colOff>165100</xdr:colOff>
      <xdr:row>63</xdr:row>
      <xdr:rowOff>89520</xdr:rowOff>
    </xdr:to>
    <xdr:sp macro="" textlink="">
      <xdr:nvSpPr>
        <xdr:cNvPr id="248" name="楕円 247">
          <a:extLst>
            <a:ext uri="{FF2B5EF4-FFF2-40B4-BE49-F238E27FC236}">
              <a16:creationId xmlns:a16="http://schemas.microsoft.com/office/drawing/2014/main" id="{61A1DD64-F830-4EA8-B863-1A44CA84FE8F}"/>
            </a:ext>
          </a:extLst>
        </xdr:cNvPr>
        <xdr:cNvSpPr/>
      </xdr:nvSpPr>
      <xdr:spPr>
        <a:xfrm>
          <a:off x="6235700" y="104019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38583</xdr:rowOff>
    </xdr:from>
    <xdr:to>
      <xdr:col>41</xdr:col>
      <xdr:colOff>50800</xdr:colOff>
      <xdr:row>63</xdr:row>
      <xdr:rowOff>38720</xdr:rowOff>
    </xdr:to>
    <xdr:cxnSp macro="">
      <xdr:nvCxnSpPr>
        <xdr:cNvPr id="249" name="直線コネクタ 248">
          <a:extLst>
            <a:ext uri="{FF2B5EF4-FFF2-40B4-BE49-F238E27FC236}">
              <a16:creationId xmlns:a16="http://schemas.microsoft.com/office/drawing/2014/main" id="{86A6247D-6D54-430F-98DB-02D72F799D8E}"/>
            </a:ext>
          </a:extLst>
        </xdr:cNvPr>
        <xdr:cNvCxnSpPr/>
      </xdr:nvCxnSpPr>
      <xdr:spPr>
        <a:xfrm flipV="1">
          <a:off x="6286500" y="10446233"/>
          <a:ext cx="79375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35748</xdr:rowOff>
    </xdr:from>
    <xdr:ext cx="534377" cy="259045"/>
    <xdr:sp macro="" textlink="">
      <xdr:nvSpPr>
        <xdr:cNvPr id="250" name="n_1aveValue【橋りょう・トンネル】&#10;一人当たり有形固定資産（償却資産）額">
          <a:extLst>
            <a:ext uri="{FF2B5EF4-FFF2-40B4-BE49-F238E27FC236}">
              <a16:creationId xmlns:a16="http://schemas.microsoft.com/office/drawing/2014/main" id="{9E71B311-D2DD-4C5D-9994-C03CE59EA30A}"/>
            </a:ext>
          </a:extLst>
        </xdr:cNvPr>
        <xdr:cNvSpPr txBox="1"/>
      </xdr:nvSpPr>
      <xdr:spPr>
        <a:xfrm>
          <a:off x="8425961" y="994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38555</xdr:rowOff>
    </xdr:from>
    <xdr:ext cx="534377" cy="259045"/>
    <xdr:sp macro="" textlink="">
      <xdr:nvSpPr>
        <xdr:cNvPr id="251" name="n_2aveValue【橋りょう・トンネル】&#10;一人当たり有形固定資産（償却資産）額">
          <a:extLst>
            <a:ext uri="{FF2B5EF4-FFF2-40B4-BE49-F238E27FC236}">
              <a16:creationId xmlns:a16="http://schemas.microsoft.com/office/drawing/2014/main" id="{18F30B27-F96A-4248-B34F-4B2ED01852B2}"/>
            </a:ext>
          </a:extLst>
        </xdr:cNvPr>
        <xdr:cNvSpPr txBox="1"/>
      </xdr:nvSpPr>
      <xdr:spPr>
        <a:xfrm>
          <a:off x="7644911" y="9950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41628</xdr:rowOff>
    </xdr:from>
    <xdr:ext cx="534377" cy="259045"/>
    <xdr:sp macro="" textlink="">
      <xdr:nvSpPr>
        <xdr:cNvPr id="252" name="n_3aveValue【橋りょう・トンネル】&#10;一人当たり有形固定資産（償却資産）額">
          <a:extLst>
            <a:ext uri="{FF2B5EF4-FFF2-40B4-BE49-F238E27FC236}">
              <a16:creationId xmlns:a16="http://schemas.microsoft.com/office/drawing/2014/main" id="{C060862F-7716-4312-9825-3E194C58F2DE}"/>
            </a:ext>
          </a:extLst>
        </xdr:cNvPr>
        <xdr:cNvSpPr txBox="1"/>
      </xdr:nvSpPr>
      <xdr:spPr>
        <a:xfrm>
          <a:off x="6851161" y="9953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67542</xdr:rowOff>
    </xdr:from>
    <xdr:ext cx="534377" cy="259045"/>
    <xdr:sp macro="" textlink="">
      <xdr:nvSpPr>
        <xdr:cNvPr id="253" name="n_4aveValue【橋りょう・トンネル】&#10;一人当たり有形固定資産（償却資産）額">
          <a:extLst>
            <a:ext uri="{FF2B5EF4-FFF2-40B4-BE49-F238E27FC236}">
              <a16:creationId xmlns:a16="http://schemas.microsoft.com/office/drawing/2014/main" id="{B8772273-A39F-4C06-B57C-853E0AA400A7}"/>
            </a:ext>
          </a:extLst>
        </xdr:cNvPr>
        <xdr:cNvSpPr txBox="1"/>
      </xdr:nvSpPr>
      <xdr:spPr>
        <a:xfrm>
          <a:off x="6038361" y="997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82371</xdr:rowOff>
    </xdr:from>
    <xdr:ext cx="534377" cy="259045"/>
    <xdr:sp macro="" textlink="">
      <xdr:nvSpPr>
        <xdr:cNvPr id="254" name="n_1mainValue【橋りょう・トンネル】&#10;一人当たり有形固定資産（償却資産）額">
          <a:extLst>
            <a:ext uri="{FF2B5EF4-FFF2-40B4-BE49-F238E27FC236}">
              <a16:creationId xmlns:a16="http://schemas.microsoft.com/office/drawing/2014/main" id="{821B423C-F448-462F-965A-CAC30F23FCD3}"/>
            </a:ext>
          </a:extLst>
        </xdr:cNvPr>
        <xdr:cNvSpPr txBox="1"/>
      </xdr:nvSpPr>
      <xdr:spPr>
        <a:xfrm>
          <a:off x="8425961" y="10490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81571</xdr:rowOff>
    </xdr:from>
    <xdr:ext cx="534377" cy="259045"/>
    <xdr:sp macro="" textlink="">
      <xdr:nvSpPr>
        <xdr:cNvPr id="255" name="n_2mainValue【橋りょう・トンネル】&#10;一人当たり有形固定資産（償却資産）額">
          <a:extLst>
            <a:ext uri="{FF2B5EF4-FFF2-40B4-BE49-F238E27FC236}">
              <a16:creationId xmlns:a16="http://schemas.microsoft.com/office/drawing/2014/main" id="{A10285F1-DE00-490F-964A-1B5FE5587630}"/>
            </a:ext>
          </a:extLst>
        </xdr:cNvPr>
        <xdr:cNvSpPr txBox="1"/>
      </xdr:nvSpPr>
      <xdr:spPr>
        <a:xfrm>
          <a:off x="7644911" y="10489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80510</xdr:rowOff>
    </xdr:from>
    <xdr:ext cx="534377" cy="259045"/>
    <xdr:sp macro="" textlink="">
      <xdr:nvSpPr>
        <xdr:cNvPr id="256" name="n_3mainValue【橋りょう・トンネル】&#10;一人当たり有形固定資産（償却資産）額">
          <a:extLst>
            <a:ext uri="{FF2B5EF4-FFF2-40B4-BE49-F238E27FC236}">
              <a16:creationId xmlns:a16="http://schemas.microsoft.com/office/drawing/2014/main" id="{91E0C907-7AD2-44CD-AB59-B59DBBDCE1BB}"/>
            </a:ext>
          </a:extLst>
        </xdr:cNvPr>
        <xdr:cNvSpPr txBox="1"/>
      </xdr:nvSpPr>
      <xdr:spPr>
        <a:xfrm>
          <a:off x="6851161" y="10488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80647</xdr:rowOff>
    </xdr:from>
    <xdr:ext cx="534377" cy="259045"/>
    <xdr:sp macro="" textlink="">
      <xdr:nvSpPr>
        <xdr:cNvPr id="257" name="n_4mainValue【橋りょう・トンネル】&#10;一人当たり有形固定資産（償却資産）額">
          <a:extLst>
            <a:ext uri="{FF2B5EF4-FFF2-40B4-BE49-F238E27FC236}">
              <a16:creationId xmlns:a16="http://schemas.microsoft.com/office/drawing/2014/main" id="{D3F9CC42-BD91-48EB-9DDE-443C9E35DC45}"/>
            </a:ext>
          </a:extLst>
        </xdr:cNvPr>
        <xdr:cNvSpPr txBox="1"/>
      </xdr:nvSpPr>
      <xdr:spPr>
        <a:xfrm>
          <a:off x="6038361" y="10488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8" name="正方形/長方形 257">
          <a:extLst>
            <a:ext uri="{FF2B5EF4-FFF2-40B4-BE49-F238E27FC236}">
              <a16:creationId xmlns:a16="http://schemas.microsoft.com/office/drawing/2014/main" id="{0C257D8F-B657-486F-ABA2-8E6AA6155094}"/>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9" name="正方形/長方形 258">
          <a:extLst>
            <a:ext uri="{FF2B5EF4-FFF2-40B4-BE49-F238E27FC236}">
              <a16:creationId xmlns:a16="http://schemas.microsoft.com/office/drawing/2014/main" id="{366003D6-A45E-4370-9482-B4B1EF12891E}"/>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0" name="正方形/長方形 259">
          <a:extLst>
            <a:ext uri="{FF2B5EF4-FFF2-40B4-BE49-F238E27FC236}">
              <a16:creationId xmlns:a16="http://schemas.microsoft.com/office/drawing/2014/main" id="{3AA2EA4F-E01C-49F8-AC0D-DBA49F59CD92}"/>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1" name="正方形/長方形 260">
          <a:extLst>
            <a:ext uri="{FF2B5EF4-FFF2-40B4-BE49-F238E27FC236}">
              <a16:creationId xmlns:a16="http://schemas.microsoft.com/office/drawing/2014/main" id="{3A888B92-AFB2-4889-8D91-85DFB599777E}"/>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2" name="正方形/長方形 261">
          <a:extLst>
            <a:ext uri="{FF2B5EF4-FFF2-40B4-BE49-F238E27FC236}">
              <a16:creationId xmlns:a16="http://schemas.microsoft.com/office/drawing/2014/main" id="{572E7AF1-74B7-4AC1-AC4A-A287E4D98730}"/>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3" name="正方形/長方形 262">
          <a:extLst>
            <a:ext uri="{FF2B5EF4-FFF2-40B4-BE49-F238E27FC236}">
              <a16:creationId xmlns:a16="http://schemas.microsoft.com/office/drawing/2014/main" id="{2F4E1CED-C181-4A60-B43B-B47673160620}"/>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4" name="正方形/長方形 263">
          <a:extLst>
            <a:ext uri="{FF2B5EF4-FFF2-40B4-BE49-F238E27FC236}">
              <a16:creationId xmlns:a16="http://schemas.microsoft.com/office/drawing/2014/main" id="{7E5A3F51-57D7-4471-9A3C-CAE06CD719C6}"/>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5" name="正方形/長方形 264">
          <a:extLst>
            <a:ext uri="{FF2B5EF4-FFF2-40B4-BE49-F238E27FC236}">
              <a16:creationId xmlns:a16="http://schemas.microsoft.com/office/drawing/2014/main" id="{B13E1AA1-34B5-452B-A4CD-9E2B734235C5}"/>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6" name="テキスト ボックス 265">
          <a:extLst>
            <a:ext uri="{FF2B5EF4-FFF2-40B4-BE49-F238E27FC236}">
              <a16:creationId xmlns:a16="http://schemas.microsoft.com/office/drawing/2014/main" id="{3648157E-9D2B-4A9C-9A3C-6478E7D2A61A}"/>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7" name="直線コネクタ 266">
          <a:extLst>
            <a:ext uri="{FF2B5EF4-FFF2-40B4-BE49-F238E27FC236}">
              <a16:creationId xmlns:a16="http://schemas.microsoft.com/office/drawing/2014/main" id="{1EA4F942-7232-46B7-A69E-9D85370EF6BA}"/>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8" name="テキスト ボックス 267">
          <a:extLst>
            <a:ext uri="{FF2B5EF4-FFF2-40B4-BE49-F238E27FC236}">
              <a16:creationId xmlns:a16="http://schemas.microsoft.com/office/drawing/2014/main" id="{1B13908E-8301-4E1D-9927-8F0EA6E2AD38}"/>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69" name="直線コネクタ 268">
          <a:extLst>
            <a:ext uri="{FF2B5EF4-FFF2-40B4-BE49-F238E27FC236}">
              <a16:creationId xmlns:a16="http://schemas.microsoft.com/office/drawing/2014/main" id="{AEB736F5-6179-43CD-AF52-391A9D3BDC7F}"/>
            </a:ext>
          </a:extLst>
        </xdr:cNvPr>
        <xdr:cNvCxnSpPr/>
      </xdr:nvCxnSpPr>
      <xdr:spPr>
        <a:xfrm>
          <a:off x="6858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0" name="テキスト ボックス 269">
          <a:extLst>
            <a:ext uri="{FF2B5EF4-FFF2-40B4-BE49-F238E27FC236}">
              <a16:creationId xmlns:a16="http://schemas.microsoft.com/office/drawing/2014/main" id="{E8B8F243-6CF9-4130-BA11-385F94C882C0}"/>
            </a:ext>
          </a:extLst>
        </xdr:cNvPr>
        <xdr:cNvSpPr txBox="1"/>
      </xdr:nvSpPr>
      <xdr:spPr>
        <a:xfrm>
          <a:off x="2757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1" name="直線コネクタ 270">
          <a:extLst>
            <a:ext uri="{FF2B5EF4-FFF2-40B4-BE49-F238E27FC236}">
              <a16:creationId xmlns:a16="http://schemas.microsoft.com/office/drawing/2014/main" id="{5866EC87-1DB4-4868-8CDE-751592FA3792}"/>
            </a:ext>
          </a:extLst>
        </xdr:cNvPr>
        <xdr:cNvCxnSpPr/>
      </xdr:nvCxnSpPr>
      <xdr:spPr>
        <a:xfrm>
          <a:off x="6858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2" name="テキスト ボックス 271">
          <a:extLst>
            <a:ext uri="{FF2B5EF4-FFF2-40B4-BE49-F238E27FC236}">
              <a16:creationId xmlns:a16="http://schemas.microsoft.com/office/drawing/2014/main" id="{CA022E10-605A-4EDA-8E63-DF70E29E337F}"/>
            </a:ext>
          </a:extLst>
        </xdr:cNvPr>
        <xdr:cNvSpPr txBox="1"/>
      </xdr:nvSpPr>
      <xdr:spPr>
        <a:xfrm>
          <a:off x="33989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3" name="直線コネクタ 272">
          <a:extLst>
            <a:ext uri="{FF2B5EF4-FFF2-40B4-BE49-F238E27FC236}">
              <a16:creationId xmlns:a16="http://schemas.microsoft.com/office/drawing/2014/main" id="{A535CE9D-D7AF-4FC0-8DF7-B9AA6493B3A6}"/>
            </a:ext>
          </a:extLst>
        </xdr:cNvPr>
        <xdr:cNvCxnSpPr/>
      </xdr:nvCxnSpPr>
      <xdr:spPr>
        <a:xfrm>
          <a:off x="6858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4" name="テキスト ボックス 273">
          <a:extLst>
            <a:ext uri="{FF2B5EF4-FFF2-40B4-BE49-F238E27FC236}">
              <a16:creationId xmlns:a16="http://schemas.microsoft.com/office/drawing/2014/main" id="{B10CF1C8-B161-4E4D-8C17-80486D574ECE}"/>
            </a:ext>
          </a:extLst>
        </xdr:cNvPr>
        <xdr:cNvSpPr txBox="1"/>
      </xdr:nvSpPr>
      <xdr:spPr>
        <a:xfrm>
          <a:off x="339891" y="1322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5" name="直線コネクタ 274">
          <a:extLst>
            <a:ext uri="{FF2B5EF4-FFF2-40B4-BE49-F238E27FC236}">
              <a16:creationId xmlns:a16="http://schemas.microsoft.com/office/drawing/2014/main" id="{2B51957A-A8CE-46F1-970A-DADB8B5E8450}"/>
            </a:ext>
          </a:extLst>
        </xdr:cNvPr>
        <xdr:cNvCxnSpPr/>
      </xdr:nvCxnSpPr>
      <xdr:spPr>
        <a:xfrm>
          <a:off x="6858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6" name="テキスト ボックス 275">
          <a:extLst>
            <a:ext uri="{FF2B5EF4-FFF2-40B4-BE49-F238E27FC236}">
              <a16:creationId xmlns:a16="http://schemas.microsoft.com/office/drawing/2014/main" id="{84180369-0F36-49BF-B6A9-87E2A7DC3566}"/>
            </a:ext>
          </a:extLst>
        </xdr:cNvPr>
        <xdr:cNvSpPr txBox="1"/>
      </xdr:nvSpPr>
      <xdr:spPr>
        <a:xfrm>
          <a:off x="339891" y="12786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7" name="直線コネクタ 276">
          <a:extLst>
            <a:ext uri="{FF2B5EF4-FFF2-40B4-BE49-F238E27FC236}">
              <a16:creationId xmlns:a16="http://schemas.microsoft.com/office/drawing/2014/main" id="{F0C0B44A-61A1-4B60-BE8D-5804E4D81E18}"/>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8" name="テキスト ボックス 277">
          <a:extLst>
            <a:ext uri="{FF2B5EF4-FFF2-40B4-BE49-F238E27FC236}">
              <a16:creationId xmlns:a16="http://schemas.microsoft.com/office/drawing/2014/main" id="{4A31E9EE-1CF7-40A8-B1FF-6C8E1CF25FA3}"/>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9" name="【公営住宅】&#10;有形固定資産減価償却率グラフ枠">
          <a:extLst>
            <a:ext uri="{FF2B5EF4-FFF2-40B4-BE49-F238E27FC236}">
              <a16:creationId xmlns:a16="http://schemas.microsoft.com/office/drawing/2014/main" id="{D2B60EB1-B295-4D8F-9114-40587933D628}"/>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90678</xdr:rowOff>
    </xdr:from>
    <xdr:to>
      <xdr:col>24</xdr:col>
      <xdr:colOff>62865</xdr:colOff>
      <xdr:row>85</xdr:row>
      <xdr:rowOff>156972</xdr:rowOff>
    </xdr:to>
    <xdr:cxnSp macro="">
      <xdr:nvCxnSpPr>
        <xdr:cNvPr id="280" name="直線コネクタ 279">
          <a:extLst>
            <a:ext uri="{FF2B5EF4-FFF2-40B4-BE49-F238E27FC236}">
              <a16:creationId xmlns:a16="http://schemas.microsoft.com/office/drawing/2014/main" id="{0C2EC4E6-F078-4F62-8ADE-FC5D7C31D14C}"/>
            </a:ext>
          </a:extLst>
        </xdr:cNvPr>
        <xdr:cNvCxnSpPr/>
      </xdr:nvCxnSpPr>
      <xdr:spPr>
        <a:xfrm flipV="1">
          <a:off x="4177665" y="12974828"/>
          <a:ext cx="0" cy="1221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160799</xdr:rowOff>
    </xdr:from>
    <xdr:ext cx="405111" cy="259045"/>
    <xdr:sp macro="" textlink="">
      <xdr:nvSpPr>
        <xdr:cNvPr id="281" name="【公営住宅】&#10;有形固定資産減価償却率最小値テキスト">
          <a:extLst>
            <a:ext uri="{FF2B5EF4-FFF2-40B4-BE49-F238E27FC236}">
              <a16:creationId xmlns:a16="http://schemas.microsoft.com/office/drawing/2014/main" id="{5AFBEC16-F2D3-489C-AB14-5C5F2FF50CC4}"/>
            </a:ext>
          </a:extLst>
        </xdr:cNvPr>
        <xdr:cNvSpPr txBox="1"/>
      </xdr:nvSpPr>
      <xdr:spPr>
        <a:xfrm>
          <a:off x="4216400" y="14200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156972</xdr:rowOff>
    </xdr:from>
    <xdr:to>
      <xdr:col>24</xdr:col>
      <xdr:colOff>152400</xdr:colOff>
      <xdr:row>85</xdr:row>
      <xdr:rowOff>156972</xdr:rowOff>
    </xdr:to>
    <xdr:cxnSp macro="">
      <xdr:nvCxnSpPr>
        <xdr:cNvPr id="282" name="直線コネクタ 281">
          <a:extLst>
            <a:ext uri="{FF2B5EF4-FFF2-40B4-BE49-F238E27FC236}">
              <a16:creationId xmlns:a16="http://schemas.microsoft.com/office/drawing/2014/main" id="{B550844C-AA91-4BD6-BBC9-278F785570CF}"/>
            </a:ext>
          </a:extLst>
        </xdr:cNvPr>
        <xdr:cNvCxnSpPr/>
      </xdr:nvCxnSpPr>
      <xdr:spPr>
        <a:xfrm>
          <a:off x="4108450" y="1419682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37355</xdr:rowOff>
    </xdr:from>
    <xdr:ext cx="405111" cy="259045"/>
    <xdr:sp macro="" textlink="">
      <xdr:nvSpPr>
        <xdr:cNvPr id="283" name="【公営住宅】&#10;有形固定資産減価償却率最大値テキスト">
          <a:extLst>
            <a:ext uri="{FF2B5EF4-FFF2-40B4-BE49-F238E27FC236}">
              <a16:creationId xmlns:a16="http://schemas.microsoft.com/office/drawing/2014/main" id="{A60F2BCB-A77C-4DC3-A38B-14C901B0DA3C}"/>
            </a:ext>
          </a:extLst>
        </xdr:cNvPr>
        <xdr:cNvSpPr txBox="1"/>
      </xdr:nvSpPr>
      <xdr:spPr>
        <a:xfrm>
          <a:off x="4216400" y="12756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90678</xdr:rowOff>
    </xdr:from>
    <xdr:to>
      <xdr:col>24</xdr:col>
      <xdr:colOff>152400</xdr:colOff>
      <xdr:row>78</xdr:row>
      <xdr:rowOff>90678</xdr:rowOff>
    </xdr:to>
    <xdr:cxnSp macro="">
      <xdr:nvCxnSpPr>
        <xdr:cNvPr id="284" name="直線コネクタ 283">
          <a:extLst>
            <a:ext uri="{FF2B5EF4-FFF2-40B4-BE49-F238E27FC236}">
              <a16:creationId xmlns:a16="http://schemas.microsoft.com/office/drawing/2014/main" id="{7A7EE680-DB7C-44C3-82DC-C090D22B845E}"/>
            </a:ext>
          </a:extLst>
        </xdr:cNvPr>
        <xdr:cNvCxnSpPr/>
      </xdr:nvCxnSpPr>
      <xdr:spPr>
        <a:xfrm>
          <a:off x="4108450" y="129748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93742</xdr:rowOff>
    </xdr:from>
    <xdr:ext cx="405111" cy="259045"/>
    <xdr:sp macro="" textlink="">
      <xdr:nvSpPr>
        <xdr:cNvPr id="285" name="【公営住宅】&#10;有形固定資産減価償却率平均値テキスト">
          <a:extLst>
            <a:ext uri="{FF2B5EF4-FFF2-40B4-BE49-F238E27FC236}">
              <a16:creationId xmlns:a16="http://schemas.microsoft.com/office/drawing/2014/main" id="{D4037B89-6271-469A-AFA7-318A657ED6E4}"/>
            </a:ext>
          </a:extLst>
        </xdr:cNvPr>
        <xdr:cNvSpPr txBox="1"/>
      </xdr:nvSpPr>
      <xdr:spPr>
        <a:xfrm>
          <a:off x="4216400" y="134731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115315</xdr:rowOff>
    </xdr:from>
    <xdr:to>
      <xdr:col>24</xdr:col>
      <xdr:colOff>114300</xdr:colOff>
      <xdr:row>82</xdr:row>
      <xdr:rowOff>45465</xdr:rowOff>
    </xdr:to>
    <xdr:sp macro="" textlink="">
      <xdr:nvSpPr>
        <xdr:cNvPr id="286" name="フローチャート: 判断 285">
          <a:extLst>
            <a:ext uri="{FF2B5EF4-FFF2-40B4-BE49-F238E27FC236}">
              <a16:creationId xmlns:a16="http://schemas.microsoft.com/office/drawing/2014/main" id="{FA1CC9B7-95E0-4E1C-BD7A-DBA5F5DFFEDD}"/>
            </a:ext>
          </a:extLst>
        </xdr:cNvPr>
        <xdr:cNvSpPr/>
      </xdr:nvSpPr>
      <xdr:spPr>
        <a:xfrm>
          <a:off x="4127500" y="134947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94742</xdr:rowOff>
    </xdr:from>
    <xdr:to>
      <xdr:col>20</xdr:col>
      <xdr:colOff>38100</xdr:colOff>
      <xdr:row>82</xdr:row>
      <xdr:rowOff>24892</xdr:rowOff>
    </xdr:to>
    <xdr:sp macro="" textlink="">
      <xdr:nvSpPr>
        <xdr:cNvPr id="287" name="フローチャート: 判断 286">
          <a:extLst>
            <a:ext uri="{FF2B5EF4-FFF2-40B4-BE49-F238E27FC236}">
              <a16:creationId xmlns:a16="http://schemas.microsoft.com/office/drawing/2014/main" id="{8717E707-29E3-4B6C-B3E8-CA54E1459F56}"/>
            </a:ext>
          </a:extLst>
        </xdr:cNvPr>
        <xdr:cNvSpPr/>
      </xdr:nvSpPr>
      <xdr:spPr>
        <a:xfrm>
          <a:off x="3384550" y="1347419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85598</xdr:rowOff>
    </xdr:from>
    <xdr:to>
      <xdr:col>15</xdr:col>
      <xdr:colOff>101600</xdr:colOff>
      <xdr:row>82</xdr:row>
      <xdr:rowOff>15748</xdr:rowOff>
    </xdr:to>
    <xdr:sp macro="" textlink="">
      <xdr:nvSpPr>
        <xdr:cNvPr id="288" name="フローチャート: 判断 287">
          <a:extLst>
            <a:ext uri="{FF2B5EF4-FFF2-40B4-BE49-F238E27FC236}">
              <a16:creationId xmlns:a16="http://schemas.microsoft.com/office/drawing/2014/main" id="{1DEC6029-D53F-4FE0-9F5F-3E03016E3253}"/>
            </a:ext>
          </a:extLst>
        </xdr:cNvPr>
        <xdr:cNvSpPr/>
      </xdr:nvSpPr>
      <xdr:spPr>
        <a:xfrm>
          <a:off x="2571750" y="134650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49022</xdr:rowOff>
    </xdr:from>
    <xdr:to>
      <xdr:col>10</xdr:col>
      <xdr:colOff>165100</xdr:colOff>
      <xdr:row>81</xdr:row>
      <xdr:rowOff>150622</xdr:rowOff>
    </xdr:to>
    <xdr:sp macro="" textlink="">
      <xdr:nvSpPr>
        <xdr:cNvPr id="289" name="フローチャート: 判断 288">
          <a:extLst>
            <a:ext uri="{FF2B5EF4-FFF2-40B4-BE49-F238E27FC236}">
              <a16:creationId xmlns:a16="http://schemas.microsoft.com/office/drawing/2014/main" id="{45D4A1F5-82DD-4268-84CB-3D893CD9F40E}"/>
            </a:ext>
          </a:extLst>
        </xdr:cNvPr>
        <xdr:cNvSpPr/>
      </xdr:nvSpPr>
      <xdr:spPr>
        <a:xfrm>
          <a:off x="1778000" y="1342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7874</xdr:rowOff>
    </xdr:from>
    <xdr:to>
      <xdr:col>6</xdr:col>
      <xdr:colOff>38100</xdr:colOff>
      <xdr:row>81</xdr:row>
      <xdr:rowOff>109474</xdr:rowOff>
    </xdr:to>
    <xdr:sp macro="" textlink="">
      <xdr:nvSpPr>
        <xdr:cNvPr id="290" name="フローチャート: 判断 289">
          <a:extLst>
            <a:ext uri="{FF2B5EF4-FFF2-40B4-BE49-F238E27FC236}">
              <a16:creationId xmlns:a16="http://schemas.microsoft.com/office/drawing/2014/main" id="{D9C0329F-1E28-4619-88A1-0454F054FC70}"/>
            </a:ext>
          </a:extLst>
        </xdr:cNvPr>
        <xdr:cNvSpPr/>
      </xdr:nvSpPr>
      <xdr:spPr>
        <a:xfrm>
          <a:off x="984250" y="1338732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1" name="テキスト ボックス 290">
          <a:extLst>
            <a:ext uri="{FF2B5EF4-FFF2-40B4-BE49-F238E27FC236}">
              <a16:creationId xmlns:a16="http://schemas.microsoft.com/office/drawing/2014/main" id="{D3DC7CC4-79C4-4291-8962-24E3F0957AAA}"/>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A354B0E0-EB96-4944-A9C6-F9D5DCEC1A63}"/>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5773430E-D83A-4E8A-9CA8-070548628209}"/>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B284B8FF-2F15-4E60-B5E8-7502B88E4824}"/>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3106123C-3E0B-428E-8465-06C0866128B0}"/>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23876</xdr:rowOff>
    </xdr:from>
    <xdr:to>
      <xdr:col>24</xdr:col>
      <xdr:colOff>114300</xdr:colOff>
      <xdr:row>81</xdr:row>
      <xdr:rowOff>125476</xdr:rowOff>
    </xdr:to>
    <xdr:sp macro="" textlink="">
      <xdr:nvSpPr>
        <xdr:cNvPr id="296" name="楕円 295">
          <a:extLst>
            <a:ext uri="{FF2B5EF4-FFF2-40B4-BE49-F238E27FC236}">
              <a16:creationId xmlns:a16="http://schemas.microsoft.com/office/drawing/2014/main" id="{08ACC24F-1D12-4443-90FE-1ED525573548}"/>
            </a:ext>
          </a:extLst>
        </xdr:cNvPr>
        <xdr:cNvSpPr/>
      </xdr:nvSpPr>
      <xdr:spPr>
        <a:xfrm>
          <a:off x="4127500" y="13403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46753</xdr:rowOff>
    </xdr:from>
    <xdr:ext cx="405111" cy="259045"/>
    <xdr:sp macro="" textlink="">
      <xdr:nvSpPr>
        <xdr:cNvPr id="297" name="【公営住宅】&#10;有形固定資産減価償却率該当値テキスト">
          <a:extLst>
            <a:ext uri="{FF2B5EF4-FFF2-40B4-BE49-F238E27FC236}">
              <a16:creationId xmlns:a16="http://schemas.microsoft.com/office/drawing/2014/main" id="{49E81C7A-10D6-4581-8FCF-AD864C33B2C2}"/>
            </a:ext>
          </a:extLst>
        </xdr:cNvPr>
        <xdr:cNvSpPr txBox="1"/>
      </xdr:nvSpPr>
      <xdr:spPr>
        <a:xfrm>
          <a:off x="4216400" y="13261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145035</xdr:rowOff>
    </xdr:from>
    <xdr:to>
      <xdr:col>20</xdr:col>
      <xdr:colOff>38100</xdr:colOff>
      <xdr:row>81</xdr:row>
      <xdr:rowOff>75185</xdr:rowOff>
    </xdr:to>
    <xdr:sp macro="" textlink="">
      <xdr:nvSpPr>
        <xdr:cNvPr id="298" name="楕円 297">
          <a:extLst>
            <a:ext uri="{FF2B5EF4-FFF2-40B4-BE49-F238E27FC236}">
              <a16:creationId xmlns:a16="http://schemas.microsoft.com/office/drawing/2014/main" id="{772A3799-01F7-4DF1-86F8-DD290B3E39FE}"/>
            </a:ext>
          </a:extLst>
        </xdr:cNvPr>
        <xdr:cNvSpPr/>
      </xdr:nvSpPr>
      <xdr:spPr>
        <a:xfrm>
          <a:off x="3384550" y="1335938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24385</xdr:rowOff>
    </xdr:from>
    <xdr:to>
      <xdr:col>24</xdr:col>
      <xdr:colOff>63500</xdr:colOff>
      <xdr:row>81</xdr:row>
      <xdr:rowOff>74676</xdr:rowOff>
    </xdr:to>
    <xdr:cxnSp macro="">
      <xdr:nvCxnSpPr>
        <xdr:cNvPr id="299" name="直線コネクタ 298">
          <a:extLst>
            <a:ext uri="{FF2B5EF4-FFF2-40B4-BE49-F238E27FC236}">
              <a16:creationId xmlns:a16="http://schemas.microsoft.com/office/drawing/2014/main" id="{888118C5-7AB1-4FDC-9DA2-F64BE9555DC3}"/>
            </a:ext>
          </a:extLst>
        </xdr:cNvPr>
        <xdr:cNvCxnSpPr/>
      </xdr:nvCxnSpPr>
      <xdr:spPr>
        <a:xfrm>
          <a:off x="3429000" y="13403835"/>
          <a:ext cx="7493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97028</xdr:rowOff>
    </xdr:from>
    <xdr:to>
      <xdr:col>15</xdr:col>
      <xdr:colOff>101600</xdr:colOff>
      <xdr:row>81</xdr:row>
      <xdr:rowOff>27178</xdr:rowOff>
    </xdr:to>
    <xdr:sp macro="" textlink="">
      <xdr:nvSpPr>
        <xdr:cNvPr id="300" name="楕円 299">
          <a:extLst>
            <a:ext uri="{FF2B5EF4-FFF2-40B4-BE49-F238E27FC236}">
              <a16:creationId xmlns:a16="http://schemas.microsoft.com/office/drawing/2014/main" id="{3022597B-65C1-4B38-BF5D-B4664561A87B}"/>
            </a:ext>
          </a:extLst>
        </xdr:cNvPr>
        <xdr:cNvSpPr/>
      </xdr:nvSpPr>
      <xdr:spPr>
        <a:xfrm>
          <a:off x="2571750" y="1331137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147828</xdr:rowOff>
    </xdr:from>
    <xdr:to>
      <xdr:col>19</xdr:col>
      <xdr:colOff>177800</xdr:colOff>
      <xdr:row>81</xdr:row>
      <xdr:rowOff>24385</xdr:rowOff>
    </xdr:to>
    <xdr:cxnSp macro="">
      <xdr:nvCxnSpPr>
        <xdr:cNvPr id="301" name="直線コネクタ 300">
          <a:extLst>
            <a:ext uri="{FF2B5EF4-FFF2-40B4-BE49-F238E27FC236}">
              <a16:creationId xmlns:a16="http://schemas.microsoft.com/office/drawing/2014/main" id="{5BD01E31-0A26-429B-9A0C-911F8CF26F50}"/>
            </a:ext>
          </a:extLst>
        </xdr:cNvPr>
        <xdr:cNvCxnSpPr/>
      </xdr:nvCxnSpPr>
      <xdr:spPr>
        <a:xfrm>
          <a:off x="2622550" y="13362178"/>
          <a:ext cx="806450" cy="41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49022</xdr:rowOff>
    </xdr:from>
    <xdr:to>
      <xdr:col>10</xdr:col>
      <xdr:colOff>165100</xdr:colOff>
      <xdr:row>80</xdr:row>
      <xdr:rowOff>150622</xdr:rowOff>
    </xdr:to>
    <xdr:sp macro="" textlink="">
      <xdr:nvSpPr>
        <xdr:cNvPr id="302" name="楕円 301">
          <a:extLst>
            <a:ext uri="{FF2B5EF4-FFF2-40B4-BE49-F238E27FC236}">
              <a16:creationId xmlns:a16="http://schemas.microsoft.com/office/drawing/2014/main" id="{ECF091A6-C441-4F0E-80DC-52678F20303C}"/>
            </a:ext>
          </a:extLst>
        </xdr:cNvPr>
        <xdr:cNvSpPr/>
      </xdr:nvSpPr>
      <xdr:spPr>
        <a:xfrm>
          <a:off x="1778000" y="13263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99822</xdr:rowOff>
    </xdr:from>
    <xdr:to>
      <xdr:col>15</xdr:col>
      <xdr:colOff>50800</xdr:colOff>
      <xdr:row>80</xdr:row>
      <xdr:rowOff>147828</xdr:rowOff>
    </xdr:to>
    <xdr:cxnSp macro="">
      <xdr:nvCxnSpPr>
        <xdr:cNvPr id="303" name="直線コネクタ 302">
          <a:extLst>
            <a:ext uri="{FF2B5EF4-FFF2-40B4-BE49-F238E27FC236}">
              <a16:creationId xmlns:a16="http://schemas.microsoft.com/office/drawing/2014/main" id="{6FCBA7BC-6D33-4C53-8919-423F95029F26}"/>
            </a:ext>
          </a:extLst>
        </xdr:cNvPr>
        <xdr:cNvCxnSpPr/>
      </xdr:nvCxnSpPr>
      <xdr:spPr>
        <a:xfrm>
          <a:off x="1828800" y="13314172"/>
          <a:ext cx="79375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165608</xdr:rowOff>
    </xdr:from>
    <xdr:to>
      <xdr:col>6</xdr:col>
      <xdr:colOff>38100</xdr:colOff>
      <xdr:row>80</xdr:row>
      <xdr:rowOff>95758</xdr:rowOff>
    </xdr:to>
    <xdr:sp macro="" textlink="">
      <xdr:nvSpPr>
        <xdr:cNvPr id="304" name="楕円 303">
          <a:extLst>
            <a:ext uri="{FF2B5EF4-FFF2-40B4-BE49-F238E27FC236}">
              <a16:creationId xmlns:a16="http://schemas.microsoft.com/office/drawing/2014/main" id="{F07999F0-C068-4174-9AFD-FBBAF8A70E34}"/>
            </a:ext>
          </a:extLst>
        </xdr:cNvPr>
        <xdr:cNvSpPr/>
      </xdr:nvSpPr>
      <xdr:spPr>
        <a:xfrm>
          <a:off x="984250" y="1321485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44958</xdr:rowOff>
    </xdr:from>
    <xdr:to>
      <xdr:col>10</xdr:col>
      <xdr:colOff>114300</xdr:colOff>
      <xdr:row>80</xdr:row>
      <xdr:rowOff>99822</xdr:rowOff>
    </xdr:to>
    <xdr:cxnSp macro="">
      <xdr:nvCxnSpPr>
        <xdr:cNvPr id="305" name="直線コネクタ 304">
          <a:extLst>
            <a:ext uri="{FF2B5EF4-FFF2-40B4-BE49-F238E27FC236}">
              <a16:creationId xmlns:a16="http://schemas.microsoft.com/office/drawing/2014/main" id="{72CBE86E-1E65-4677-9245-C2018BCA0538}"/>
            </a:ext>
          </a:extLst>
        </xdr:cNvPr>
        <xdr:cNvCxnSpPr/>
      </xdr:nvCxnSpPr>
      <xdr:spPr>
        <a:xfrm>
          <a:off x="1028700" y="13259308"/>
          <a:ext cx="8001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16019</xdr:rowOff>
    </xdr:from>
    <xdr:ext cx="405111" cy="259045"/>
    <xdr:sp macro="" textlink="">
      <xdr:nvSpPr>
        <xdr:cNvPr id="306" name="n_1aveValue【公営住宅】&#10;有形固定資産減価償却率">
          <a:extLst>
            <a:ext uri="{FF2B5EF4-FFF2-40B4-BE49-F238E27FC236}">
              <a16:creationId xmlns:a16="http://schemas.microsoft.com/office/drawing/2014/main" id="{70C921C1-B3F8-4D7C-A375-5B49C838E19B}"/>
            </a:ext>
          </a:extLst>
        </xdr:cNvPr>
        <xdr:cNvSpPr txBox="1"/>
      </xdr:nvSpPr>
      <xdr:spPr>
        <a:xfrm>
          <a:off x="3239144" y="13560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6875</xdr:rowOff>
    </xdr:from>
    <xdr:ext cx="405111" cy="259045"/>
    <xdr:sp macro="" textlink="">
      <xdr:nvSpPr>
        <xdr:cNvPr id="307" name="n_2aveValue【公営住宅】&#10;有形固定資産減価償却率">
          <a:extLst>
            <a:ext uri="{FF2B5EF4-FFF2-40B4-BE49-F238E27FC236}">
              <a16:creationId xmlns:a16="http://schemas.microsoft.com/office/drawing/2014/main" id="{0F431B72-AEDB-49D3-BEC6-D1349C730B82}"/>
            </a:ext>
          </a:extLst>
        </xdr:cNvPr>
        <xdr:cNvSpPr txBox="1"/>
      </xdr:nvSpPr>
      <xdr:spPr>
        <a:xfrm>
          <a:off x="2439044" y="13551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141749</xdr:rowOff>
    </xdr:from>
    <xdr:ext cx="405111" cy="259045"/>
    <xdr:sp macro="" textlink="">
      <xdr:nvSpPr>
        <xdr:cNvPr id="308" name="n_3aveValue【公営住宅】&#10;有形固定資産減価償却率">
          <a:extLst>
            <a:ext uri="{FF2B5EF4-FFF2-40B4-BE49-F238E27FC236}">
              <a16:creationId xmlns:a16="http://schemas.microsoft.com/office/drawing/2014/main" id="{9E565CE6-275D-4F7B-A486-EF04353ADA1C}"/>
            </a:ext>
          </a:extLst>
        </xdr:cNvPr>
        <xdr:cNvSpPr txBox="1"/>
      </xdr:nvSpPr>
      <xdr:spPr>
        <a:xfrm>
          <a:off x="1645294" y="1352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100601</xdr:rowOff>
    </xdr:from>
    <xdr:ext cx="405111" cy="259045"/>
    <xdr:sp macro="" textlink="">
      <xdr:nvSpPr>
        <xdr:cNvPr id="309" name="n_4aveValue【公営住宅】&#10;有形固定資産減価償却率">
          <a:extLst>
            <a:ext uri="{FF2B5EF4-FFF2-40B4-BE49-F238E27FC236}">
              <a16:creationId xmlns:a16="http://schemas.microsoft.com/office/drawing/2014/main" id="{FEC6763F-51DD-402A-A7B3-28C016CC6CE4}"/>
            </a:ext>
          </a:extLst>
        </xdr:cNvPr>
        <xdr:cNvSpPr txBox="1"/>
      </xdr:nvSpPr>
      <xdr:spPr>
        <a:xfrm>
          <a:off x="851544" y="13480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91712</xdr:rowOff>
    </xdr:from>
    <xdr:ext cx="405111" cy="259045"/>
    <xdr:sp macro="" textlink="">
      <xdr:nvSpPr>
        <xdr:cNvPr id="310" name="n_1mainValue【公営住宅】&#10;有形固定資産減価償却率">
          <a:extLst>
            <a:ext uri="{FF2B5EF4-FFF2-40B4-BE49-F238E27FC236}">
              <a16:creationId xmlns:a16="http://schemas.microsoft.com/office/drawing/2014/main" id="{C5184DCE-51E3-47D6-A0BD-1EDE6E75E64C}"/>
            </a:ext>
          </a:extLst>
        </xdr:cNvPr>
        <xdr:cNvSpPr txBox="1"/>
      </xdr:nvSpPr>
      <xdr:spPr>
        <a:xfrm>
          <a:off x="3239144" y="1314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43705</xdr:rowOff>
    </xdr:from>
    <xdr:ext cx="405111" cy="259045"/>
    <xdr:sp macro="" textlink="">
      <xdr:nvSpPr>
        <xdr:cNvPr id="311" name="n_2mainValue【公営住宅】&#10;有形固定資産減価償却率">
          <a:extLst>
            <a:ext uri="{FF2B5EF4-FFF2-40B4-BE49-F238E27FC236}">
              <a16:creationId xmlns:a16="http://schemas.microsoft.com/office/drawing/2014/main" id="{F538A165-39BC-405B-BF4F-DFC7EDB51271}"/>
            </a:ext>
          </a:extLst>
        </xdr:cNvPr>
        <xdr:cNvSpPr txBox="1"/>
      </xdr:nvSpPr>
      <xdr:spPr>
        <a:xfrm>
          <a:off x="2439044" y="13092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167149</xdr:rowOff>
    </xdr:from>
    <xdr:ext cx="405111" cy="259045"/>
    <xdr:sp macro="" textlink="">
      <xdr:nvSpPr>
        <xdr:cNvPr id="312" name="n_3mainValue【公営住宅】&#10;有形固定資産減価償却率">
          <a:extLst>
            <a:ext uri="{FF2B5EF4-FFF2-40B4-BE49-F238E27FC236}">
              <a16:creationId xmlns:a16="http://schemas.microsoft.com/office/drawing/2014/main" id="{E55ABB5C-5C48-4444-A325-CBCE163A167C}"/>
            </a:ext>
          </a:extLst>
        </xdr:cNvPr>
        <xdr:cNvSpPr txBox="1"/>
      </xdr:nvSpPr>
      <xdr:spPr>
        <a:xfrm>
          <a:off x="1645294" y="13051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112285</xdr:rowOff>
    </xdr:from>
    <xdr:ext cx="405111" cy="259045"/>
    <xdr:sp macro="" textlink="">
      <xdr:nvSpPr>
        <xdr:cNvPr id="313" name="n_4mainValue【公営住宅】&#10;有形固定資産減価償却率">
          <a:extLst>
            <a:ext uri="{FF2B5EF4-FFF2-40B4-BE49-F238E27FC236}">
              <a16:creationId xmlns:a16="http://schemas.microsoft.com/office/drawing/2014/main" id="{7F01493A-05AC-4365-8BB0-FDE19027AEF8}"/>
            </a:ext>
          </a:extLst>
        </xdr:cNvPr>
        <xdr:cNvSpPr txBox="1"/>
      </xdr:nvSpPr>
      <xdr:spPr>
        <a:xfrm>
          <a:off x="851544" y="12996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4" name="正方形/長方形 313">
          <a:extLst>
            <a:ext uri="{FF2B5EF4-FFF2-40B4-BE49-F238E27FC236}">
              <a16:creationId xmlns:a16="http://schemas.microsoft.com/office/drawing/2014/main" id="{8B3B9532-501C-46FA-A653-78660EEAF719}"/>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5" name="正方形/長方形 314">
          <a:extLst>
            <a:ext uri="{FF2B5EF4-FFF2-40B4-BE49-F238E27FC236}">
              <a16:creationId xmlns:a16="http://schemas.microsoft.com/office/drawing/2014/main" id="{B0426AC9-E975-4653-938E-4F143B4B2C2A}"/>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6" name="正方形/長方形 315">
          <a:extLst>
            <a:ext uri="{FF2B5EF4-FFF2-40B4-BE49-F238E27FC236}">
              <a16:creationId xmlns:a16="http://schemas.microsoft.com/office/drawing/2014/main" id="{57BD189B-B6AC-48A4-A115-A58D89013E89}"/>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7" name="正方形/長方形 316">
          <a:extLst>
            <a:ext uri="{FF2B5EF4-FFF2-40B4-BE49-F238E27FC236}">
              <a16:creationId xmlns:a16="http://schemas.microsoft.com/office/drawing/2014/main" id="{DC469AFB-4D49-44BD-BE3B-02EACB8252AA}"/>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8" name="正方形/長方形 317">
          <a:extLst>
            <a:ext uri="{FF2B5EF4-FFF2-40B4-BE49-F238E27FC236}">
              <a16:creationId xmlns:a16="http://schemas.microsoft.com/office/drawing/2014/main" id="{294315CB-B4FF-420C-A1FF-99FA36E9DAFF}"/>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9" name="正方形/長方形 318">
          <a:extLst>
            <a:ext uri="{FF2B5EF4-FFF2-40B4-BE49-F238E27FC236}">
              <a16:creationId xmlns:a16="http://schemas.microsoft.com/office/drawing/2014/main" id="{44140721-0E46-4682-A406-C1CFD007FDA5}"/>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0" name="正方形/長方形 319">
          <a:extLst>
            <a:ext uri="{FF2B5EF4-FFF2-40B4-BE49-F238E27FC236}">
              <a16:creationId xmlns:a16="http://schemas.microsoft.com/office/drawing/2014/main" id="{EA50540F-9F36-43F6-A467-F4202D44BA3C}"/>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1" name="正方形/長方形 320">
          <a:extLst>
            <a:ext uri="{FF2B5EF4-FFF2-40B4-BE49-F238E27FC236}">
              <a16:creationId xmlns:a16="http://schemas.microsoft.com/office/drawing/2014/main" id="{B2F07F3C-2FCF-4A89-A61E-8841C6C441CF}"/>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2" name="テキスト ボックス 321">
          <a:extLst>
            <a:ext uri="{FF2B5EF4-FFF2-40B4-BE49-F238E27FC236}">
              <a16:creationId xmlns:a16="http://schemas.microsoft.com/office/drawing/2014/main" id="{8837DC6D-D024-4CE7-BFCE-A8BCAB86735B}"/>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3" name="直線コネクタ 322">
          <a:extLst>
            <a:ext uri="{FF2B5EF4-FFF2-40B4-BE49-F238E27FC236}">
              <a16:creationId xmlns:a16="http://schemas.microsoft.com/office/drawing/2014/main" id="{D9ABC9DD-D2E4-4333-AE1C-87586CC07070}"/>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4" name="直線コネクタ 323">
          <a:extLst>
            <a:ext uri="{FF2B5EF4-FFF2-40B4-BE49-F238E27FC236}">
              <a16:creationId xmlns:a16="http://schemas.microsoft.com/office/drawing/2014/main" id="{0C378066-08B9-4452-A771-50A248598044}"/>
            </a:ext>
          </a:extLst>
        </xdr:cNvPr>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5" name="テキスト ボックス 324">
          <a:extLst>
            <a:ext uri="{FF2B5EF4-FFF2-40B4-BE49-F238E27FC236}">
              <a16:creationId xmlns:a16="http://schemas.microsoft.com/office/drawing/2014/main" id="{DC1428FF-DD6F-4BD4-AC21-C67E0FB8DFEC}"/>
            </a:ext>
          </a:extLst>
        </xdr:cNvPr>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6" name="直線コネクタ 325">
          <a:extLst>
            <a:ext uri="{FF2B5EF4-FFF2-40B4-BE49-F238E27FC236}">
              <a16:creationId xmlns:a16="http://schemas.microsoft.com/office/drawing/2014/main" id="{3F02A8F8-DAD0-4D36-9625-24D096DA4B65}"/>
            </a:ext>
          </a:extLst>
        </xdr:cNvPr>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7" name="テキスト ボックス 326">
          <a:extLst>
            <a:ext uri="{FF2B5EF4-FFF2-40B4-BE49-F238E27FC236}">
              <a16:creationId xmlns:a16="http://schemas.microsoft.com/office/drawing/2014/main" id="{A49F7735-098F-4B50-8F4B-5997E0DC8B51}"/>
            </a:ext>
          </a:extLst>
        </xdr:cNvPr>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8" name="直線コネクタ 327">
          <a:extLst>
            <a:ext uri="{FF2B5EF4-FFF2-40B4-BE49-F238E27FC236}">
              <a16:creationId xmlns:a16="http://schemas.microsoft.com/office/drawing/2014/main" id="{6AD9FCF2-E37E-4E94-A540-393EC9386218}"/>
            </a:ext>
          </a:extLst>
        </xdr:cNvPr>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29" name="テキスト ボックス 328">
          <a:extLst>
            <a:ext uri="{FF2B5EF4-FFF2-40B4-BE49-F238E27FC236}">
              <a16:creationId xmlns:a16="http://schemas.microsoft.com/office/drawing/2014/main" id="{8DBA5D69-329C-46B8-A785-91350420F88E}"/>
            </a:ext>
          </a:extLst>
        </xdr:cNvPr>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0" name="直線コネクタ 329">
          <a:extLst>
            <a:ext uri="{FF2B5EF4-FFF2-40B4-BE49-F238E27FC236}">
              <a16:creationId xmlns:a16="http://schemas.microsoft.com/office/drawing/2014/main" id="{D8D19980-22E9-4489-B2EF-4428F7FCA50A}"/>
            </a:ext>
          </a:extLst>
        </xdr:cNvPr>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1" name="テキスト ボックス 330">
          <a:extLst>
            <a:ext uri="{FF2B5EF4-FFF2-40B4-BE49-F238E27FC236}">
              <a16:creationId xmlns:a16="http://schemas.microsoft.com/office/drawing/2014/main" id="{785CA2F7-2231-4FAC-9681-DD9CECC67464}"/>
            </a:ext>
          </a:extLst>
        </xdr:cNvPr>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2" name="直線コネクタ 331">
          <a:extLst>
            <a:ext uri="{FF2B5EF4-FFF2-40B4-BE49-F238E27FC236}">
              <a16:creationId xmlns:a16="http://schemas.microsoft.com/office/drawing/2014/main" id="{8F3CCC00-AE9F-4DD7-840A-6C6DD45B30C1}"/>
            </a:ext>
          </a:extLst>
        </xdr:cNvPr>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3" name="テキスト ボックス 332">
          <a:extLst>
            <a:ext uri="{FF2B5EF4-FFF2-40B4-BE49-F238E27FC236}">
              <a16:creationId xmlns:a16="http://schemas.microsoft.com/office/drawing/2014/main" id="{D87D3FF2-4D58-47CE-BBB6-C9AA77B20ACC}"/>
            </a:ext>
          </a:extLst>
        </xdr:cNvPr>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4" name="直線コネクタ 333">
          <a:extLst>
            <a:ext uri="{FF2B5EF4-FFF2-40B4-BE49-F238E27FC236}">
              <a16:creationId xmlns:a16="http://schemas.microsoft.com/office/drawing/2014/main" id="{FDFE5F55-D5EF-4211-B7B6-E67109BE0E85}"/>
            </a:ext>
          </a:extLst>
        </xdr:cNvPr>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5" name="テキスト ボックス 334">
          <a:extLst>
            <a:ext uri="{FF2B5EF4-FFF2-40B4-BE49-F238E27FC236}">
              <a16:creationId xmlns:a16="http://schemas.microsoft.com/office/drawing/2014/main" id="{E4F14293-C6AB-47D9-85BF-B58F13448E00}"/>
            </a:ext>
          </a:extLst>
        </xdr:cNvPr>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6" name="直線コネクタ 335">
          <a:extLst>
            <a:ext uri="{FF2B5EF4-FFF2-40B4-BE49-F238E27FC236}">
              <a16:creationId xmlns:a16="http://schemas.microsoft.com/office/drawing/2014/main" id="{B3403D06-2E91-4BB5-942D-44A9FCF4DE0C}"/>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7" name="テキスト ボックス 336">
          <a:extLst>
            <a:ext uri="{FF2B5EF4-FFF2-40B4-BE49-F238E27FC236}">
              <a16:creationId xmlns:a16="http://schemas.microsoft.com/office/drawing/2014/main" id="{37F94106-EB6A-4996-8F2C-C469748C37B4}"/>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8" name="【公営住宅】&#10;一人当たり面積グラフ枠">
          <a:extLst>
            <a:ext uri="{FF2B5EF4-FFF2-40B4-BE49-F238E27FC236}">
              <a16:creationId xmlns:a16="http://schemas.microsoft.com/office/drawing/2014/main" id="{F79991F8-6140-4533-A6CC-B4347905509D}"/>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8708</xdr:rowOff>
    </xdr:from>
    <xdr:to>
      <xdr:col>54</xdr:col>
      <xdr:colOff>189865</xdr:colOff>
      <xdr:row>86</xdr:row>
      <xdr:rowOff>111579</xdr:rowOff>
    </xdr:to>
    <xdr:cxnSp macro="">
      <xdr:nvCxnSpPr>
        <xdr:cNvPr id="339" name="直線コネクタ 338">
          <a:extLst>
            <a:ext uri="{FF2B5EF4-FFF2-40B4-BE49-F238E27FC236}">
              <a16:creationId xmlns:a16="http://schemas.microsoft.com/office/drawing/2014/main" id="{6A400F48-1279-4890-9C11-9B3623F53159}"/>
            </a:ext>
          </a:extLst>
        </xdr:cNvPr>
        <xdr:cNvCxnSpPr/>
      </xdr:nvCxnSpPr>
      <xdr:spPr>
        <a:xfrm flipV="1">
          <a:off x="9429115" y="12892858"/>
          <a:ext cx="0" cy="14236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115406</xdr:rowOff>
    </xdr:from>
    <xdr:ext cx="469744" cy="259045"/>
    <xdr:sp macro="" textlink="">
      <xdr:nvSpPr>
        <xdr:cNvPr id="340" name="【公営住宅】&#10;一人当たり面積最小値テキスト">
          <a:extLst>
            <a:ext uri="{FF2B5EF4-FFF2-40B4-BE49-F238E27FC236}">
              <a16:creationId xmlns:a16="http://schemas.microsoft.com/office/drawing/2014/main" id="{4600E997-9DB4-4DD8-A1E4-383D9950AE75}"/>
            </a:ext>
          </a:extLst>
        </xdr:cNvPr>
        <xdr:cNvSpPr txBox="1"/>
      </xdr:nvSpPr>
      <xdr:spPr>
        <a:xfrm>
          <a:off x="9467850" y="14320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111579</xdr:rowOff>
    </xdr:from>
    <xdr:to>
      <xdr:col>55</xdr:col>
      <xdr:colOff>88900</xdr:colOff>
      <xdr:row>86</xdr:row>
      <xdr:rowOff>111579</xdr:rowOff>
    </xdr:to>
    <xdr:cxnSp macro="">
      <xdr:nvCxnSpPr>
        <xdr:cNvPr id="341" name="直線コネクタ 340">
          <a:extLst>
            <a:ext uri="{FF2B5EF4-FFF2-40B4-BE49-F238E27FC236}">
              <a16:creationId xmlns:a16="http://schemas.microsoft.com/office/drawing/2014/main" id="{930743EB-9203-4857-922E-A4BD458C6B00}"/>
            </a:ext>
          </a:extLst>
        </xdr:cNvPr>
        <xdr:cNvCxnSpPr/>
      </xdr:nvCxnSpPr>
      <xdr:spPr>
        <a:xfrm>
          <a:off x="9359900" y="143165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126835</xdr:rowOff>
    </xdr:from>
    <xdr:ext cx="469744" cy="259045"/>
    <xdr:sp macro="" textlink="">
      <xdr:nvSpPr>
        <xdr:cNvPr id="342" name="【公営住宅】&#10;一人当たり面積最大値テキスト">
          <a:extLst>
            <a:ext uri="{FF2B5EF4-FFF2-40B4-BE49-F238E27FC236}">
              <a16:creationId xmlns:a16="http://schemas.microsoft.com/office/drawing/2014/main" id="{5B185468-C070-4C9C-903B-A0D1807F42DC}"/>
            </a:ext>
          </a:extLst>
        </xdr:cNvPr>
        <xdr:cNvSpPr txBox="1"/>
      </xdr:nvSpPr>
      <xdr:spPr>
        <a:xfrm>
          <a:off x="9467850" y="12680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8708</xdr:rowOff>
    </xdr:from>
    <xdr:to>
      <xdr:col>55</xdr:col>
      <xdr:colOff>88900</xdr:colOff>
      <xdr:row>78</xdr:row>
      <xdr:rowOff>8708</xdr:rowOff>
    </xdr:to>
    <xdr:cxnSp macro="">
      <xdr:nvCxnSpPr>
        <xdr:cNvPr id="343" name="直線コネクタ 342">
          <a:extLst>
            <a:ext uri="{FF2B5EF4-FFF2-40B4-BE49-F238E27FC236}">
              <a16:creationId xmlns:a16="http://schemas.microsoft.com/office/drawing/2014/main" id="{31A738E1-B87D-44EE-ABB9-F5DA596EB610}"/>
            </a:ext>
          </a:extLst>
        </xdr:cNvPr>
        <xdr:cNvCxnSpPr/>
      </xdr:nvCxnSpPr>
      <xdr:spPr>
        <a:xfrm>
          <a:off x="9359900" y="128928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135907</xdr:rowOff>
    </xdr:from>
    <xdr:ext cx="469744" cy="259045"/>
    <xdr:sp macro="" textlink="">
      <xdr:nvSpPr>
        <xdr:cNvPr id="344" name="【公営住宅】&#10;一人当たり面積平均値テキスト">
          <a:extLst>
            <a:ext uri="{FF2B5EF4-FFF2-40B4-BE49-F238E27FC236}">
              <a16:creationId xmlns:a16="http://schemas.microsoft.com/office/drawing/2014/main" id="{FB32E73F-11BD-46A4-A1AF-3D1448DE61EF}"/>
            </a:ext>
          </a:extLst>
        </xdr:cNvPr>
        <xdr:cNvSpPr txBox="1"/>
      </xdr:nvSpPr>
      <xdr:spPr>
        <a:xfrm>
          <a:off x="9467850" y="13680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113030</xdr:rowOff>
    </xdr:from>
    <xdr:to>
      <xdr:col>55</xdr:col>
      <xdr:colOff>50800</xdr:colOff>
      <xdr:row>84</xdr:row>
      <xdr:rowOff>43180</xdr:rowOff>
    </xdr:to>
    <xdr:sp macro="" textlink="">
      <xdr:nvSpPr>
        <xdr:cNvPr id="345" name="フローチャート: 判断 344">
          <a:extLst>
            <a:ext uri="{FF2B5EF4-FFF2-40B4-BE49-F238E27FC236}">
              <a16:creationId xmlns:a16="http://schemas.microsoft.com/office/drawing/2014/main" id="{275B6106-D240-4FF6-BE22-858DC02FC2B4}"/>
            </a:ext>
          </a:extLst>
        </xdr:cNvPr>
        <xdr:cNvSpPr/>
      </xdr:nvSpPr>
      <xdr:spPr>
        <a:xfrm>
          <a:off x="9398000" y="138226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111398</xdr:rowOff>
    </xdr:from>
    <xdr:to>
      <xdr:col>50</xdr:col>
      <xdr:colOff>165100</xdr:colOff>
      <xdr:row>84</xdr:row>
      <xdr:rowOff>41548</xdr:rowOff>
    </xdr:to>
    <xdr:sp macro="" textlink="">
      <xdr:nvSpPr>
        <xdr:cNvPr id="346" name="フローチャート: 判断 345">
          <a:extLst>
            <a:ext uri="{FF2B5EF4-FFF2-40B4-BE49-F238E27FC236}">
              <a16:creationId xmlns:a16="http://schemas.microsoft.com/office/drawing/2014/main" id="{133F8551-E199-4C89-84CE-BB58298A4A6B}"/>
            </a:ext>
          </a:extLst>
        </xdr:cNvPr>
        <xdr:cNvSpPr/>
      </xdr:nvSpPr>
      <xdr:spPr>
        <a:xfrm>
          <a:off x="8636000" y="138210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109764</xdr:rowOff>
    </xdr:from>
    <xdr:to>
      <xdr:col>46</xdr:col>
      <xdr:colOff>38100</xdr:colOff>
      <xdr:row>84</xdr:row>
      <xdr:rowOff>39914</xdr:rowOff>
    </xdr:to>
    <xdr:sp macro="" textlink="">
      <xdr:nvSpPr>
        <xdr:cNvPr id="347" name="フローチャート: 判断 346">
          <a:extLst>
            <a:ext uri="{FF2B5EF4-FFF2-40B4-BE49-F238E27FC236}">
              <a16:creationId xmlns:a16="http://schemas.microsoft.com/office/drawing/2014/main" id="{8A5FAA73-9B9D-4411-8789-A97D54D9DD3E}"/>
            </a:ext>
          </a:extLst>
        </xdr:cNvPr>
        <xdr:cNvSpPr/>
      </xdr:nvSpPr>
      <xdr:spPr>
        <a:xfrm>
          <a:off x="7842250" y="1381941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70576</xdr:rowOff>
    </xdr:from>
    <xdr:to>
      <xdr:col>41</xdr:col>
      <xdr:colOff>101600</xdr:colOff>
      <xdr:row>84</xdr:row>
      <xdr:rowOff>726</xdr:rowOff>
    </xdr:to>
    <xdr:sp macro="" textlink="">
      <xdr:nvSpPr>
        <xdr:cNvPr id="348" name="フローチャート: 判断 347">
          <a:extLst>
            <a:ext uri="{FF2B5EF4-FFF2-40B4-BE49-F238E27FC236}">
              <a16:creationId xmlns:a16="http://schemas.microsoft.com/office/drawing/2014/main" id="{43D1A608-FF66-447D-80BC-F4AC7B4785B5}"/>
            </a:ext>
          </a:extLst>
        </xdr:cNvPr>
        <xdr:cNvSpPr/>
      </xdr:nvSpPr>
      <xdr:spPr>
        <a:xfrm>
          <a:off x="7029450" y="1378022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47716</xdr:rowOff>
    </xdr:from>
    <xdr:to>
      <xdr:col>36</xdr:col>
      <xdr:colOff>165100</xdr:colOff>
      <xdr:row>83</xdr:row>
      <xdr:rowOff>149316</xdr:rowOff>
    </xdr:to>
    <xdr:sp macro="" textlink="">
      <xdr:nvSpPr>
        <xdr:cNvPr id="349" name="フローチャート: 判断 348">
          <a:extLst>
            <a:ext uri="{FF2B5EF4-FFF2-40B4-BE49-F238E27FC236}">
              <a16:creationId xmlns:a16="http://schemas.microsoft.com/office/drawing/2014/main" id="{F399E380-ABB2-4AC3-94E1-A1314055625C}"/>
            </a:ext>
          </a:extLst>
        </xdr:cNvPr>
        <xdr:cNvSpPr/>
      </xdr:nvSpPr>
      <xdr:spPr>
        <a:xfrm>
          <a:off x="6235700" y="13757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F1DA16C8-9458-4DF2-881F-987A1FCE0882}"/>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66A4131-CE8D-48B8-B93A-A7C6C3E819BD}"/>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7990B896-9A4F-4552-9F9E-07CF0B73EC2C}"/>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1B43BA07-22BA-4489-9F28-F34047699A9E}"/>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AE4049A4-FA4B-4BED-9D57-7036217F1A2A}"/>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10161</xdr:rowOff>
    </xdr:from>
    <xdr:to>
      <xdr:col>55</xdr:col>
      <xdr:colOff>50800</xdr:colOff>
      <xdr:row>85</xdr:row>
      <xdr:rowOff>111761</xdr:rowOff>
    </xdr:to>
    <xdr:sp macro="" textlink="">
      <xdr:nvSpPr>
        <xdr:cNvPr id="355" name="楕円 354">
          <a:extLst>
            <a:ext uri="{FF2B5EF4-FFF2-40B4-BE49-F238E27FC236}">
              <a16:creationId xmlns:a16="http://schemas.microsoft.com/office/drawing/2014/main" id="{27A5BC2C-3F9D-4974-AF7A-3B1490D3CCDD}"/>
            </a:ext>
          </a:extLst>
        </xdr:cNvPr>
        <xdr:cNvSpPr/>
      </xdr:nvSpPr>
      <xdr:spPr>
        <a:xfrm>
          <a:off x="9398000" y="140500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160038</xdr:rowOff>
    </xdr:from>
    <xdr:ext cx="469744" cy="259045"/>
    <xdr:sp macro="" textlink="">
      <xdr:nvSpPr>
        <xdr:cNvPr id="356" name="【公営住宅】&#10;一人当たり面積該当値テキスト">
          <a:extLst>
            <a:ext uri="{FF2B5EF4-FFF2-40B4-BE49-F238E27FC236}">
              <a16:creationId xmlns:a16="http://schemas.microsoft.com/office/drawing/2014/main" id="{FC8A33C7-FB71-4499-88C4-20BE44B53AF2}"/>
            </a:ext>
          </a:extLst>
        </xdr:cNvPr>
        <xdr:cNvSpPr txBox="1"/>
      </xdr:nvSpPr>
      <xdr:spPr>
        <a:xfrm>
          <a:off x="9467850" y="1403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8527</xdr:rowOff>
    </xdr:from>
    <xdr:to>
      <xdr:col>50</xdr:col>
      <xdr:colOff>165100</xdr:colOff>
      <xdr:row>85</xdr:row>
      <xdr:rowOff>110127</xdr:rowOff>
    </xdr:to>
    <xdr:sp macro="" textlink="">
      <xdr:nvSpPr>
        <xdr:cNvPr id="357" name="楕円 356">
          <a:extLst>
            <a:ext uri="{FF2B5EF4-FFF2-40B4-BE49-F238E27FC236}">
              <a16:creationId xmlns:a16="http://schemas.microsoft.com/office/drawing/2014/main" id="{B15C2840-784D-4779-9D78-69C880930C6A}"/>
            </a:ext>
          </a:extLst>
        </xdr:cNvPr>
        <xdr:cNvSpPr/>
      </xdr:nvSpPr>
      <xdr:spPr>
        <a:xfrm>
          <a:off x="8636000" y="14048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59327</xdr:rowOff>
    </xdr:from>
    <xdr:to>
      <xdr:col>55</xdr:col>
      <xdr:colOff>0</xdr:colOff>
      <xdr:row>85</xdr:row>
      <xdr:rowOff>60961</xdr:rowOff>
    </xdr:to>
    <xdr:cxnSp macro="">
      <xdr:nvCxnSpPr>
        <xdr:cNvPr id="358" name="直線コネクタ 357">
          <a:extLst>
            <a:ext uri="{FF2B5EF4-FFF2-40B4-BE49-F238E27FC236}">
              <a16:creationId xmlns:a16="http://schemas.microsoft.com/office/drawing/2014/main" id="{619F0133-DE20-490B-8805-A6DA025AF376}"/>
            </a:ext>
          </a:extLst>
        </xdr:cNvPr>
        <xdr:cNvCxnSpPr/>
      </xdr:nvCxnSpPr>
      <xdr:spPr>
        <a:xfrm>
          <a:off x="8686800" y="14099177"/>
          <a:ext cx="74295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6894</xdr:rowOff>
    </xdr:from>
    <xdr:to>
      <xdr:col>46</xdr:col>
      <xdr:colOff>38100</xdr:colOff>
      <xdr:row>85</xdr:row>
      <xdr:rowOff>108494</xdr:rowOff>
    </xdr:to>
    <xdr:sp macro="" textlink="">
      <xdr:nvSpPr>
        <xdr:cNvPr id="359" name="楕円 358">
          <a:extLst>
            <a:ext uri="{FF2B5EF4-FFF2-40B4-BE49-F238E27FC236}">
              <a16:creationId xmlns:a16="http://schemas.microsoft.com/office/drawing/2014/main" id="{A45104EA-8EA6-4284-94C6-D77CE4C6977B}"/>
            </a:ext>
          </a:extLst>
        </xdr:cNvPr>
        <xdr:cNvSpPr/>
      </xdr:nvSpPr>
      <xdr:spPr>
        <a:xfrm>
          <a:off x="7842250" y="1404674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57694</xdr:rowOff>
    </xdr:from>
    <xdr:to>
      <xdr:col>50</xdr:col>
      <xdr:colOff>114300</xdr:colOff>
      <xdr:row>85</xdr:row>
      <xdr:rowOff>59327</xdr:rowOff>
    </xdr:to>
    <xdr:cxnSp macro="">
      <xdr:nvCxnSpPr>
        <xdr:cNvPr id="360" name="直線コネクタ 359">
          <a:extLst>
            <a:ext uri="{FF2B5EF4-FFF2-40B4-BE49-F238E27FC236}">
              <a16:creationId xmlns:a16="http://schemas.microsoft.com/office/drawing/2014/main" id="{A677F2B4-2B47-49C2-A440-4654159D1E97}"/>
            </a:ext>
          </a:extLst>
        </xdr:cNvPr>
        <xdr:cNvCxnSpPr/>
      </xdr:nvCxnSpPr>
      <xdr:spPr>
        <a:xfrm>
          <a:off x="7886700" y="14097544"/>
          <a:ext cx="8001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5262</xdr:rowOff>
    </xdr:from>
    <xdr:to>
      <xdr:col>41</xdr:col>
      <xdr:colOff>101600</xdr:colOff>
      <xdr:row>85</xdr:row>
      <xdr:rowOff>106862</xdr:rowOff>
    </xdr:to>
    <xdr:sp macro="" textlink="">
      <xdr:nvSpPr>
        <xdr:cNvPr id="361" name="楕円 360">
          <a:extLst>
            <a:ext uri="{FF2B5EF4-FFF2-40B4-BE49-F238E27FC236}">
              <a16:creationId xmlns:a16="http://schemas.microsoft.com/office/drawing/2014/main" id="{4C305C74-45F1-4632-9ABF-C86A45467320}"/>
            </a:ext>
          </a:extLst>
        </xdr:cNvPr>
        <xdr:cNvSpPr/>
      </xdr:nvSpPr>
      <xdr:spPr>
        <a:xfrm>
          <a:off x="7029450" y="1404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56062</xdr:rowOff>
    </xdr:from>
    <xdr:to>
      <xdr:col>45</xdr:col>
      <xdr:colOff>177800</xdr:colOff>
      <xdr:row>85</xdr:row>
      <xdr:rowOff>57694</xdr:rowOff>
    </xdr:to>
    <xdr:cxnSp macro="">
      <xdr:nvCxnSpPr>
        <xdr:cNvPr id="362" name="直線コネクタ 361">
          <a:extLst>
            <a:ext uri="{FF2B5EF4-FFF2-40B4-BE49-F238E27FC236}">
              <a16:creationId xmlns:a16="http://schemas.microsoft.com/office/drawing/2014/main" id="{F5F1B5FB-F8AD-4491-9BF5-D19AB4971358}"/>
            </a:ext>
          </a:extLst>
        </xdr:cNvPr>
        <xdr:cNvCxnSpPr/>
      </xdr:nvCxnSpPr>
      <xdr:spPr>
        <a:xfrm>
          <a:off x="7080250" y="14095912"/>
          <a:ext cx="80645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1995</xdr:rowOff>
    </xdr:from>
    <xdr:to>
      <xdr:col>36</xdr:col>
      <xdr:colOff>165100</xdr:colOff>
      <xdr:row>85</xdr:row>
      <xdr:rowOff>103595</xdr:rowOff>
    </xdr:to>
    <xdr:sp macro="" textlink="">
      <xdr:nvSpPr>
        <xdr:cNvPr id="363" name="楕円 362">
          <a:extLst>
            <a:ext uri="{FF2B5EF4-FFF2-40B4-BE49-F238E27FC236}">
              <a16:creationId xmlns:a16="http://schemas.microsoft.com/office/drawing/2014/main" id="{C2711994-B39F-48AF-B6DE-F38FC49D6DA2}"/>
            </a:ext>
          </a:extLst>
        </xdr:cNvPr>
        <xdr:cNvSpPr/>
      </xdr:nvSpPr>
      <xdr:spPr>
        <a:xfrm>
          <a:off x="6235700" y="1404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52795</xdr:rowOff>
    </xdr:from>
    <xdr:to>
      <xdr:col>41</xdr:col>
      <xdr:colOff>50800</xdr:colOff>
      <xdr:row>85</xdr:row>
      <xdr:rowOff>56062</xdr:rowOff>
    </xdr:to>
    <xdr:cxnSp macro="">
      <xdr:nvCxnSpPr>
        <xdr:cNvPr id="364" name="直線コネクタ 363">
          <a:extLst>
            <a:ext uri="{FF2B5EF4-FFF2-40B4-BE49-F238E27FC236}">
              <a16:creationId xmlns:a16="http://schemas.microsoft.com/office/drawing/2014/main" id="{E6BABD47-A2E8-42E5-97AC-B4A16F10C6C4}"/>
            </a:ext>
          </a:extLst>
        </xdr:cNvPr>
        <xdr:cNvCxnSpPr/>
      </xdr:nvCxnSpPr>
      <xdr:spPr>
        <a:xfrm>
          <a:off x="6286500" y="14092645"/>
          <a:ext cx="79375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58075</xdr:rowOff>
    </xdr:from>
    <xdr:ext cx="469744" cy="259045"/>
    <xdr:sp macro="" textlink="">
      <xdr:nvSpPr>
        <xdr:cNvPr id="365" name="n_1aveValue【公営住宅】&#10;一人当たり面積">
          <a:extLst>
            <a:ext uri="{FF2B5EF4-FFF2-40B4-BE49-F238E27FC236}">
              <a16:creationId xmlns:a16="http://schemas.microsoft.com/office/drawing/2014/main" id="{F31B5EB6-0783-4C91-B805-D4317345A426}"/>
            </a:ext>
          </a:extLst>
        </xdr:cNvPr>
        <xdr:cNvSpPr txBox="1"/>
      </xdr:nvSpPr>
      <xdr:spPr>
        <a:xfrm>
          <a:off x="8458277" y="13602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56441</xdr:rowOff>
    </xdr:from>
    <xdr:ext cx="469744" cy="259045"/>
    <xdr:sp macro="" textlink="">
      <xdr:nvSpPr>
        <xdr:cNvPr id="366" name="n_2aveValue【公営住宅】&#10;一人当たり面積">
          <a:extLst>
            <a:ext uri="{FF2B5EF4-FFF2-40B4-BE49-F238E27FC236}">
              <a16:creationId xmlns:a16="http://schemas.microsoft.com/office/drawing/2014/main" id="{00D1B4E1-E677-484A-AD1D-4BD7936A7E1B}"/>
            </a:ext>
          </a:extLst>
        </xdr:cNvPr>
        <xdr:cNvSpPr txBox="1"/>
      </xdr:nvSpPr>
      <xdr:spPr>
        <a:xfrm>
          <a:off x="7677227" y="13600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17253</xdr:rowOff>
    </xdr:from>
    <xdr:ext cx="469744" cy="259045"/>
    <xdr:sp macro="" textlink="">
      <xdr:nvSpPr>
        <xdr:cNvPr id="367" name="n_3aveValue【公営住宅】&#10;一人当たり面積">
          <a:extLst>
            <a:ext uri="{FF2B5EF4-FFF2-40B4-BE49-F238E27FC236}">
              <a16:creationId xmlns:a16="http://schemas.microsoft.com/office/drawing/2014/main" id="{F3A14597-2B31-4837-8574-C3555DD66232}"/>
            </a:ext>
          </a:extLst>
        </xdr:cNvPr>
        <xdr:cNvSpPr txBox="1"/>
      </xdr:nvSpPr>
      <xdr:spPr>
        <a:xfrm>
          <a:off x="6864427" y="13561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165843</xdr:rowOff>
    </xdr:from>
    <xdr:ext cx="469744" cy="259045"/>
    <xdr:sp macro="" textlink="">
      <xdr:nvSpPr>
        <xdr:cNvPr id="368" name="n_4aveValue【公営住宅】&#10;一人当たり面積">
          <a:extLst>
            <a:ext uri="{FF2B5EF4-FFF2-40B4-BE49-F238E27FC236}">
              <a16:creationId xmlns:a16="http://schemas.microsoft.com/office/drawing/2014/main" id="{49B4B63B-CF53-49C1-AC1A-2E2A158A5595}"/>
            </a:ext>
          </a:extLst>
        </xdr:cNvPr>
        <xdr:cNvSpPr txBox="1"/>
      </xdr:nvSpPr>
      <xdr:spPr>
        <a:xfrm>
          <a:off x="6070677" y="13545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101254</xdr:rowOff>
    </xdr:from>
    <xdr:ext cx="469744" cy="259045"/>
    <xdr:sp macro="" textlink="">
      <xdr:nvSpPr>
        <xdr:cNvPr id="369" name="n_1mainValue【公営住宅】&#10;一人当たり面積">
          <a:extLst>
            <a:ext uri="{FF2B5EF4-FFF2-40B4-BE49-F238E27FC236}">
              <a16:creationId xmlns:a16="http://schemas.microsoft.com/office/drawing/2014/main" id="{E9B19604-8381-4E3A-8558-AF8FF06922F6}"/>
            </a:ext>
          </a:extLst>
        </xdr:cNvPr>
        <xdr:cNvSpPr txBox="1"/>
      </xdr:nvSpPr>
      <xdr:spPr>
        <a:xfrm>
          <a:off x="8458277" y="14141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99621</xdr:rowOff>
    </xdr:from>
    <xdr:ext cx="469744" cy="259045"/>
    <xdr:sp macro="" textlink="">
      <xdr:nvSpPr>
        <xdr:cNvPr id="370" name="n_2mainValue【公営住宅】&#10;一人当たり面積">
          <a:extLst>
            <a:ext uri="{FF2B5EF4-FFF2-40B4-BE49-F238E27FC236}">
              <a16:creationId xmlns:a16="http://schemas.microsoft.com/office/drawing/2014/main" id="{E2964290-3226-49C7-BA03-9E41C1B54F38}"/>
            </a:ext>
          </a:extLst>
        </xdr:cNvPr>
        <xdr:cNvSpPr txBox="1"/>
      </xdr:nvSpPr>
      <xdr:spPr>
        <a:xfrm>
          <a:off x="7677227" y="14139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97989</xdr:rowOff>
    </xdr:from>
    <xdr:ext cx="469744" cy="259045"/>
    <xdr:sp macro="" textlink="">
      <xdr:nvSpPr>
        <xdr:cNvPr id="371" name="n_3mainValue【公営住宅】&#10;一人当たり面積">
          <a:extLst>
            <a:ext uri="{FF2B5EF4-FFF2-40B4-BE49-F238E27FC236}">
              <a16:creationId xmlns:a16="http://schemas.microsoft.com/office/drawing/2014/main" id="{3B077DAE-BC11-4D1B-8A02-37D90EB245F2}"/>
            </a:ext>
          </a:extLst>
        </xdr:cNvPr>
        <xdr:cNvSpPr txBox="1"/>
      </xdr:nvSpPr>
      <xdr:spPr>
        <a:xfrm>
          <a:off x="6864427" y="14137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94722</xdr:rowOff>
    </xdr:from>
    <xdr:ext cx="469744" cy="259045"/>
    <xdr:sp macro="" textlink="">
      <xdr:nvSpPr>
        <xdr:cNvPr id="372" name="n_4mainValue【公営住宅】&#10;一人当たり面積">
          <a:extLst>
            <a:ext uri="{FF2B5EF4-FFF2-40B4-BE49-F238E27FC236}">
              <a16:creationId xmlns:a16="http://schemas.microsoft.com/office/drawing/2014/main" id="{F33600FC-A6D7-4985-97F1-A463C2674167}"/>
            </a:ext>
          </a:extLst>
        </xdr:cNvPr>
        <xdr:cNvSpPr txBox="1"/>
      </xdr:nvSpPr>
      <xdr:spPr>
        <a:xfrm>
          <a:off x="6070677" y="14134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3" name="正方形/長方形 372">
          <a:extLst>
            <a:ext uri="{FF2B5EF4-FFF2-40B4-BE49-F238E27FC236}">
              <a16:creationId xmlns:a16="http://schemas.microsoft.com/office/drawing/2014/main" id="{3443C84F-8F02-4BE5-9A0F-7C79EB715A37}"/>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4" name="正方形/長方形 373">
          <a:extLst>
            <a:ext uri="{FF2B5EF4-FFF2-40B4-BE49-F238E27FC236}">
              <a16:creationId xmlns:a16="http://schemas.microsoft.com/office/drawing/2014/main" id="{0345AB5F-E537-4B81-8698-269696DDF8F0}"/>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5" name="正方形/長方形 374">
          <a:extLst>
            <a:ext uri="{FF2B5EF4-FFF2-40B4-BE49-F238E27FC236}">
              <a16:creationId xmlns:a16="http://schemas.microsoft.com/office/drawing/2014/main" id="{6FB6E0AA-C7E5-4816-9EEC-6A8A49EAA05D}"/>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6" name="正方形/長方形 375">
          <a:extLst>
            <a:ext uri="{FF2B5EF4-FFF2-40B4-BE49-F238E27FC236}">
              <a16:creationId xmlns:a16="http://schemas.microsoft.com/office/drawing/2014/main" id="{A7258C7B-00A6-4714-A926-512BEA357E06}"/>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7" name="正方形/長方形 376">
          <a:extLst>
            <a:ext uri="{FF2B5EF4-FFF2-40B4-BE49-F238E27FC236}">
              <a16:creationId xmlns:a16="http://schemas.microsoft.com/office/drawing/2014/main" id="{0859E5F9-6465-47A1-9D6D-A8ADBD62EA46}"/>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8" name="正方形/長方形 377">
          <a:extLst>
            <a:ext uri="{FF2B5EF4-FFF2-40B4-BE49-F238E27FC236}">
              <a16:creationId xmlns:a16="http://schemas.microsoft.com/office/drawing/2014/main" id="{39D4C915-A137-4769-914B-685107A2BF61}"/>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9" name="正方形/長方形 378">
          <a:extLst>
            <a:ext uri="{FF2B5EF4-FFF2-40B4-BE49-F238E27FC236}">
              <a16:creationId xmlns:a16="http://schemas.microsoft.com/office/drawing/2014/main" id="{99C01443-17CD-4A4A-BFFC-77D1C8D87F2A}"/>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0" name="正方形/長方形 379">
          <a:extLst>
            <a:ext uri="{FF2B5EF4-FFF2-40B4-BE49-F238E27FC236}">
              <a16:creationId xmlns:a16="http://schemas.microsoft.com/office/drawing/2014/main" id="{F1083867-638A-409C-8CC5-02F4916B8BCC}"/>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1" name="正方形/長方形 380">
          <a:extLst>
            <a:ext uri="{FF2B5EF4-FFF2-40B4-BE49-F238E27FC236}">
              <a16:creationId xmlns:a16="http://schemas.microsoft.com/office/drawing/2014/main" id="{919E80B6-F727-4169-8781-5FE571643F64}"/>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2" name="正方形/長方形 381">
          <a:extLst>
            <a:ext uri="{FF2B5EF4-FFF2-40B4-BE49-F238E27FC236}">
              <a16:creationId xmlns:a16="http://schemas.microsoft.com/office/drawing/2014/main" id="{CA780FFB-C269-4182-80D4-734BF227F71D}"/>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3" name="正方形/長方形 382">
          <a:extLst>
            <a:ext uri="{FF2B5EF4-FFF2-40B4-BE49-F238E27FC236}">
              <a16:creationId xmlns:a16="http://schemas.microsoft.com/office/drawing/2014/main" id="{578D38E8-F81B-4092-95F8-4361495FD6B8}"/>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4" name="正方形/長方形 383">
          <a:extLst>
            <a:ext uri="{FF2B5EF4-FFF2-40B4-BE49-F238E27FC236}">
              <a16:creationId xmlns:a16="http://schemas.microsoft.com/office/drawing/2014/main" id="{B7D92EEF-48C4-499E-86AF-277D1215D2CE}"/>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5" name="正方形/長方形 384">
          <a:extLst>
            <a:ext uri="{FF2B5EF4-FFF2-40B4-BE49-F238E27FC236}">
              <a16:creationId xmlns:a16="http://schemas.microsoft.com/office/drawing/2014/main" id="{F1B86C88-40F6-43E2-B5B5-7E040C92F54E}"/>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6" name="正方形/長方形 385">
          <a:extLst>
            <a:ext uri="{FF2B5EF4-FFF2-40B4-BE49-F238E27FC236}">
              <a16:creationId xmlns:a16="http://schemas.microsoft.com/office/drawing/2014/main" id="{5D8606C1-3C64-47F4-9A07-FE1054A30291}"/>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7" name="正方形/長方形 386">
          <a:extLst>
            <a:ext uri="{FF2B5EF4-FFF2-40B4-BE49-F238E27FC236}">
              <a16:creationId xmlns:a16="http://schemas.microsoft.com/office/drawing/2014/main" id="{84CC8905-A38E-4F3E-B9E4-D5443C857423}"/>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8" name="正方形/長方形 387">
          <a:extLst>
            <a:ext uri="{FF2B5EF4-FFF2-40B4-BE49-F238E27FC236}">
              <a16:creationId xmlns:a16="http://schemas.microsoft.com/office/drawing/2014/main" id="{38BBEBC9-259B-4FBA-A98D-C48EA086D1DD}"/>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9" name="正方形/長方形 388">
          <a:extLst>
            <a:ext uri="{FF2B5EF4-FFF2-40B4-BE49-F238E27FC236}">
              <a16:creationId xmlns:a16="http://schemas.microsoft.com/office/drawing/2014/main" id="{B6D2901D-C5B4-4EE1-97A0-056AFE83D81A}"/>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0" name="正方形/長方形 389">
          <a:extLst>
            <a:ext uri="{FF2B5EF4-FFF2-40B4-BE49-F238E27FC236}">
              <a16:creationId xmlns:a16="http://schemas.microsoft.com/office/drawing/2014/main" id="{2ED1B803-693D-40FF-A277-6F0A64142B37}"/>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1" name="正方形/長方形 390">
          <a:extLst>
            <a:ext uri="{FF2B5EF4-FFF2-40B4-BE49-F238E27FC236}">
              <a16:creationId xmlns:a16="http://schemas.microsoft.com/office/drawing/2014/main" id="{BCCEA835-3110-485E-BED8-7FE5B503BE5D}"/>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2" name="正方形/長方形 391">
          <a:extLst>
            <a:ext uri="{FF2B5EF4-FFF2-40B4-BE49-F238E27FC236}">
              <a16:creationId xmlns:a16="http://schemas.microsoft.com/office/drawing/2014/main" id="{15EA31B4-6AC1-4EC7-89CA-61934B1E4403}"/>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3" name="正方形/長方形 392">
          <a:extLst>
            <a:ext uri="{FF2B5EF4-FFF2-40B4-BE49-F238E27FC236}">
              <a16:creationId xmlns:a16="http://schemas.microsoft.com/office/drawing/2014/main" id="{5A47C8B0-2587-4049-AB49-DF39A1DA6373}"/>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4" name="正方形/長方形 393">
          <a:extLst>
            <a:ext uri="{FF2B5EF4-FFF2-40B4-BE49-F238E27FC236}">
              <a16:creationId xmlns:a16="http://schemas.microsoft.com/office/drawing/2014/main" id="{A477C4DA-8DA3-443A-8DA5-E0822A217786}"/>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5" name="正方形/長方形 394">
          <a:extLst>
            <a:ext uri="{FF2B5EF4-FFF2-40B4-BE49-F238E27FC236}">
              <a16:creationId xmlns:a16="http://schemas.microsoft.com/office/drawing/2014/main" id="{F8BF294F-081B-442B-B223-2326B37F7966}"/>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6" name="正方形/長方形 395">
          <a:extLst>
            <a:ext uri="{FF2B5EF4-FFF2-40B4-BE49-F238E27FC236}">
              <a16:creationId xmlns:a16="http://schemas.microsoft.com/office/drawing/2014/main" id="{54B47C0F-6707-4C36-B2AD-185F4E530F40}"/>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7" name="テキスト ボックス 396">
          <a:extLst>
            <a:ext uri="{FF2B5EF4-FFF2-40B4-BE49-F238E27FC236}">
              <a16:creationId xmlns:a16="http://schemas.microsoft.com/office/drawing/2014/main" id="{A4B973D4-E46D-4730-80FE-611CF0B3F70C}"/>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8" name="直線コネクタ 397">
          <a:extLst>
            <a:ext uri="{FF2B5EF4-FFF2-40B4-BE49-F238E27FC236}">
              <a16:creationId xmlns:a16="http://schemas.microsoft.com/office/drawing/2014/main" id="{9DC1BB0E-5D88-443C-BE1F-4DD1ADCDAD41}"/>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9" name="テキスト ボックス 398">
          <a:extLst>
            <a:ext uri="{FF2B5EF4-FFF2-40B4-BE49-F238E27FC236}">
              <a16:creationId xmlns:a16="http://schemas.microsoft.com/office/drawing/2014/main" id="{8917122F-C27E-433C-B39F-7E2489ADC25C}"/>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0" name="直線コネクタ 399">
          <a:extLst>
            <a:ext uri="{FF2B5EF4-FFF2-40B4-BE49-F238E27FC236}">
              <a16:creationId xmlns:a16="http://schemas.microsoft.com/office/drawing/2014/main" id="{A1F653FF-20A0-4E72-B348-046A03D99CCA}"/>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1" name="テキスト ボックス 400">
          <a:extLst>
            <a:ext uri="{FF2B5EF4-FFF2-40B4-BE49-F238E27FC236}">
              <a16:creationId xmlns:a16="http://schemas.microsoft.com/office/drawing/2014/main" id="{09714E72-25EB-43A7-AFE9-A45127E5F8BE}"/>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2" name="直線コネクタ 401">
          <a:extLst>
            <a:ext uri="{FF2B5EF4-FFF2-40B4-BE49-F238E27FC236}">
              <a16:creationId xmlns:a16="http://schemas.microsoft.com/office/drawing/2014/main" id="{F120F3CD-6700-4CF6-84A4-71368AF29BC4}"/>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3" name="テキスト ボックス 402">
          <a:extLst>
            <a:ext uri="{FF2B5EF4-FFF2-40B4-BE49-F238E27FC236}">
              <a16:creationId xmlns:a16="http://schemas.microsoft.com/office/drawing/2014/main" id="{D710D7F0-2BC0-4818-8654-D28EBF8F169B}"/>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4" name="直線コネクタ 403">
          <a:extLst>
            <a:ext uri="{FF2B5EF4-FFF2-40B4-BE49-F238E27FC236}">
              <a16:creationId xmlns:a16="http://schemas.microsoft.com/office/drawing/2014/main" id="{8FD60AF7-CA55-4090-B13A-5474082FA19F}"/>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5" name="テキスト ボックス 404">
          <a:extLst>
            <a:ext uri="{FF2B5EF4-FFF2-40B4-BE49-F238E27FC236}">
              <a16:creationId xmlns:a16="http://schemas.microsoft.com/office/drawing/2014/main" id="{C4AD98B9-1D42-499E-AF83-B74C518A75F3}"/>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6" name="直線コネクタ 405">
          <a:extLst>
            <a:ext uri="{FF2B5EF4-FFF2-40B4-BE49-F238E27FC236}">
              <a16:creationId xmlns:a16="http://schemas.microsoft.com/office/drawing/2014/main" id="{D5583D4A-71A9-43CE-A646-DFD2436CBC5A}"/>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7" name="テキスト ボックス 406">
          <a:extLst>
            <a:ext uri="{FF2B5EF4-FFF2-40B4-BE49-F238E27FC236}">
              <a16:creationId xmlns:a16="http://schemas.microsoft.com/office/drawing/2014/main" id="{651082A9-6DA5-4AF4-9815-225812FB28CA}"/>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8" name="直線コネクタ 407">
          <a:extLst>
            <a:ext uri="{FF2B5EF4-FFF2-40B4-BE49-F238E27FC236}">
              <a16:creationId xmlns:a16="http://schemas.microsoft.com/office/drawing/2014/main" id="{B0C593DC-12ED-41E3-AD82-F6E62FD67097}"/>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09" name="テキスト ボックス 408">
          <a:extLst>
            <a:ext uri="{FF2B5EF4-FFF2-40B4-BE49-F238E27FC236}">
              <a16:creationId xmlns:a16="http://schemas.microsoft.com/office/drawing/2014/main" id="{A0A4BE68-0BD0-45ED-BE0A-4874F7B1495B}"/>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0" name="直線コネクタ 409">
          <a:extLst>
            <a:ext uri="{FF2B5EF4-FFF2-40B4-BE49-F238E27FC236}">
              <a16:creationId xmlns:a16="http://schemas.microsoft.com/office/drawing/2014/main" id="{5F78CD84-119B-4C3E-B0E0-C3013480C605}"/>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1" name="テキスト ボックス 410">
          <a:extLst>
            <a:ext uri="{FF2B5EF4-FFF2-40B4-BE49-F238E27FC236}">
              <a16:creationId xmlns:a16="http://schemas.microsoft.com/office/drawing/2014/main" id="{1C623CED-E103-4C39-933B-14D60BA3E47D}"/>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2" name="【認定こども園・幼稚園・保育所】&#10;有形固定資産減価償却率グラフ枠">
          <a:extLst>
            <a:ext uri="{FF2B5EF4-FFF2-40B4-BE49-F238E27FC236}">
              <a16:creationId xmlns:a16="http://schemas.microsoft.com/office/drawing/2014/main" id="{B1664FDF-3526-4295-A5CD-5D216FF9693D}"/>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133350</xdr:rowOff>
    </xdr:from>
    <xdr:to>
      <xdr:col>85</xdr:col>
      <xdr:colOff>126364</xdr:colOff>
      <xdr:row>41</xdr:row>
      <xdr:rowOff>0</xdr:rowOff>
    </xdr:to>
    <xdr:cxnSp macro="">
      <xdr:nvCxnSpPr>
        <xdr:cNvPr id="413" name="直線コネクタ 412">
          <a:extLst>
            <a:ext uri="{FF2B5EF4-FFF2-40B4-BE49-F238E27FC236}">
              <a16:creationId xmlns:a16="http://schemas.microsoft.com/office/drawing/2014/main" id="{FC17C847-F0DC-43EA-9DB3-5C8EC0EA7FBA}"/>
            </a:ext>
          </a:extLst>
        </xdr:cNvPr>
        <xdr:cNvCxnSpPr/>
      </xdr:nvCxnSpPr>
      <xdr:spPr>
        <a:xfrm flipV="1">
          <a:off x="14699614" y="5753100"/>
          <a:ext cx="0" cy="1022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3827</xdr:rowOff>
    </xdr:from>
    <xdr:ext cx="405111" cy="259045"/>
    <xdr:sp macro="" textlink="">
      <xdr:nvSpPr>
        <xdr:cNvPr id="414" name="【認定こども園・幼稚園・保育所】&#10;有形固定資産減価償却率最小値テキスト">
          <a:extLst>
            <a:ext uri="{FF2B5EF4-FFF2-40B4-BE49-F238E27FC236}">
              <a16:creationId xmlns:a16="http://schemas.microsoft.com/office/drawing/2014/main" id="{0709C600-3844-405F-AB4D-779EF242905E}"/>
            </a:ext>
          </a:extLst>
        </xdr:cNvPr>
        <xdr:cNvSpPr txBox="1"/>
      </xdr:nvSpPr>
      <xdr:spPr>
        <a:xfrm>
          <a:off x="14738350" y="677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0</xdr:rowOff>
    </xdr:from>
    <xdr:to>
      <xdr:col>86</xdr:col>
      <xdr:colOff>25400</xdr:colOff>
      <xdr:row>41</xdr:row>
      <xdr:rowOff>0</xdr:rowOff>
    </xdr:to>
    <xdr:cxnSp macro="">
      <xdr:nvCxnSpPr>
        <xdr:cNvPr id="415" name="直線コネクタ 414">
          <a:extLst>
            <a:ext uri="{FF2B5EF4-FFF2-40B4-BE49-F238E27FC236}">
              <a16:creationId xmlns:a16="http://schemas.microsoft.com/office/drawing/2014/main" id="{757814CB-4751-4D55-8A7B-8014CF681696}"/>
            </a:ext>
          </a:extLst>
        </xdr:cNvPr>
        <xdr:cNvCxnSpPr/>
      </xdr:nvCxnSpPr>
      <xdr:spPr>
        <a:xfrm>
          <a:off x="14611350" y="6775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80027</xdr:rowOff>
    </xdr:from>
    <xdr:ext cx="405111" cy="259045"/>
    <xdr:sp macro="" textlink="">
      <xdr:nvSpPr>
        <xdr:cNvPr id="416" name="【認定こども園・幼稚園・保育所】&#10;有形固定資産減価償却率最大値テキスト">
          <a:extLst>
            <a:ext uri="{FF2B5EF4-FFF2-40B4-BE49-F238E27FC236}">
              <a16:creationId xmlns:a16="http://schemas.microsoft.com/office/drawing/2014/main" id="{9E2715F2-2F3C-4EC3-BAF0-5081E2A0EF4A}"/>
            </a:ext>
          </a:extLst>
        </xdr:cNvPr>
        <xdr:cNvSpPr txBox="1"/>
      </xdr:nvSpPr>
      <xdr:spPr>
        <a:xfrm>
          <a:off x="14738350" y="553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133350</xdr:rowOff>
    </xdr:from>
    <xdr:to>
      <xdr:col>86</xdr:col>
      <xdr:colOff>25400</xdr:colOff>
      <xdr:row>34</xdr:row>
      <xdr:rowOff>133350</xdr:rowOff>
    </xdr:to>
    <xdr:cxnSp macro="">
      <xdr:nvCxnSpPr>
        <xdr:cNvPr id="417" name="直線コネクタ 416">
          <a:extLst>
            <a:ext uri="{FF2B5EF4-FFF2-40B4-BE49-F238E27FC236}">
              <a16:creationId xmlns:a16="http://schemas.microsoft.com/office/drawing/2014/main" id="{2E6C217D-2887-4589-A689-D7D9EDC7AF3B}"/>
            </a:ext>
          </a:extLst>
        </xdr:cNvPr>
        <xdr:cNvCxnSpPr/>
      </xdr:nvCxnSpPr>
      <xdr:spPr>
        <a:xfrm>
          <a:off x="14611350" y="57531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127652</xdr:rowOff>
    </xdr:from>
    <xdr:ext cx="405111" cy="259045"/>
    <xdr:sp macro="" textlink="">
      <xdr:nvSpPr>
        <xdr:cNvPr id="418" name="【認定こども園・幼稚園・保育所】&#10;有形固定資産減価償却率平均値テキスト">
          <a:extLst>
            <a:ext uri="{FF2B5EF4-FFF2-40B4-BE49-F238E27FC236}">
              <a16:creationId xmlns:a16="http://schemas.microsoft.com/office/drawing/2014/main" id="{AD11A4D3-CD0E-4877-9D99-C280DCFBCE63}"/>
            </a:ext>
          </a:extLst>
        </xdr:cNvPr>
        <xdr:cNvSpPr txBox="1"/>
      </xdr:nvSpPr>
      <xdr:spPr>
        <a:xfrm>
          <a:off x="14738350" y="60776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149225</xdr:rowOff>
    </xdr:from>
    <xdr:to>
      <xdr:col>85</xdr:col>
      <xdr:colOff>177800</xdr:colOff>
      <xdr:row>37</xdr:row>
      <xdr:rowOff>79375</xdr:rowOff>
    </xdr:to>
    <xdr:sp macro="" textlink="">
      <xdr:nvSpPr>
        <xdr:cNvPr id="419" name="フローチャート: 判断 418">
          <a:extLst>
            <a:ext uri="{FF2B5EF4-FFF2-40B4-BE49-F238E27FC236}">
              <a16:creationId xmlns:a16="http://schemas.microsoft.com/office/drawing/2014/main" id="{35348F39-D9E1-463F-9885-15174DCAF3A2}"/>
            </a:ext>
          </a:extLst>
        </xdr:cNvPr>
        <xdr:cNvSpPr/>
      </xdr:nvSpPr>
      <xdr:spPr>
        <a:xfrm>
          <a:off x="14649450" y="609917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168275</xdr:rowOff>
    </xdr:from>
    <xdr:to>
      <xdr:col>81</xdr:col>
      <xdr:colOff>101600</xdr:colOff>
      <xdr:row>37</xdr:row>
      <xdr:rowOff>98425</xdr:rowOff>
    </xdr:to>
    <xdr:sp macro="" textlink="">
      <xdr:nvSpPr>
        <xdr:cNvPr id="420" name="フローチャート: 判断 419">
          <a:extLst>
            <a:ext uri="{FF2B5EF4-FFF2-40B4-BE49-F238E27FC236}">
              <a16:creationId xmlns:a16="http://schemas.microsoft.com/office/drawing/2014/main" id="{6099B24B-EE39-4813-B592-B6AF2BE5FAE7}"/>
            </a:ext>
          </a:extLst>
        </xdr:cNvPr>
        <xdr:cNvSpPr/>
      </xdr:nvSpPr>
      <xdr:spPr>
        <a:xfrm>
          <a:off x="13887450" y="6111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635</xdr:rowOff>
    </xdr:from>
    <xdr:to>
      <xdr:col>76</xdr:col>
      <xdr:colOff>165100</xdr:colOff>
      <xdr:row>37</xdr:row>
      <xdr:rowOff>102235</xdr:rowOff>
    </xdr:to>
    <xdr:sp macro="" textlink="">
      <xdr:nvSpPr>
        <xdr:cNvPr id="421" name="フローチャート: 判断 420">
          <a:extLst>
            <a:ext uri="{FF2B5EF4-FFF2-40B4-BE49-F238E27FC236}">
              <a16:creationId xmlns:a16="http://schemas.microsoft.com/office/drawing/2014/main" id="{24B931EC-2852-4972-9FF2-223D628EA8F0}"/>
            </a:ext>
          </a:extLst>
        </xdr:cNvPr>
        <xdr:cNvSpPr/>
      </xdr:nvSpPr>
      <xdr:spPr>
        <a:xfrm>
          <a:off x="13093700" y="611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61595</xdr:rowOff>
    </xdr:from>
    <xdr:to>
      <xdr:col>72</xdr:col>
      <xdr:colOff>38100</xdr:colOff>
      <xdr:row>37</xdr:row>
      <xdr:rowOff>163195</xdr:rowOff>
    </xdr:to>
    <xdr:sp macro="" textlink="">
      <xdr:nvSpPr>
        <xdr:cNvPr id="422" name="フローチャート: 判断 421">
          <a:extLst>
            <a:ext uri="{FF2B5EF4-FFF2-40B4-BE49-F238E27FC236}">
              <a16:creationId xmlns:a16="http://schemas.microsoft.com/office/drawing/2014/main" id="{8EF01AE6-2592-404C-966A-2691445BACC9}"/>
            </a:ext>
          </a:extLst>
        </xdr:cNvPr>
        <xdr:cNvSpPr/>
      </xdr:nvSpPr>
      <xdr:spPr>
        <a:xfrm>
          <a:off x="12299950" y="61766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84455</xdr:rowOff>
    </xdr:from>
    <xdr:to>
      <xdr:col>67</xdr:col>
      <xdr:colOff>101600</xdr:colOff>
      <xdr:row>38</xdr:row>
      <xdr:rowOff>14605</xdr:rowOff>
    </xdr:to>
    <xdr:sp macro="" textlink="">
      <xdr:nvSpPr>
        <xdr:cNvPr id="423" name="フローチャート: 判断 422">
          <a:extLst>
            <a:ext uri="{FF2B5EF4-FFF2-40B4-BE49-F238E27FC236}">
              <a16:creationId xmlns:a16="http://schemas.microsoft.com/office/drawing/2014/main" id="{CB15FB04-1188-4EFF-8C46-E24BA689CD38}"/>
            </a:ext>
          </a:extLst>
        </xdr:cNvPr>
        <xdr:cNvSpPr/>
      </xdr:nvSpPr>
      <xdr:spPr>
        <a:xfrm>
          <a:off x="11487150" y="61995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EAEF13E0-E119-42DC-B51A-A87848016008}"/>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2A58B59D-C7E1-4AFE-8ABF-EDF874574F00}"/>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F6EE02B4-5119-4368-A2C5-0D73ED717F24}"/>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C2D7CA3C-B55B-4E6E-B0B0-34960AFF62E6}"/>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24EA87F0-0606-42FE-B830-56C32C104AAF}"/>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160655</xdr:rowOff>
    </xdr:from>
    <xdr:to>
      <xdr:col>85</xdr:col>
      <xdr:colOff>177800</xdr:colOff>
      <xdr:row>36</xdr:row>
      <xdr:rowOff>90805</xdr:rowOff>
    </xdr:to>
    <xdr:sp macro="" textlink="">
      <xdr:nvSpPr>
        <xdr:cNvPr id="429" name="楕円 428">
          <a:extLst>
            <a:ext uri="{FF2B5EF4-FFF2-40B4-BE49-F238E27FC236}">
              <a16:creationId xmlns:a16="http://schemas.microsoft.com/office/drawing/2014/main" id="{A670C549-ED4F-4ACA-865B-E9C31466DB94}"/>
            </a:ext>
          </a:extLst>
        </xdr:cNvPr>
        <xdr:cNvSpPr/>
      </xdr:nvSpPr>
      <xdr:spPr>
        <a:xfrm>
          <a:off x="14649450" y="594550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12082</xdr:rowOff>
    </xdr:from>
    <xdr:ext cx="405111" cy="259045"/>
    <xdr:sp macro="" textlink="">
      <xdr:nvSpPr>
        <xdr:cNvPr id="430" name="【認定こども園・幼稚園・保育所】&#10;有形固定資産減価償却率該当値テキスト">
          <a:extLst>
            <a:ext uri="{FF2B5EF4-FFF2-40B4-BE49-F238E27FC236}">
              <a16:creationId xmlns:a16="http://schemas.microsoft.com/office/drawing/2014/main" id="{7734768E-4608-4615-AFCD-355E8A66163F}"/>
            </a:ext>
          </a:extLst>
        </xdr:cNvPr>
        <xdr:cNvSpPr txBox="1"/>
      </xdr:nvSpPr>
      <xdr:spPr>
        <a:xfrm>
          <a:off x="14738350" y="5796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105410</xdr:rowOff>
    </xdr:from>
    <xdr:to>
      <xdr:col>81</xdr:col>
      <xdr:colOff>101600</xdr:colOff>
      <xdr:row>36</xdr:row>
      <xdr:rowOff>35560</xdr:rowOff>
    </xdr:to>
    <xdr:sp macro="" textlink="">
      <xdr:nvSpPr>
        <xdr:cNvPr id="431" name="楕円 430">
          <a:extLst>
            <a:ext uri="{FF2B5EF4-FFF2-40B4-BE49-F238E27FC236}">
              <a16:creationId xmlns:a16="http://schemas.microsoft.com/office/drawing/2014/main" id="{3EC7D76A-2347-4419-8068-40E36FDB321C}"/>
            </a:ext>
          </a:extLst>
        </xdr:cNvPr>
        <xdr:cNvSpPr/>
      </xdr:nvSpPr>
      <xdr:spPr>
        <a:xfrm>
          <a:off x="13887450" y="58902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156210</xdr:rowOff>
    </xdr:from>
    <xdr:to>
      <xdr:col>85</xdr:col>
      <xdr:colOff>127000</xdr:colOff>
      <xdr:row>36</xdr:row>
      <xdr:rowOff>40005</xdr:rowOff>
    </xdr:to>
    <xdr:cxnSp macro="">
      <xdr:nvCxnSpPr>
        <xdr:cNvPr id="432" name="直線コネクタ 431">
          <a:extLst>
            <a:ext uri="{FF2B5EF4-FFF2-40B4-BE49-F238E27FC236}">
              <a16:creationId xmlns:a16="http://schemas.microsoft.com/office/drawing/2014/main" id="{46455302-B5C9-44BD-B12B-73394D9EB9AA}"/>
            </a:ext>
          </a:extLst>
        </xdr:cNvPr>
        <xdr:cNvCxnSpPr/>
      </xdr:nvCxnSpPr>
      <xdr:spPr>
        <a:xfrm>
          <a:off x="13938250" y="5941060"/>
          <a:ext cx="762000" cy="48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57785</xdr:rowOff>
    </xdr:from>
    <xdr:to>
      <xdr:col>76</xdr:col>
      <xdr:colOff>165100</xdr:colOff>
      <xdr:row>35</xdr:row>
      <xdr:rowOff>159385</xdr:rowOff>
    </xdr:to>
    <xdr:sp macro="" textlink="">
      <xdr:nvSpPr>
        <xdr:cNvPr id="433" name="楕円 432">
          <a:extLst>
            <a:ext uri="{FF2B5EF4-FFF2-40B4-BE49-F238E27FC236}">
              <a16:creationId xmlns:a16="http://schemas.microsoft.com/office/drawing/2014/main" id="{EFBDA0DB-6293-40D9-BBB6-337B03FBAAB2}"/>
            </a:ext>
          </a:extLst>
        </xdr:cNvPr>
        <xdr:cNvSpPr/>
      </xdr:nvSpPr>
      <xdr:spPr>
        <a:xfrm>
          <a:off x="13093700" y="584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108585</xdr:rowOff>
    </xdr:from>
    <xdr:to>
      <xdr:col>81</xdr:col>
      <xdr:colOff>50800</xdr:colOff>
      <xdr:row>35</xdr:row>
      <xdr:rowOff>156210</xdr:rowOff>
    </xdr:to>
    <xdr:cxnSp macro="">
      <xdr:nvCxnSpPr>
        <xdr:cNvPr id="434" name="直線コネクタ 433">
          <a:extLst>
            <a:ext uri="{FF2B5EF4-FFF2-40B4-BE49-F238E27FC236}">
              <a16:creationId xmlns:a16="http://schemas.microsoft.com/office/drawing/2014/main" id="{23D225DB-EB4D-4443-90DB-B70DA0313AF3}"/>
            </a:ext>
          </a:extLst>
        </xdr:cNvPr>
        <xdr:cNvCxnSpPr/>
      </xdr:nvCxnSpPr>
      <xdr:spPr>
        <a:xfrm>
          <a:off x="13144500" y="5893435"/>
          <a:ext cx="79375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67310</xdr:rowOff>
    </xdr:from>
    <xdr:to>
      <xdr:col>72</xdr:col>
      <xdr:colOff>38100</xdr:colOff>
      <xdr:row>35</xdr:row>
      <xdr:rowOff>168910</xdr:rowOff>
    </xdr:to>
    <xdr:sp macro="" textlink="">
      <xdr:nvSpPr>
        <xdr:cNvPr id="435" name="楕円 434">
          <a:extLst>
            <a:ext uri="{FF2B5EF4-FFF2-40B4-BE49-F238E27FC236}">
              <a16:creationId xmlns:a16="http://schemas.microsoft.com/office/drawing/2014/main" id="{475C2EDB-18D6-4481-9E21-DF227423021F}"/>
            </a:ext>
          </a:extLst>
        </xdr:cNvPr>
        <xdr:cNvSpPr/>
      </xdr:nvSpPr>
      <xdr:spPr>
        <a:xfrm>
          <a:off x="12299950" y="58521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108585</xdr:rowOff>
    </xdr:from>
    <xdr:to>
      <xdr:col>76</xdr:col>
      <xdr:colOff>114300</xdr:colOff>
      <xdr:row>35</xdr:row>
      <xdr:rowOff>118110</xdr:rowOff>
    </xdr:to>
    <xdr:cxnSp macro="">
      <xdr:nvCxnSpPr>
        <xdr:cNvPr id="436" name="直線コネクタ 435">
          <a:extLst>
            <a:ext uri="{FF2B5EF4-FFF2-40B4-BE49-F238E27FC236}">
              <a16:creationId xmlns:a16="http://schemas.microsoft.com/office/drawing/2014/main" id="{B6BB72D9-931D-4210-9284-686682A71536}"/>
            </a:ext>
          </a:extLst>
        </xdr:cNvPr>
        <xdr:cNvCxnSpPr/>
      </xdr:nvCxnSpPr>
      <xdr:spPr>
        <a:xfrm flipV="1">
          <a:off x="12344400" y="5893435"/>
          <a:ext cx="8001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78740</xdr:rowOff>
    </xdr:from>
    <xdr:to>
      <xdr:col>67</xdr:col>
      <xdr:colOff>101600</xdr:colOff>
      <xdr:row>40</xdr:row>
      <xdr:rowOff>8890</xdr:rowOff>
    </xdr:to>
    <xdr:sp macro="" textlink="">
      <xdr:nvSpPr>
        <xdr:cNvPr id="437" name="楕円 436">
          <a:extLst>
            <a:ext uri="{FF2B5EF4-FFF2-40B4-BE49-F238E27FC236}">
              <a16:creationId xmlns:a16="http://schemas.microsoft.com/office/drawing/2014/main" id="{A2E1B368-C1F7-49F9-9EB8-BB065F1BB6BD}"/>
            </a:ext>
          </a:extLst>
        </xdr:cNvPr>
        <xdr:cNvSpPr/>
      </xdr:nvSpPr>
      <xdr:spPr>
        <a:xfrm>
          <a:off x="11487150" y="65239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118110</xdr:rowOff>
    </xdr:from>
    <xdr:to>
      <xdr:col>71</xdr:col>
      <xdr:colOff>177800</xdr:colOff>
      <xdr:row>39</xdr:row>
      <xdr:rowOff>129540</xdr:rowOff>
    </xdr:to>
    <xdr:cxnSp macro="">
      <xdr:nvCxnSpPr>
        <xdr:cNvPr id="438" name="直線コネクタ 437">
          <a:extLst>
            <a:ext uri="{FF2B5EF4-FFF2-40B4-BE49-F238E27FC236}">
              <a16:creationId xmlns:a16="http://schemas.microsoft.com/office/drawing/2014/main" id="{1FFCC229-96D6-4B09-B47F-9ADE7275D773}"/>
            </a:ext>
          </a:extLst>
        </xdr:cNvPr>
        <xdr:cNvCxnSpPr/>
      </xdr:nvCxnSpPr>
      <xdr:spPr>
        <a:xfrm flipV="1">
          <a:off x="11537950" y="5902960"/>
          <a:ext cx="806450" cy="671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89552</xdr:rowOff>
    </xdr:from>
    <xdr:ext cx="405111" cy="259045"/>
    <xdr:sp macro="" textlink="">
      <xdr:nvSpPr>
        <xdr:cNvPr id="439" name="n_1aveValue【認定こども園・幼稚園・保育所】&#10;有形固定資産減価償却率">
          <a:extLst>
            <a:ext uri="{FF2B5EF4-FFF2-40B4-BE49-F238E27FC236}">
              <a16:creationId xmlns:a16="http://schemas.microsoft.com/office/drawing/2014/main" id="{85EF0E55-567C-40F6-B435-CD86A2B6B5FA}"/>
            </a:ext>
          </a:extLst>
        </xdr:cNvPr>
        <xdr:cNvSpPr txBox="1"/>
      </xdr:nvSpPr>
      <xdr:spPr>
        <a:xfrm>
          <a:off x="13742044" y="6204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93362</xdr:rowOff>
    </xdr:from>
    <xdr:ext cx="405111" cy="259045"/>
    <xdr:sp macro="" textlink="">
      <xdr:nvSpPr>
        <xdr:cNvPr id="440" name="n_2aveValue【認定こども園・幼稚園・保育所】&#10;有形固定資産減価償却率">
          <a:extLst>
            <a:ext uri="{FF2B5EF4-FFF2-40B4-BE49-F238E27FC236}">
              <a16:creationId xmlns:a16="http://schemas.microsoft.com/office/drawing/2014/main" id="{8B9D2928-CE9D-4BA7-AB1C-2C78FC2172C3}"/>
            </a:ext>
          </a:extLst>
        </xdr:cNvPr>
        <xdr:cNvSpPr txBox="1"/>
      </xdr:nvSpPr>
      <xdr:spPr>
        <a:xfrm>
          <a:off x="12960994" y="6208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154322</xdr:rowOff>
    </xdr:from>
    <xdr:ext cx="405111" cy="259045"/>
    <xdr:sp macro="" textlink="">
      <xdr:nvSpPr>
        <xdr:cNvPr id="441" name="n_3aveValue【認定こども園・幼稚園・保育所】&#10;有形固定資産減価償却率">
          <a:extLst>
            <a:ext uri="{FF2B5EF4-FFF2-40B4-BE49-F238E27FC236}">
              <a16:creationId xmlns:a16="http://schemas.microsoft.com/office/drawing/2014/main" id="{5EDCCCD7-49CC-4F01-BC18-4D700F26A2A0}"/>
            </a:ext>
          </a:extLst>
        </xdr:cNvPr>
        <xdr:cNvSpPr txBox="1"/>
      </xdr:nvSpPr>
      <xdr:spPr>
        <a:xfrm>
          <a:off x="12167244" y="6269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31132</xdr:rowOff>
    </xdr:from>
    <xdr:ext cx="405111" cy="259045"/>
    <xdr:sp macro="" textlink="">
      <xdr:nvSpPr>
        <xdr:cNvPr id="442" name="n_4aveValue【認定こども園・幼稚園・保育所】&#10;有形固定資産減価償却率">
          <a:extLst>
            <a:ext uri="{FF2B5EF4-FFF2-40B4-BE49-F238E27FC236}">
              <a16:creationId xmlns:a16="http://schemas.microsoft.com/office/drawing/2014/main" id="{64BB7152-6DBC-4377-AAEB-48642521F5BD}"/>
            </a:ext>
          </a:extLst>
        </xdr:cNvPr>
        <xdr:cNvSpPr txBox="1"/>
      </xdr:nvSpPr>
      <xdr:spPr>
        <a:xfrm>
          <a:off x="11354444" y="5981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52087</xdr:rowOff>
    </xdr:from>
    <xdr:ext cx="405111" cy="259045"/>
    <xdr:sp macro="" textlink="">
      <xdr:nvSpPr>
        <xdr:cNvPr id="443" name="n_1mainValue【認定こども園・幼稚園・保育所】&#10;有形固定資産減価償却率">
          <a:extLst>
            <a:ext uri="{FF2B5EF4-FFF2-40B4-BE49-F238E27FC236}">
              <a16:creationId xmlns:a16="http://schemas.microsoft.com/office/drawing/2014/main" id="{5DB37A20-5808-4AE1-9232-9C280A6553A7}"/>
            </a:ext>
          </a:extLst>
        </xdr:cNvPr>
        <xdr:cNvSpPr txBox="1"/>
      </xdr:nvSpPr>
      <xdr:spPr>
        <a:xfrm>
          <a:off x="13742044" y="567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4462</xdr:rowOff>
    </xdr:from>
    <xdr:ext cx="405111" cy="259045"/>
    <xdr:sp macro="" textlink="">
      <xdr:nvSpPr>
        <xdr:cNvPr id="444" name="n_2mainValue【認定こども園・幼稚園・保育所】&#10;有形固定資産減価償却率">
          <a:extLst>
            <a:ext uri="{FF2B5EF4-FFF2-40B4-BE49-F238E27FC236}">
              <a16:creationId xmlns:a16="http://schemas.microsoft.com/office/drawing/2014/main" id="{0D0D5590-E1EC-4754-89BA-6D85CBE16E4D}"/>
            </a:ext>
          </a:extLst>
        </xdr:cNvPr>
        <xdr:cNvSpPr txBox="1"/>
      </xdr:nvSpPr>
      <xdr:spPr>
        <a:xfrm>
          <a:off x="12960994" y="5624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13987</xdr:rowOff>
    </xdr:from>
    <xdr:ext cx="405111" cy="259045"/>
    <xdr:sp macro="" textlink="">
      <xdr:nvSpPr>
        <xdr:cNvPr id="445" name="n_3mainValue【認定こども園・幼稚園・保育所】&#10;有形固定資産減価償却率">
          <a:extLst>
            <a:ext uri="{FF2B5EF4-FFF2-40B4-BE49-F238E27FC236}">
              <a16:creationId xmlns:a16="http://schemas.microsoft.com/office/drawing/2014/main" id="{2667A0D0-AB3A-41E5-A5B9-D9D82D59C5C7}"/>
            </a:ext>
          </a:extLst>
        </xdr:cNvPr>
        <xdr:cNvSpPr txBox="1"/>
      </xdr:nvSpPr>
      <xdr:spPr>
        <a:xfrm>
          <a:off x="12167244" y="5633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17</xdr:rowOff>
    </xdr:from>
    <xdr:ext cx="405111" cy="259045"/>
    <xdr:sp macro="" textlink="">
      <xdr:nvSpPr>
        <xdr:cNvPr id="446" name="n_4mainValue【認定こども園・幼稚園・保育所】&#10;有形固定資産減価償却率">
          <a:extLst>
            <a:ext uri="{FF2B5EF4-FFF2-40B4-BE49-F238E27FC236}">
              <a16:creationId xmlns:a16="http://schemas.microsoft.com/office/drawing/2014/main" id="{4705A721-E3DF-4708-A86A-4B394528AF1B}"/>
            </a:ext>
          </a:extLst>
        </xdr:cNvPr>
        <xdr:cNvSpPr txBox="1"/>
      </xdr:nvSpPr>
      <xdr:spPr>
        <a:xfrm>
          <a:off x="113544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a:extLst>
            <a:ext uri="{FF2B5EF4-FFF2-40B4-BE49-F238E27FC236}">
              <a16:creationId xmlns:a16="http://schemas.microsoft.com/office/drawing/2014/main" id="{4FBB92D6-717D-4855-B3B4-25188642BE57}"/>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a:extLst>
            <a:ext uri="{FF2B5EF4-FFF2-40B4-BE49-F238E27FC236}">
              <a16:creationId xmlns:a16="http://schemas.microsoft.com/office/drawing/2014/main" id="{05B8AC61-8D3C-4599-B722-218F855F46BD}"/>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a:extLst>
            <a:ext uri="{FF2B5EF4-FFF2-40B4-BE49-F238E27FC236}">
              <a16:creationId xmlns:a16="http://schemas.microsoft.com/office/drawing/2014/main" id="{03AF8CED-C354-4922-A3FF-4BBB059791A9}"/>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a:extLst>
            <a:ext uri="{FF2B5EF4-FFF2-40B4-BE49-F238E27FC236}">
              <a16:creationId xmlns:a16="http://schemas.microsoft.com/office/drawing/2014/main" id="{B2F5F73F-88BE-4246-8152-EEEFDCD44E09}"/>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a:extLst>
            <a:ext uri="{FF2B5EF4-FFF2-40B4-BE49-F238E27FC236}">
              <a16:creationId xmlns:a16="http://schemas.microsoft.com/office/drawing/2014/main" id="{2FD7982E-AA58-47B5-82EB-5E0465A5EDDF}"/>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a:extLst>
            <a:ext uri="{FF2B5EF4-FFF2-40B4-BE49-F238E27FC236}">
              <a16:creationId xmlns:a16="http://schemas.microsoft.com/office/drawing/2014/main" id="{8A6B8586-D758-42D8-BFE2-2384D1360FC6}"/>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a:extLst>
            <a:ext uri="{FF2B5EF4-FFF2-40B4-BE49-F238E27FC236}">
              <a16:creationId xmlns:a16="http://schemas.microsoft.com/office/drawing/2014/main" id="{233AB9DE-FAD5-4D75-BAD1-0AFB3F02E4A5}"/>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a:extLst>
            <a:ext uri="{FF2B5EF4-FFF2-40B4-BE49-F238E27FC236}">
              <a16:creationId xmlns:a16="http://schemas.microsoft.com/office/drawing/2014/main" id="{52A8C373-AC1C-432D-80BE-B689CE67D114}"/>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a:extLst>
            <a:ext uri="{FF2B5EF4-FFF2-40B4-BE49-F238E27FC236}">
              <a16:creationId xmlns:a16="http://schemas.microsoft.com/office/drawing/2014/main" id="{BA56B353-D12D-4177-829B-B510058771AB}"/>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a:extLst>
            <a:ext uri="{FF2B5EF4-FFF2-40B4-BE49-F238E27FC236}">
              <a16:creationId xmlns:a16="http://schemas.microsoft.com/office/drawing/2014/main" id="{ACEC54F0-FFF8-47B8-ABA5-6CCD2AD84E46}"/>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7" name="直線コネクタ 456">
          <a:extLst>
            <a:ext uri="{FF2B5EF4-FFF2-40B4-BE49-F238E27FC236}">
              <a16:creationId xmlns:a16="http://schemas.microsoft.com/office/drawing/2014/main" id="{B8618E6F-769B-4130-9AF3-F4AAAEA6D56F}"/>
            </a:ext>
          </a:extLst>
        </xdr:cNvPr>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8" name="テキスト ボックス 457">
          <a:extLst>
            <a:ext uri="{FF2B5EF4-FFF2-40B4-BE49-F238E27FC236}">
              <a16:creationId xmlns:a16="http://schemas.microsoft.com/office/drawing/2014/main" id="{4DBE875B-37C6-4F2C-B274-279758EFC7A1}"/>
            </a:ext>
          </a:extLst>
        </xdr:cNvPr>
        <xdr:cNvSpPr txBox="1"/>
      </xdr:nvSpPr>
      <xdr:spPr>
        <a:xfrm>
          <a:off x="160491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9" name="直線コネクタ 458">
          <a:extLst>
            <a:ext uri="{FF2B5EF4-FFF2-40B4-BE49-F238E27FC236}">
              <a16:creationId xmlns:a16="http://schemas.microsoft.com/office/drawing/2014/main" id="{CAB222BF-F475-4D6E-B4D2-D2603B2C4D02}"/>
            </a:ext>
          </a:extLst>
        </xdr:cNvPr>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0" name="テキスト ボックス 459">
          <a:extLst>
            <a:ext uri="{FF2B5EF4-FFF2-40B4-BE49-F238E27FC236}">
              <a16:creationId xmlns:a16="http://schemas.microsoft.com/office/drawing/2014/main" id="{C122D286-8281-48BC-A3F8-BB44ECFC4D3A}"/>
            </a:ext>
          </a:extLst>
        </xdr:cNvPr>
        <xdr:cNvSpPr txBox="1"/>
      </xdr:nvSpPr>
      <xdr:spPr>
        <a:xfrm>
          <a:off x="1604917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1" name="直線コネクタ 460">
          <a:extLst>
            <a:ext uri="{FF2B5EF4-FFF2-40B4-BE49-F238E27FC236}">
              <a16:creationId xmlns:a16="http://schemas.microsoft.com/office/drawing/2014/main" id="{A65E67A4-EB42-4FB4-90BD-4EBC578CA5B9}"/>
            </a:ext>
          </a:extLst>
        </xdr:cNvPr>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2" name="テキスト ボックス 461">
          <a:extLst>
            <a:ext uri="{FF2B5EF4-FFF2-40B4-BE49-F238E27FC236}">
              <a16:creationId xmlns:a16="http://schemas.microsoft.com/office/drawing/2014/main" id="{64E50D5E-9E15-4F22-9A53-5B07CE438979}"/>
            </a:ext>
          </a:extLst>
        </xdr:cNvPr>
        <xdr:cNvSpPr txBox="1"/>
      </xdr:nvSpPr>
      <xdr:spPr>
        <a:xfrm>
          <a:off x="1604917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3" name="直線コネクタ 462">
          <a:extLst>
            <a:ext uri="{FF2B5EF4-FFF2-40B4-BE49-F238E27FC236}">
              <a16:creationId xmlns:a16="http://schemas.microsoft.com/office/drawing/2014/main" id="{B0B11791-D3B6-4707-9E24-B59334D1A52F}"/>
            </a:ext>
          </a:extLst>
        </xdr:cNvPr>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4" name="テキスト ボックス 463">
          <a:extLst>
            <a:ext uri="{FF2B5EF4-FFF2-40B4-BE49-F238E27FC236}">
              <a16:creationId xmlns:a16="http://schemas.microsoft.com/office/drawing/2014/main" id="{47C85976-D6E3-4B2F-A370-6FBFE943F3EF}"/>
            </a:ext>
          </a:extLst>
        </xdr:cNvPr>
        <xdr:cNvSpPr txBox="1"/>
      </xdr:nvSpPr>
      <xdr:spPr>
        <a:xfrm>
          <a:off x="1604917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5" name="直線コネクタ 464">
          <a:extLst>
            <a:ext uri="{FF2B5EF4-FFF2-40B4-BE49-F238E27FC236}">
              <a16:creationId xmlns:a16="http://schemas.microsoft.com/office/drawing/2014/main" id="{8C76199F-DB35-4308-8056-15CF03401912}"/>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6" name="テキスト ボックス 465">
          <a:extLst>
            <a:ext uri="{FF2B5EF4-FFF2-40B4-BE49-F238E27FC236}">
              <a16:creationId xmlns:a16="http://schemas.microsoft.com/office/drawing/2014/main" id="{7425E88E-0EBC-4CDA-B9A9-B2B31489568A}"/>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7" name="【認定こども園・幼稚園・保育所】&#10;一人当たり面積グラフ枠">
          <a:extLst>
            <a:ext uri="{FF2B5EF4-FFF2-40B4-BE49-F238E27FC236}">
              <a16:creationId xmlns:a16="http://schemas.microsoft.com/office/drawing/2014/main" id="{F9C15F7C-3144-42FA-B6DB-BBBB395F4CE6}"/>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35</xdr:row>
      <xdr:rowOff>92202</xdr:rowOff>
    </xdr:from>
    <xdr:to>
      <xdr:col>116</xdr:col>
      <xdr:colOff>62864</xdr:colOff>
      <xdr:row>41</xdr:row>
      <xdr:rowOff>78486</xdr:rowOff>
    </xdr:to>
    <xdr:cxnSp macro="">
      <xdr:nvCxnSpPr>
        <xdr:cNvPr id="468" name="直線コネクタ 467">
          <a:extLst>
            <a:ext uri="{FF2B5EF4-FFF2-40B4-BE49-F238E27FC236}">
              <a16:creationId xmlns:a16="http://schemas.microsoft.com/office/drawing/2014/main" id="{2305F387-6BCB-4607-9D95-ADC04AB290B1}"/>
            </a:ext>
          </a:extLst>
        </xdr:cNvPr>
        <xdr:cNvCxnSpPr/>
      </xdr:nvCxnSpPr>
      <xdr:spPr>
        <a:xfrm flipV="1">
          <a:off x="19951064" y="5877052"/>
          <a:ext cx="0" cy="976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82313</xdr:rowOff>
    </xdr:from>
    <xdr:ext cx="469744" cy="259045"/>
    <xdr:sp macro="" textlink="">
      <xdr:nvSpPr>
        <xdr:cNvPr id="469" name="【認定こども園・幼稚園・保育所】&#10;一人当たり面積最小値テキスト">
          <a:extLst>
            <a:ext uri="{FF2B5EF4-FFF2-40B4-BE49-F238E27FC236}">
              <a16:creationId xmlns:a16="http://schemas.microsoft.com/office/drawing/2014/main" id="{991D70EF-FF87-4125-8190-4C5061FE66D9}"/>
            </a:ext>
          </a:extLst>
        </xdr:cNvPr>
        <xdr:cNvSpPr txBox="1"/>
      </xdr:nvSpPr>
      <xdr:spPr>
        <a:xfrm>
          <a:off x="19989800" y="6857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78486</xdr:rowOff>
    </xdr:from>
    <xdr:to>
      <xdr:col>116</xdr:col>
      <xdr:colOff>152400</xdr:colOff>
      <xdr:row>41</xdr:row>
      <xdr:rowOff>78486</xdr:rowOff>
    </xdr:to>
    <xdr:cxnSp macro="">
      <xdr:nvCxnSpPr>
        <xdr:cNvPr id="470" name="直線コネクタ 469">
          <a:extLst>
            <a:ext uri="{FF2B5EF4-FFF2-40B4-BE49-F238E27FC236}">
              <a16:creationId xmlns:a16="http://schemas.microsoft.com/office/drawing/2014/main" id="{298989A0-7D46-4EA3-8CA5-6743E29E7E78}"/>
            </a:ext>
          </a:extLst>
        </xdr:cNvPr>
        <xdr:cNvCxnSpPr/>
      </xdr:nvCxnSpPr>
      <xdr:spPr>
        <a:xfrm>
          <a:off x="19881850" y="68539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34</xdr:row>
      <xdr:rowOff>38879</xdr:rowOff>
    </xdr:from>
    <xdr:ext cx="469744" cy="259045"/>
    <xdr:sp macro="" textlink="">
      <xdr:nvSpPr>
        <xdr:cNvPr id="471" name="【認定こども園・幼稚園・保育所】&#10;一人当たり面積最大値テキスト">
          <a:extLst>
            <a:ext uri="{FF2B5EF4-FFF2-40B4-BE49-F238E27FC236}">
              <a16:creationId xmlns:a16="http://schemas.microsoft.com/office/drawing/2014/main" id="{C0743A19-DC47-40FB-937F-350B20791410}"/>
            </a:ext>
          </a:extLst>
        </xdr:cNvPr>
        <xdr:cNvSpPr txBox="1"/>
      </xdr:nvSpPr>
      <xdr:spPr>
        <a:xfrm>
          <a:off x="19989800" y="5658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35</xdr:row>
      <xdr:rowOff>92202</xdr:rowOff>
    </xdr:from>
    <xdr:to>
      <xdr:col>116</xdr:col>
      <xdr:colOff>152400</xdr:colOff>
      <xdr:row>35</xdr:row>
      <xdr:rowOff>92202</xdr:rowOff>
    </xdr:to>
    <xdr:cxnSp macro="">
      <xdr:nvCxnSpPr>
        <xdr:cNvPr id="472" name="直線コネクタ 471">
          <a:extLst>
            <a:ext uri="{FF2B5EF4-FFF2-40B4-BE49-F238E27FC236}">
              <a16:creationId xmlns:a16="http://schemas.microsoft.com/office/drawing/2014/main" id="{86A09CA0-2B9F-42FB-B5E9-9388792FA487}"/>
            </a:ext>
          </a:extLst>
        </xdr:cNvPr>
        <xdr:cNvCxnSpPr/>
      </xdr:nvCxnSpPr>
      <xdr:spPr>
        <a:xfrm>
          <a:off x="19881850" y="587705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132859</xdr:rowOff>
    </xdr:from>
    <xdr:ext cx="469744" cy="259045"/>
    <xdr:sp macro="" textlink="">
      <xdr:nvSpPr>
        <xdr:cNvPr id="473" name="【認定こども園・幼稚園・保育所】&#10;一人当たり面積平均値テキスト">
          <a:extLst>
            <a:ext uri="{FF2B5EF4-FFF2-40B4-BE49-F238E27FC236}">
              <a16:creationId xmlns:a16="http://schemas.microsoft.com/office/drawing/2014/main" id="{312A0DBA-836D-4213-9AF8-6DF85F602770}"/>
            </a:ext>
          </a:extLst>
        </xdr:cNvPr>
        <xdr:cNvSpPr txBox="1"/>
      </xdr:nvSpPr>
      <xdr:spPr>
        <a:xfrm>
          <a:off x="19989800" y="64130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109982</xdr:rowOff>
    </xdr:from>
    <xdr:to>
      <xdr:col>116</xdr:col>
      <xdr:colOff>114300</xdr:colOff>
      <xdr:row>40</xdr:row>
      <xdr:rowOff>40132</xdr:rowOff>
    </xdr:to>
    <xdr:sp macro="" textlink="">
      <xdr:nvSpPr>
        <xdr:cNvPr id="474" name="フローチャート: 判断 473">
          <a:extLst>
            <a:ext uri="{FF2B5EF4-FFF2-40B4-BE49-F238E27FC236}">
              <a16:creationId xmlns:a16="http://schemas.microsoft.com/office/drawing/2014/main" id="{E097F716-ADB9-47C8-A940-B85E105B3BF1}"/>
            </a:ext>
          </a:extLst>
        </xdr:cNvPr>
        <xdr:cNvSpPr/>
      </xdr:nvSpPr>
      <xdr:spPr>
        <a:xfrm>
          <a:off x="19900900" y="655523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105410</xdr:rowOff>
    </xdr:from>
    <xdr:to>
      <xdr:col>112</xdr:col>
      <xdr:colOff>38100</xdr:colOff>
      <xdr:row>40</xdr:row>
      <xdr:rowOff>35560</xdr:rowOff>
    </xdr:to>
    <xdr:sp macro="" textlink="">
      <xdr:nvSpPr>
        <xdr:cNvPr id="475" name="フローチャート: 判断 474">
          <a:extLst>
            <a:ext uri="{FF2B5EF4-FFF2-40B4-BE49-F238E27FC236}">
              <a16:creationId xmlns:a16="http://schemas.microsoft.com/office/drawing/2014/main" id="{4E66FB29-DD68-4F1D-B8D8-637C67517E66}"/>
            </a:ext>
          </a:extLst>
        </xdr:cNvPr>
        <xdr:cNvSpPr/>
      </xdr:nvSpPr>
      <xdr:spPr>
        <a:xfrm>
          <a:off x="19157950" y="655066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476" name="フローチャート: 判断 475">
          <a:extLst>
            <a:ext uri="{FF2B5EF4-FFF2-40B4-BE49-F238E27FC236}">
              <a16:creationId xmlns:a16="http://schemas.microsoft.com/office/drawing/2014/main" id="{9B391A85-0942-4ED1-A49D-D248A5501BC5}"/>
            </a:ext>
          </a:extLst>
        </xdr:cNvPr>
        <xdr:cNvSpPr/>
      </xdr:nvSpPr>
      <xdr:spPr>
        <a:xfrm>
          <a:off x="18345150" y="65506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64262</xdr:rowOff>
    </xdr:from>
    <xdr:to>
      <xdr:col>102</xdr:col>
      <xdr:colOff>165100</xdr:colOff>
      <xdr:row>39</xdr:row>
      <xdr:rowOff>165862</xdr:rowOff>
    </xdr:to>
    <xdr:sp macro="" textlink="">
      <xdr:nvSpPr>
        <xdr:cNvPr id="477" name="フローチャート: 判断 476">
          <a:extLst>
            <a:ext uri="{FF2B5EF4-FFF2-40B4-BE49-F238E27FC236}">
              <a16:creationId xmlns:a16="http://schemas.microsoft.com/office/drawing/2014/main" id="{2641B746-719E-4F11-98CF-C1BFB807DBA8}"/>
            </a:ext>
          </a:extLst>
        </xdr:cNvPr>
        <xdr:cNvSpPr/>
      </xdr:nvSpPr>
      <xdr:spPr>
        <a:xfrm>
          <a:off x="17551400" y="6509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68834</xdr:rowOff>
    </xdr:from>
    <xdr:to>
      <xdr:col>98</xdr:col>
      <xdr:colOff>38100</xdr:colOff>
      <xdr:row>39</xdr:row>
      <xdr:rowOff>170434</xdr:rowOff>
    </xdr:to>
    <xdr:sp macro="" textlink="">
      <xdr:nvSpPr>
        <xdr:cNvPr id="478" name="フローチャート: 判断 477">
          <a:extLst>
            <a:ext uri="{FF2B5EF4-FFF2-40B4-BE49-F238E27FC236}">
              <a16:creationId xmlns:a16="http://schemas.microsoft.com/office/drawing/2014/main" id="{EB667931-B07B-42E5-82A9-19E91DBA2EB4}"/>
            </a:ext>
          </a:extLst>
        </xdr:cNvPr>
        <xdr:cNvSpPr/>
      </xdr:nvSpPr>
      <xdr:spPr>
        <a:xfrm>
          <a:off x="16757650" y="651408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E5C5FA7C-94D2-48AA-ABD2-BB19AD6482B3}"/>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2EA3FD2E-7B58-47AD-91E8-83D7089F3780}"/>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741561BA-93ED-4F33-AE35-F286101C730A}"/>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013F2021-C8DE-496E-8BB3-C1FB64208DAB}"/>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76F7942A-E593-4B90-AA9D-EB9EEF32A506}"/>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4826</xdr:rowOff>
    </xdr:from>
    <xdr:to>
      <xdr:col>116</xdr:col>
      <xdr:colOff>114300</xdr:colOff>
      <xdr:row>41</xdr:row>
      <xdr:rowOff>106426</xdr:rowOff>
    </xdr:to>
    <xdr:sp macro="" textlink="">
      <xdr:nvSpPr>
        <xdr:cNvPr id="484" name="楕円 483">
          <a:extLst>
            <a:ext uri="{FF2B5EF4-FFF2-40B4-BE49-F238E27FC236}">
              <a16:creationId xmlns:a16="http://schemas.microsoft.com/office/drawing/2014/main" id="{43CC53B2-EDB9-43B2-AFF6-2E95728AF46B}"/>
            </a:ext>
          </a:extLst>
        </xdr:cNvPr>
        <xdr:cNvSpPr/>
      </xdr:nvSpPr>
      <xdr:spPr>
        <a:xfrm>
          <a:off x="19900900" y="678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91203</xdr:rowOff>
    </xdr:from>
    <xdr:ext cx="469744" cy="259045"/>
    <xdr:sp macro="" textlink="">
      <xdr:nvSpPr>
        <xdr:cNvPr id="485" name="【認定こども園・幼稚園・保育所】&#10;一人当たり面積該当値テキスト">
          <a:extLst>
            <a:ext uri="{FF2B5EF4-FFF2-40B4-BE49-F238E27FC236}">
              <a16:creationId xmlns:a16="http://schemas.microsoft.com/office/drawing/2014/main" id="{197CFA9D-5385-41F4-9F92-5E1FD2E567DF}"/>
            </a:ext>
          </a:extLst>
        </xdr:cNvPr>
        <xdr:cNvSpPr txBox="1"/>
      </xdr:nvSpPr>
      <xdr:spPr>
        <a:xfrm>
          <a:off x="19989800" y="6701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4826</xdr:rowOff>
    </xdr:from>
    <xdr:to>
      <xdr:col>112</xdr:col>
      <xdr:colOff>38100</xdr:colOff>
      <xdr:row>41</xdr:row>
      <xdr:rowOff>106426</xdr:rowOff>
    </xdr:to>
    <xdr:sp macro="" textlink="">
      <xdr:nvSpPr>
        <xdr:cNvPr id="486" name="楕円 485">
          <a:extLst>
            <a:ext uri="{FF2B5EF4-FFF2-40B4-BE49-F238E27FC236}">
              <a16:creationId xmlns:a16="http://schemas.microsoft.com/office/drawing/2014/main" id="{25BFE745-2D63-4FFA-B32A-8244FD401B88}"/>
            </a:ext>
          </a:extLst>
        </xdr:cNvPr>
        <xdr:cNvSpPr/>
      </xdr:nvSpPr>
      <xdr:spPr>
        <a:xfrm>
          <a:off x="19157950" y="678027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55626</xdr:rowOff>
    </xdr:from>
    <xdr:to>
      <xdr:col>116</xdr:col>
      <xdr:colOff>63500</xdr:colOff>
      <xdr:row>41</xdr:row>
      <xdr:rowOff>55626</xdr:rowOff>
    </xdr:to>
    <xdr:cxnSp macro="">
      <xdr:nvCxnSpPr>
        <xdr:cNvPr id="487" name="直線コネクタ 486">
          <a:extLst>
            <a:ext uri="{FF2B5EF4-FFF2-40B4-BE49-F238E27FC236}">
              <a16:creationId xmlns:a16="http://schemas.microsoft.com/office/drawing/2014/main" id="{A9F63D5E-925E-4E83-B374-455CF3E8864E}"/>
            </a:ext>
          </a:extLst>
        </xdr:cNvPr>
        <xdr:cNvCxnSpPr/>
      </xdr:nvCxnSpPr>
      <xdr:spPr>
        <a:xfrm>
          <a:off x="19202400" y="6831076"/>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4826</xdr:rowOff>
    </xdr:from>
    <xdr:to>
      <xdr:col>107</xdr:col>
      <xdr:colOff>101600</xdr:colOff>
      <xdr:row>41</xdr:row>
      <xdr:rowOff>106426</xdr:rowOff>
    </xdr:to>
    <xdr:sp macro="" textlink="">
      <xdr:nvSpPr>
        <xdr:cNvPr id="488" name="楕円 487">
          <a:extLst>
            <a:ext uri="{FF2B5EF4-FFF2-40B4-BE49-F238E27FC236}">
              <a16:creationId xmlns:a16="http://schemas.microsoft.com/office/drawing/2014/main" id="{D09B6372-9D18-4C94-8199-F5F250A92C6D}"/>
            </a:ext>
          </a:extLst>
        </xdr:cNvPr>
        <xdr:cNvSpPr/>
      </xdr:nvSpPr>
      <xdr:spPr>
        <a:xfrm>
          <a:off x="18345150" y="678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55626</xdr:rowOff>
    </xdr:from>
    <xdr:to>
      <xdr:col>111</xdr:col>
      <xdr:colOff>177800</xdr:colOff>
      <xdr:row>41</xdr:row>
      <xdr:rowOff>55626</xdr:rowOff>
    </xdr:to>
    <xdr:cxnSp macro="">
      <xdr:nvCxnSpPr>
        <xdr:cNvPr id="489" name="直線コネクタ 488">
          <a:extLst>
            <a:ext uri="{FF2B5EF4-FFF2-40B4-BE49-F238E27FC236}">
              <a16:creationId xmlns:a16="http://schemas.microsoft.com/office/drawing/2014/main" id="{2968313F-B5E7-4849-8D32-9B488F284213}"/>
            </a:ext>
          </a:extLst>
        </xdr:cNvPr>
        <xdr:cNvCxnSpPr/>
      </xdr:nvCxnSpPr>
      <xdr:spPr>
        <a:xfrm>
          <a:off x="18395950" y="6831076"/>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4826</xdr:rowOff>
    </xdr:from>
    <xdr:to>
      <xdr:col>102</xdr:col>
      <xdr:colOff>165100</xdr:colOff>
      <xdr:row>41</xdr:row>
      <xdr:rowOff>106426</xdr:rowOff>
    </xdr:to>
    <xdr:sp macro="" textlink="">
      <xdr:nvSpPr>
        <xdr:cNvPr id="490" name="楕円 489">
          <a:extLst>
            <a:ext uri="{FF2B5EF4-FFF2-40B4-BE49-F238E27FC236}">
              <a16:creationId xmlns:a16="http://schemas.microsoft.com/office/drawing/2014/main" id="{5C1DFA0D-0B1B-4C7D-9D9F-8D53D8A7249E}"/>
            </a:ext>
          </a:extLst>
        </xdr:cNvPr>
        <xdr:cNvSpPr/>
      </xdr:nvSpPr>
      <xdr:spPr>
        <a:xfrm>
          <a:off x="17551400" y="678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55626</xdr:rowOff>
    </xdr:from>
    <xdr:to>
      <xdr:col>107</xdr:col>
      <xdr:colOff>50800</xdr:colOff>
      <xdr:row>41</xdr:row>
      <xdr:rowOff>55626</xdr:rowOff>
    </xdr:to>
    <xdr:cxnSp macro="">
      <xdr:nvCxnSpPr>
        <xdr:cNvPr id="491" name="直線コネクタ 490">
          <a:extLst>
            <a:ext uri="{FF2B5EF4-FFF2-40B4-BE49-F238E27FC236}">
              <a16:creationId xmlns:a16="http://schemas.microsoft.com/office/drawing/2014/main" id="{037969FE-7114-4927-B3B2-BAAC06B88128}"/>
            </a:ext>
          </a:extLst>
        </xdr:cNvPr>
        <xdr:cNvCxnSpPr/>
      </xdr:nvCxnSpPr>
      <xdr:spPr>
        <a:xfrm>
          <a:off x="17602200" y="6831076"/>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23114</xdr:rowOff>
    </xdr:from>
    <xdr:to>
      <xdr:col>98</xdr:col>
      <xdr:colOff>38100</xdr:colOff>
      <xdr:row>41</xdr:row>
      <xdr:rowOff>124714</xdr:rowOff>
    </xdr:to>
    <xdr:sp macro="" textlink="">
      <xdr:nvSpPr>
        <xdr:cNvPr id="492" name="楕円 491">
          <a:extLst>
            <a:ext uri="{FF2B5EF4-FFF2-40B4-BE49-F238E27FC236}">
              <a16:creationId xmlns:a16="http://schemas.microsoft.com/office/drawing/2014/main" id="{BB57AEE5-0894-445A-8058-B261BBB90FA0}"/>
            </a:ext>
          </a:extLst>
        </xdr:cNvPr>
        <xdr:cNvSpPr/>
      </xdr:nvSpPr>
      <xdr:spPr>
        <a:xfrm>
          <a:off x="16757650" y="679856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55626</xdr:rowOff>
    </xdr:from>
    <xdr:to>
      <xdr:col>102</xdr:col>
      <xdr:colOff>114300</xdr:colOff>
      <xdr:row>41</xdr:row>
      <xdr:rowOff>73914</xdr:rowOff>
    </xdr:to>
    <xdr:cxnSp macro="">
      <xdr:nvCxnSpPr>
        <xdr:cNvPr id="493" name="直線コネクタ 492">
          <a:extLst>
            <a:ext uri="{FF2B5EF4-FFF2-40B4-BE49-F238E27FC236}">
              <a16:creationId xmlns:a16="http://schemas.microsoft.com/office/drawing/2014/main" id="{DB6175BD-94F6-4BF0-9D0D-E670E29C382F}"/>
            </a:ext>
          </a:extLst>
        </xdr:cNvPr>
        <xdr:cNvCxnSpPr/>
      </xdr:nvCxnSpPr>
      <xdr:spPr>
        <a:xfrm flipV="1">
          <a:off x="16802100" y="6831076"/>
          <a:ext cx="8001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52087</xdr:rowOff>
    </xdr:from>
    <xdr:ext cx="469744" cy="259045"/>
    <xdr:sp macro="" textlink="">
      <xdr:nvSpPr>
        <xdr:cNvPr id="494" name="n_1aveValue【認定こども園・幼稚園・保育所】&#10;一人当たり面積">
          <a:extLst>
            <a:ext uri="{FF2B5EF4-FFF2-40B4-BE49-F238E27FC236}">
              <a16:creationId xmlns:a16="http://schemas.microsoft.com/office/drawing/2014/main" id="{4235A467-83CF-46A8-A3EC-C98418A5CE54}"/>
            </a:ext>
          </a:extLst>
        </xdr:cNvPr>
        <xdr:cNvSpPr txBox="1"/>
      </xdr:nvSpPr>
      <xdr:spPr>
        <a:xfrm>
          <a:off x="18980227" y="6332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52087</xdr:rowOff>
    </xdr:from>
    <xdr:ext cx="469744" cy="259045"/>
    <xdr:sp macro="" textlink="">
      <xdr:nvSpPr>
        <xdr:cNvPr id="495" name="n_2aveValue【認定こども園・幼稚園・保育所】&#10;一人当たり面積">
          <a:extLst>
            <a:ext uri="{FF2B5EF4-FFF2-40B4-BE49-F238E27FC236}">
              <a16:creationId xmlns:a16="http://schemas.microsoft.com/office/drawing/2014/main" id="{80C0BF46-53B1-450C-8F0F-7696034BCE54}"/>
            </a:ext>
          </a:extLst>
        </xdr:cNvPr>
        <xdr:cNvSpPr txBox="1"/>
      </xdr:nvSpPr>
      <xdr:spPr>
        <a:xfrm>
          <a:off x="18180127" y="6332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10939</xdr:rowOff>
    </xdr:from>
    <xdr:ext cx="469744" cy="259045"/>
    <xdr:sp macro="" textlink="">
      <xdr:nvSpPr>
        <xdr:cNvPr id="496" name="n_3aveValue【認定こども園・幼稚園・保育所】&#10;一人当たり面積">
          <a:extLst>
            <a:ext uri="{FF2B5EF4-FFF2-40B4-BE49-F238E27FC236}">
              <a16:creationId xmlns:a16="http://schemas.microsoft.com/office/drawing/2014/main" id="{3F3F0BA8-5FD6-43D5-848F-E56FE9C8B993}"/>
            </a:ext>
          </a:extLst>
        </xdr:cNvPr>
        <xdr:cNvSpPr txBox="1"/>
      </xdr:nvSpPr>
      <xdr:spPr>
        <a:xfrm>
          <a:off x="17386377" y="6291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15511</xdr:rowOff>
    </xdr:from>
    <xdr:ext cx="469744" cy="259045"/>
    <xdr:sp macro="" textlink="">
      <xdr:nvSpPr>
        <xdr:cNvPr id="497" name="n_4aveValue【認定こども園・幼稚園・保育所】&#10;一人当たり面積">
          <a:extLst>
            <a:ext uri="{FF2B5EF4-FFF2-40B4-BE49-F238E27FC236}">
              <a16:creationId xmlns:a16="http://schemas.microsoft.com/office/drawing/2014/main" id="{31825389-9CE8-4CB5-B572-29C71D152DB6}"/>
            </a:ext>
          </a:extLst>
        </xdr:cNvPr>
        <xdr:cNvSpPr txBox="1"/>
      </xdr:nvSpPr>
      <xdr:spPr>
        <a:xfrm>
          <a:off x="16592627" y="6295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97553</xdr:rowOff>
    </xdr:from>
    <xdr:ext cx="469744" cy="259045"/>
    <xdr:sp macro="" textlink="">
      <xdr:nvSpPr>
        <xdr:cNvPr id="498" name="n_1mainValue【認定こども園・幼稚園・保育所】&#10;一人当たり面積">
          <a:extLst>
            <a:ext uri="{FF2B5EF4-FFF2-40B4-BE49-F238E27FC236}">
              <a16:creationId xmlns:a16="http://schemas.microsoft.com/office/drawing/2014/main" id="{39865E37-8AD5-4336-83E4-BB06384F5B79}"/>
            </a:ext>
          </a:extLst>
        </xdr:cNvPr>
        <xdr:cNvSpPr txBox="1"/>
      </xdr:nvSpPr>
      <xdr:spPr>
        <a:xfrm>
          <a:off x="18980227" y="6873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97553</xdr:rowOff>
    </xdr:from>
    <xdr:ext cx="469744" cy="259045"/>
    <xdr:sp macro="" textlink="">
      <xdr:nvSpPr>
        <xdr:cNvPr id="499" name="n_2mainValue【認定こども園・幼稚園・保育所】&#10;一人当たり面積">
          <a:extLst>
            <a:ext uri="{FF2B5EF4-FFF2-40B4-BE49-F238E27FC236}">
              <a16:creationId xmlns:a16="http://schemas.microsoft.com/office/drawing/2014/main" id="{66BD9824-AE91-4DE5-8289-A1B95A71C234}"/>
            </a:ext>
          </a:extLst>
        </xdr:cNvPr>
        <xdr:cNvSpPr txBox="1"/>
      </xdr:nvSpPr>
      <xdr:spPr>
        <a:xfrm>
          <a:off x="18180127" y="6873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97553</xdr:rowOff>
    </xdr:from>
    <xdr:ext cx="469744" cy="259045"/>
    <xdr:sp macro="" textlink="">
      <xdr:nvSpPr>
        <xdr:cNvPr id="500" name="n_3mainValue【認定こども園・幼稚園・保育所】&#10;一人当たり面積">
          <a:extLst>
            <a:ext uri="{FF2B5EF4-FFF2-40B4-BE49-F238E27FC236}">
              <a16:creationId xmlns:a16="http://schemas.microsoft.com/office/drawing/2014/main" id="{25A9E38C-B759-4B99-B006-8DE59C8A7DB1}"/>
            </a:ext>
          </a:extLst>
        </xdr:cNvPr>
        <xdr:cNvSpPr txBox="1"/>
      </xdr:nvSpPr>
      <xdr:spPr>
        <a:xfrm>
          <a:off x="17386377" y="6873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115841</xdr:rowOff>
    </xdr:from>
    <xdr:ext cx="469744" cy="259045"/>
    <xdr:sp macro="" textlink="">
      <xdr:nvSpPr>
        <xdr:cNvPr id="501" name="n_4mainValue【認定こども園・幼稚園・保育所】&#10;一人当たり面積">
          <a:extLst>
            <a:ext uri="{FF2B5EF4-FFF2-40B4-BE49-F238E27FC236}">
              <a16:creationId xmlns:a16="http://schemas.microsoft.com/office/drawing/2014/main" id="{991E4AC4-500A-4B61-8058-46BDA86F50C0}"/>
            </a:ext>
          </a:extLst>
        </xdr:cNvPr>
        <xdr:cNvSpPr txBox="1"/>
      </xdr:nvSpPr>
      <xdr:spPr>
        <a:xfrm>
          <a:off x="16592627" y="6891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a:extLst>
            <a:ext uri="{FF2B5EF4-FFF2-40B4-BE49-F238E27FC236}">
              <a16:creationId xmlns:a16="http://schemas.microsoft.com/office/drawing/2014/main" id="{90694FBD-83FA-4C47-848E-34B4784A8275}"/>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a:extLst>
            <a:ext uri="{FF2B5EF4-FFF2-40B4-BE49-F238E27FC236}">
              <a16:creationId xmlns:a16="http://schemas.microsoft.com/office/drawing/2014/main" id="{F3B10A04-35B5-418D-8C50-50D2C15E4BE5}"/>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a:extLst>
            <a:ext uri="{FF2B5EF4-FFF2-40B4-BE49-F238E27FC236}">
              <a16:creationId xmlns:a16="http://schemas.microsoft.com/office/drawing/2014/main" id="{5FE8E45E-98FF-4319-B64A-E0CE039ED443}"/>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a:extLst>
            <a:ext uri="{FF2B5EF4-FFF2-40B4-BE49-F238E27FC236}">
              <a16:creationId xmlns:a16="http://schemas.microsoft.com/office/drawing/2014/main" id="{00B24C13-9D24-4007-94E1-608464A9CF2D}"/>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a:extLst>
            <a:ext uri="{FF2B5EF4-FFF2-40B4-BE49-F238E27FC236}">
              <a16:creationId xmlns:a16="http://schemas.microsoft.com/office/drawing/2014/main" id="{86E91B47-47D6-41A3-A6BA-89B91D2CBF34}"/>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a:extLst>
            <a:ext uri="{FF2B5EF4-FFF2-40B4-BE49-F238E27FC236}">
              <a16:creationId xmlns:a16="http://schemas.microsoft.com/office/drawing/2014/main" id="{1E7280AC-9037-4F09-9CE2-1BC0C419E98E}"/>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a:extLst>
            <a:ext uri="{FF2B5EF4-FFF2-40B4-BE49-F238E27FC236}">
              <a16:creationId xmlns:a16="http://schemas.microsoft.com/office/drawing/2014/main" id="{66CF2E6D-6CC9-48FA-9E0F-1F533DF64AC3}"/>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a:extLst>
            <a:ext uri="{FF2B5EF4-FFF2-40B4-BE49-F238E27FC236}">
              <a16:creationId xmlns:a16="http://schemas.microsoft.com/office/drawing/2014/main" id="{3EB9CB14-8D8D-4686-BC86-76B6E3A86410}"/>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a:extLst>
            <a:ext uri="{FF2B5EF4-FFF2-40B4-BE49-F238E27FC236}">
              <a16:creationId xmlns:a16="http://schemas.microsoft.com/office/drawing/2014/main" id="{5E98BE1B-8A73-4390-99AC-DAF1AC3B72EA}"/>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a:extLst>
            <a:ext uri="{FF2B5EF4-FFF2-40B4-BE49-F238E27FC236}">
              <a16:creationId xmlns:a16="http://schemas.microsoft.com/office/drawing/2014/main" id="{F3EE73B8-8C09-4DD6-9BE9-80AE4D51342E}"/>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2" name="テキスト ボックス 511">
          <a:extLst>
            <a:ext uri="{FF2B5EF4-FFF2-40B4-BE49-F238E27FC236}">
              <a16:creationId xmlns:a16="http://schemas.microsoft.com/office/drawing/2014/main" id="{E9505B99-50F3-4FEF-984E-7A17DEE6EA79}"/>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3" name="直線コネクタ 512">
          <a:extLst>
            <a:ext uri="{FF2B5EF4-FFF2-40B4-BE49-F238E27FC236}">
              <a16:creationId xmlns:a16="http://schemas.microsoft.com/office/drawing/2014/main" id="{9176CF7D-3742-444C-A95B-55FF8275321C}"/>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4" name="テキスト ボックス 513">
          <a:extLst>
            <a:ext uri="{FF2B5EF4-FFF2-40B4-BE49-F238E27FC236}">
              <a16:creationId xmlns:a16="http://schemas.microsoft.com/office/drawing/2014/main" id="{15441B59-41E0-482C-A8AE-3817DCF12B4D}"/>
            </a:ext>
          </a:extLst>
        </xdr:cNvPr>
        <xdr:cNvSpPr txBox="1"/>
      </xdr:nvSpPr>
      <xdr:spPr>
        <a:xfrm>
          <a:off x="10842791" y="105675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5" name="直線コネクタ 514">
          <a:extLst>
            <a:ext uri="{FF2B5EF4-FFF2-40B4-BE49-F238E27FC236}">
              <a16:creationId xmlns:a16="http://schemas.microsoft.com/office/drawing/2014/main" id="{E895E80D-ADAC-4329-9D0A-4231C6700D61}"/>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6" name="テキスト ボックス 515">
          <a:extLst>
            <a:ext uri="{FF2B5EF4-FFF2-40B4-BE49-F238E27FC236}">
              <a16:creationId xmlns:a16="http://schemas.microsoft.com/office/drawing/2014/main" id="{EB6FAD22-9A83-4852-B347-B9D6CA2994E1}"/>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7" name="直線コネクタ 516">
          <a:extLst>
            <a:ext uri="{FF2B5EF4-FFF2-40B4-BE49-F238E27FC236}">
              <a16:creationId xmlns:a16="http://schemas.microsoft.com/office/drawing/2014/main" id="{1D690023-09C4-4F5A-B99E-FD3966A26EA5}"/>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8" name="テキスト ボックス 517">
          <a:extLst>
            <a:ext uri="{FF2B5EF4-FFF2-40B4-BE49-F238E27FC236}">
              <a16:creationId xmlns:a16="http://schemas.microsoft.com/office/drawing/2014/main" id="{0CBFC344-22F5-4A1D-8D9B-9D638E2658FB}"/>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9" name="直線コネクタ 518">
          <a:extLst>
            <a:ext uri="{FF2B5EF4-FFF2-40B4-BE49-F238E27FC236}">
              <a16:creationId xmlns:a16="http://schemas.microsoft.com/office/drawing/2014/main" id="{5CD38F96-7FB3-4AC8-AA21-7750B5691EE5}"/>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0" name="テキスト ボックス 519">
          <a:extLst>
            <a:ext uri="{FF2B5EF4-FFF2-40B4-BE49-F238E27FC236}">
              <a16:creationId xmlns:a16="http://schemas.microsoft.com/office/drawing/2014/main" id="{26B9AA3F-A0A2-4628-92A4-2F17E6E88171}"/>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1" name="直線コネクタ 520">
          <a:extLst>
            <a:ext uri="{FF2B5EF4-FFF2-40B4-BE49-F238E27FC236}">
              <a16:creationId xmlns:a16="http://schemas.microsoft.com/office/drawing/2014/main" id="{E77D8972-6429-49F4-A892-FB004A794E89}"/>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2" name="テキスト ボックス 521">
          <a:extLst>
            <a:ext uri="{FF2B5EF4-FFF2-40B4-BE49-F238E27FC236}">
              <a16:creationId xmlns:a16="http://schemas.microsoft.com/office/drawing/2014/main" id="{D26535F6-6653-48ED-8A0F-9F69A90F1FE4}"/>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3" name="直線コネクタ 522">
          <a:extLst>
            <a:ext uri="{FF2B5EF4-FFF2-40B4-BE49-F238E27FC236}">
              <a16:creationId xmlns:a16="http://schemas.microsoft.com/office/drawing/2014/main" id="{5E3AF2CC-66E5-49FA-98B9-92989E63D247}"/>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4" name="テキスト ボックス 523">
          <a:extLst>
            <a:ext uri="{FF2B5EF4-FFF2-40B4-BE49-F238E27FC236}">
              <a16:creationId xmlns:a16="http://schemas.microsoft.com/office/drawing/2014/main" id="{3AA150F7-6A18-47F0-8AF2-9F69FFCFE2F3}"/>
            </a:ext>
          </a:extLst>
        </xdr:cNvPr>
        <xdr:cNvSpPr txBox="1"/>
      </xdr:nvSpPr>
      <xdr:spPr>
        <a:xfrm>
          <a:off x="10842791" y="899179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a:extLst>
            <a:ext uri="{FF2B5EF4-FFF2-40B4-BE49-F238E27FC236}">
              <a16:creationId xmlns:a16="http://schemas.microsoft.com/office/drawing/2014/main" id="{3FFBDFA1-AF40-41AB-A09E-21C2DB7D2CA0}"/>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6" name="テキスト ボックス 525">
          <a:extLst>
            <a:ext uri="{FF2B5EF4-FFF2-40B4-BE49-F238E27FC236}">
              <a16:creationId xmlns:a16="http://schemas.microsoft.com/office/drawing/2014/main" id="{A190AB70-CAA3-4776-B16A-A8BB1DBA6136}"/>
            </a:ext>
          </a:extLst>
        </xdr:cNvPr>
        <xdr:cNvSpPr txBox="1"/>
      </xdr:nvSpPr>
      <xdr:spPr>
        <a:xfrm>
          <a:off x="108427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a:extLst>
            <a:ext uri="{FF2B5EF4-FFF2-40B4-BE49-F238E27FC236}">
              <a16:creationId xmlns:a16="http://schemas.microsoft.com/office/drawing/2014/main" id="{3A94A3D1-9FE9-49F2-832B-803E667CBD5D}"/>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52251</xdr:rowOff>
    </xdr:from>
    <xdr:to>
      <xdr:col>85</xdr:col>
      <xdr:colOff>126364</xdr:colOff>
      <xdr:row>64</xdr:row>
      <xdr:rowOff>29391</xdr:rowOff>
    </xdr:to>
    <xdr:cxnSp macro="">
      <xdr:nvCxnSpPr>
        <xdr:cNvPr id="528" name="直線コネクタ 527">
          <a:extLst>
            <a:ext uri="{FF2B5EF4-FFF2-40B4-BE49-F238E27FC236}">
              <a16:creationId xmlns:a16="http://schemas.microsoft.com/office/drawing/2014/main" id="{731D8E53-1DE2-41BB-BDB0-0CF8EDAC1D01}"/>
            </a:ext>
          </a:extLst>
        </xdr:cNvPr>
        <xdr:cNvCxnSpPr/>
      </xdr:nvCxnSpPr>
      <xdr:spPr>
        <a:xfrm flipV="1">
          <a:off x="14699614" y="9304201"/>
          <a:ext cx="0" cy="1297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33218</xdr:rowOff>
    </xdr:from>
    <xdr:ext cx="405111" cy="259045"/>
    <xdr:sp macro="" textlink="">
      <xdr:nvSpPr>
        <xdr:cNvPr id="529" name="【学校施設】&#10;有形固定資産減価償却率最小値テキスト">
          <a:extLst>
            <a:ext uri="{FF2B5EF4-FFF2-40B4-BE49-F238E27FC236}">
              <a16:creationId xmlns:a16="http://schemas.microsoft.com/office/drawing/2014/main" id="{95DBBDAE-50CC-4F9B-9604-F515C2FDC7AD}"/>
            </a:ext>
          </a:extLst>
        </xdr:cNvPr>
        <xdr:cNvSpPr txBox="1"/>
      </xdr:nvSpPr>
      <xdr:spPr>
        <a:xfrm>
          <a:off x="14738350" y="10605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29391</xdr:rowOff>
    </xdr:from>
    <xdr:to>
      <xdr:col>86</xdr:col>
      <xdr:colOff>25400</xdr:colOff>
      <xdr:row>64</xdr:row>
      <xdr:rowOff>29391</xdr:rowOff>
    </xdr:to>
    <xdr:cxnSp macro="">
      <xdr:nvCxnSpPr>
        <xdr:cNvPr id="530" name="直線コネクタ 529">
          <a:extLst>
            <a:ext uri="{FF2B5EF4-FFF2-40B4-BE49-F238E27FC236}">
              <a16:creationId xmlns:a16="http://schemas.microsoft.com/office/drawing/2014/main" id="{66F16305-A2ED-4A30-B7DF-3C06BABFFA23}"/>
            </a:ext>
          </a:extLst>
        </xdr:cNvPr>
        <xdr:cNvCxnSpPr/>
      </xdr:nvCxnSpPr>
      <xdr:spPr>
        <a:xfrm>
          <a:off x="14611350" y="1060214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170378</xdr:rowOff>
    </xdr:from>
    <xdr:ext cx="405111" cy="259045"/>
    <xdr:sp macro="" textlink="">
      <xdr:nvSpPr>
        <xdr:cNvPr id="531" name="【学校施設】&#10;有形固定資産減価償却率最大値テキスト">
          <a:extLst>
            <a:ext uri="{FF2B5EF4-FFF2-40B4-BE49-F238E27FC236}">
              <a16:creationId xmlns:a16="http://schemas.microsoft.com/office/drawing/2014/main" id="{8C95DDE2-6AD6-4D76-9561-C71EE2C79758}"/>
            </a:ext>
          </a:extLst>
        </xdr:cNvPr>
        <xdr:cNvSpPr txBox="1"/>
      </xdr:nvSpPr>
      <xdr:spPr>
        <a:xfrm>
          <a:off x="14738350" y="9085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52251</xdr:rowOff>
    </xdr:from>
    <xdr:to>
      <xdr:col>86</xdr:col>
      <xdr:colOff>25400</xdr:colOff>
      <xdr:row>56</xdr:row>
      <xdr:rowOff>52251</xdr:rowOff>
    </xdr:to>
    <xdr:cxnSp macro="">
      <xdr:nvCxnSpPr>
        <xdr:cNvPr id="532" name="直線コネクタ 531">
          <a:extLst>
            <a:ext uri="{FF2B5EF4-FFF2-40B4-BE49-F238E27FC236}">
              <a16:creationId xmlns:a16="http://schemas.microsoft.com/office/drawing/2014/main" id="{D2172A7A-BD06-41D2-A869-F21273503F3D}"/>
            </a:ext>
          </a:extLst>
        </xdr:cNvPr>
        <xdr:cNvCxnSpPr/>
      </xdr:nvCxnSpPr>
      <xdr:spPr>
        <a:xfrm>
          <a:off x="14611350" y="930420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128468</xdr:rowOff>
    </xdr:from>
    <xdr:ext cx="405111" cy="259045"/>
    <xdr:sp macro="" textlink="">
      <xdr:nvSpPr>
        <xdr:cNvPr id="533" name="【学校施設】&#10;有形固定資産減価償却率平均値テキスト">
          <a:extLst>
            <a:ext uri="{FF2B5EF4-FFF2-40B4-BE49-F238E27FC236}">
              <a16:creationId xmlns:a16="http://schemas.microsoft.com/office/drawing/2014/main" id="{FD935F96-264A-4D79-ADBA-A01AA4ECDC60}"/>
            </a:ext>
          </a:extLst>
        </xdr:cNvPr>
        <xdr:cNvSpPr txBox="1"/>
      </xdr:nvSpPr>
      <xdr:spPr>
        <a:xfrm>
          <a:off x="14738350" y="98757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150041</xdr:rowOff>
    </xdr:from>
    <xdr:to>
      <xdr:col>85</xdr:col>
      <xdr:colOff>177800</xdr:colOff>
      <xdr:row>60</xdr:row>
      <xdr:rowOff>80191</xdr:rowOff>
    </xdr:to>
    <xdr:sp macro="" textlink="">
      <xdr:nvSpPr>
        <xdr:cNvPr id="534" name="フローチャート: 判断 533">
          <a:extLst>
            <a:ext uri="{FF2B5EF4-FFF2-40B4-BE49-F238E27FC236}">
              <a16:creationId xmlns:a16="http://schemas.microsoft.com/office/drawing/2014/main" id="{EF89DEC9-B5BF-4889-9034-87DFC2505D02}"/>
            </a:ext>
          </a:extLst>
        </xdr:cNvPr>
        <xdr:cNvSpPr/>
      </xdr:nvSpPr>
      <xdr:spPr>
        <a:xfrm>
          <a:off x="14649450" y="989729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140244</xdr:rowOff>
    </xdr:from>
    <xdr:to>
      <xdr:col>81</xdr:col>
      <xdr:colOff>101600</xdr:colOff>
      <xdr:row>60</xdr:row>
      <xdr:rowOff>70394</xdr:rowOff>
    </xdr:to>
    <xdr:sp macro="" textlink="">
      <xdr:nvSpPr>
        <xdr:cNvPr id="535" name="フローチャート: 判断 534">
          <a:extLst>
            <a:ext uri="{FF2B5EF4-FFF2-40B4-BE49-F238E27FC236}">
              <a16:creationId xmlns:a16="http://schemas.microsoft.com/office/drawing/2014/main" id="{8F358F49-FB14-4409-B662-7364881032D6}"/>
            </a:ext>
          </a:extLst>
        </xdr:cNvPr>
        <xdr:cNvSpPr/>
      </xdr:nvSpPr>
      <xdr:spPr>
        <a:xfrm>
          <a:off x="13887450" y="988749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133713</xdr:rowOff>
    </xdr:from>
    <xdr:to>
      <xdr:col>76</xdr:col>
      <xdr:colOff>165100</xdr:colOff>
      <xdr:row>60</xdr:row>
      <xdr:rowOff>63863</xdr:rowOff>
    </xdr:to>
    <xdr:sp macro="" textlink="">
      <xdr:nvSpPr>
        <xdr:cNvPr id="536" name="フローチャート: 判断 535">
          <a:extLst>
            <a:ext uri="{FF2B5EF4-FFF2-40B4-BE49-F238E27FC236}">
              <a16:creationId xmlns:a16="http://schemas.microsoft.com/office/drawing/2014/main" id="{58A17C5B-95C7-4CC4-A991-76DEE59D68ED}"/>
            </a:ext>
          </a:extLst>
        </xdr:cNvPr>
        <xdr:cNvSpPr/>
      </xdr:nvSpPr>
      <xdr:spPr>
        <a:xfrm>
          <a:off x="13093700" y="988096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537" name="フローチャート: 判断 536">
          <a:extLst>
            <a:ext uri="{FF2B5EF4-FFF2-40B4-BE49-F238E27FC236}">
              <a16:creationId xmlns:a16="http://schemas.microsoft.com/office/drawing/2014/main" id="{D97D0BE2-909C-4F1E-87C4-1CBFDA7FCD85}"/>
            </a:ext>
          </a:extLst>
        </xdr:cNvPr>
        <xdr:cNvSpPr/>
      </xdr:nvSpPr>
      <xdr:spPr>
        <a:xfrm>
          <a:off x="12299950" y="988749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127181</xdr:rowOff>
    </xdr:from>
    <xdr:to>
      <xdr:col>67</xdr:col>
      <xdr:colOff>101600</xdr:colOff>
      <xdr:row>60</xdr:row>
      <xdr:rowOff>57331</xdr:rowOff>
    </xdr:to>
    <xdr:sp macro="" textlink="">
      <xdr:nvSpPr>
        <xdr:cNvPr id="538" name="フローチャート: 判断 537">
          <a:extLst>
            <a:ext uri="{FF2B5EF4-FFF2-40B4-BE49-F238E27FC236}">
              <a16:creationId xmlns:a16="http://schemas.microsoft.com/office/drawing/2014/main" id="{548ECA54-1841-4F4D-B5B9-A9F1EE95A754}"/>
            </a:ext>
          </a:extLst>
        </xdr:cNvPr>
        <xdr:cNvSpPr/>
      </xdr:nvSpPr>
      <xdr:spPr>
        <a:xfrm>
          <a:off x="11487150" y="987443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06C4E8C4-823E-4F4D-97BC-5C9C2DFB5719}"/>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E950ED3E-6FA5-4C1F-B187-ACB51A2B8245}"/>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8FEEB2F3-6498-44EA-A273-A4BDFBF34514}"/>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07D29013-CBC9-4B0F-BC36-925F39125BBC}"/>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68935BAD-1CD0-4DEE-9206-4504890B4B03}"/>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9616</xdr:rowOff>
    </xdr:from>
    <xdr:to>
      <xdr:col>85</xdr:col>
      <xdr:colOff>177800</xdr:colOff>
      <xdr:row>59</xdr:row>
      <xdr:rowOff>111216</xdr:rowOff>
    </xdr:to>
    <xdr:sp macro="" textlink="">
      <xdr:nvSpPr>
        <xdr:cNvPr id="544" name="楕円 543">
          <a:extLst>
            <a:ext uri="{FF2B5EF4-FFF2-40B4-BE49-F238E27FC236}">
              <a16:creationId xmlns:a16="http://schemas.microsoft.com/office/drawing/2014/main" id="{59EBD500-4874-4FA8-A657-2F6197C74BBC}"/>
            </a:ext>
          </a:extLst>
        </xdr:cNvPr>
        <xdr:cNvSpPr/>
      </xdr:nvSpPr>
      <xdr:spPr>
        <a:xfrm>
          <a:off x="14649450" y="9756866"/>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32493</xdr:rowOff>
    </xdr:from>
    <xdr:ext cx="405111" cy="259045"/>
    <xdr:sp macro="" textlink="">
      <xdr:nvSpPr>
        <xdr:cNvPr id="545" name="【学校施設】&#10;有形固定資産減価償却率該当値テキスト">
          <a:extLst>
            <a:ext uri="{FF2B5EF4-FFF2-40B4-BE49-F238E27FC236}">
              <a16:creationId xmlns:a16="http://schemas.microsoft.com/office/drawing/2014/main" id="{97A8F145-70C2-474E-AE1E-F88119E2F598}"/>
            </a:ext>
          </a:extLst>
        </xdr:cNvPr>
        <xdr:cNvSpPr txBox="1"/>
      </xdr:nvSpPr>
      <xdr:spPr>
        <a:xfrm>
          <a:off x="14738350" y="9614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109220</xdr:rowOff>
    </xdr:from>
    <xdr:to>
      <xdr:col>81</xdr:col>
      <xdr:colOff>101600</xdr:colOff>
      <xdr:row>59</xdr:row>
      <xdr:rowOff>39370</xdr:rowOff>
    </xdr:to>
    <xdr:sp macro="" textlink="">
      <xdr:nvSpPr>
        <xdr:cNvPr id="546" name="楕円 545">
          <a:extLst>
            <a:ext uri="{FF2B5EF4-FFF2-40B4-BE49-F238E27FC236}">
              <a16:creationId xmlns:a16="http://schemas.microsoft.com/office/drawing/2014/main" id="{145D3A5B-DCE2-46E2-A9FE-717916F4CC9A}"/>
            </a:ext>
          </a:extLst>
        </xdr:cNvPr>
        <xdr:cNvSpPr/>
      </xdr:nvSpPr>
      <xdr:spPr>
        <a:xfrm>
          <a:off x="13887450" y="96913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160020</xdr:rowOff>
    </xdr:from>
    <xdr:to>
      <xdr:col>85</xdr:col>
      <xdr:colOff>127000</xdr:colOff>
      <xdr:row>59</xdr:row>
      <xdr:rowOff>60416</xdr:rowOff>
    </xdr:to>
    <xdr:cxnSp macro="">
      <xdr:nvCxnSpPr>
        <xdr:cNvPr id="547" name="直線コネクタ 546">
          <a:extLst>
            <a:ext uri="{FF2B5EF4-FFF2-40B4-BE49-F238E27FC236}">
              <a16:creationId xmlns:a16="http://schemas.microsoft.com/office/drawing/2014/main" id="{D0F488DA-B54C-44EA-9075-397FB8746F9B}"/>
            </a:ext>
          </a:extLst>
        </xdr:cNvPr>
        <xdr:cNvCxnSpPr/>
      </xdr:nvCxnSpPr>
      <xdr:spPr>
        <a:xfrm>
          <a:off x="13938250" y="9742170"/>
          <a:ext cx="762000" cy="65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50437</xdr:rowOff>
    </xdr:from>
    <xdr:to>
      <xdr:col>76</xdr:col>
      <xdr:colOff>165100</xdr:colOff>
      <xdr:row>58</xdr:row>
      <xdr:rowOff>152037</xdr:rowOff>
    </xdr:to>
    <xdr:sp macro="" textlink="">
      <xdr:nvSpPr>
        <xdr:cNvPr id="548" name="楕円 547">
          <a:extLst>
            <a:ext uri="{FF2B5EF4-FFF2-40B4-BE49-F238E27FC236}">
              <a16:creationId xmlns:a16="http://schemas.microsoft.com/office/drawing/2014/main" id="{C2ACC08D-2E29-4E1C-89E7-E3E61827B6A7}"/>
            </a:ext>
          </a:extLst>
        </xdr:cNvPr>
        <xdr:cNvSpPr/>
      </xdr:nvSpPr>
      <xdr:spPr>
        <a:xfrm>
          <a:off x="13093700" y="9632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101237</xdr:rowOff>
    </xdr:from>
    <xdr:to>
      <xdr:col>81</xdr:col>
      <xdr:colOff>50800</xdr:colOff>
      <xdr:row>58</xdr:row>
      <xdr:rowOff>160020</xdr:rowOff>
    </xdr:to>
    <xdr:cxnSp macro="">
      <xdr:nvCxnSpPr>
        <xdr:cNvPr id="549" name="直線コネクタ 548">
          <a:extLst>
            <a:ext uri="{FF2B5EF4-FFF2-40B4-BE49-F238E27FC236}">
              <a16:creationId xmlns:a16="http://schemas.microsoft.com/office/drawing/2014/main" id="{67B38011-3F94-4C60-8992-22631892DF7D}"/>
            </a:ext>
          </a:extLst>
        </xdr:cNvPr>
        <xdr:cNvCxnSpPr/>
      </xdr:nvCxnSpPr>
      <xdr:spPr>
        <a:xfrm>
          <a:off x="13144500" y="9683387"/>
          <a:ext cx="79375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66766</xdr:rowOff>
    </xdr:from>
    <xdr:to>
      <xdr:col>72</xdr:col>
      <xdr:colOff>38100</xdr:colOff>
      <xdr:row>58</xdr:row>
      <xdr:rowOff>168366</xdr:rowOff>
    </xdr:to>
    <xdr:sp macro="" textlink="">
      <xdr:nvSpPr>
        <xdr:cNvPr id="550" name="楕円 549">
          <a:extLst>
            <a:ext uri="{FF2B5EF4-FFF2-40B4-BE49-F238E27FC236}">
              <a16:creationId xmlns:a16="http://schemas.microsoft.com/office/drawing/2014/main" id="{8EE06584-65A2-4B2B-A00C-D607EC95CAD1}"/>
            </a:ext>
          </a:extLst>
        </xdr:cNvPr>
        <xdr:cNvSpPr/>
      </xdr:nvSpPr>
      <xdr:spPr>
        <a:xfrm>
          <a:off x="12299950" y="964891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101237</xdr:rowOff>
    </xdr:from>
    <xdr:to>
      <xdr:col>76</xdr:col>
      <xdr:colOff>114300</xdr:colOff>
      <xdr:row>58</xdr:row>
      <xdr:rowOff>117566</xdr:rowOff>
    </xdr:to>
    <xdr:cxnSp macro="">
      <xdr:nvCxnSpPr>
        <xdr:cNvPr id="551" name="直線コネクタ 550">
          <a:extLst>
            <a:ext uri="{FF2B5EF4-FFF2-40B4-BE49-F238E27FC236}">
              <a16:creationId xmlns:a16="http://schemas.microsoft.com/office/drawing/2014/main" id="{16413E24-3364-4C3F-B0ED-6C86E44E2BD4}"/>
            </a:ext>
          </a:extLst>
        </xdr:cNvPr>
        <xdr:cNvCxnSpPr/>
      </xdr:nvCxnSpPr>
      <xdr:spPr>
        <a:xfrm flipV="1">
          <a:off x="12344400" y="9683387"/>
          <a:ext cx="8001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40640</xdr:rowOff>
    </xdr:from>
    <xdr:to>
      <xdr:col>67</xdr:col>
      <xdr:colOff>101600</xdr:colOff>
      <xdr:row>58</xdr:row>
      <xdr:rowOff>142240</xdr:rowOff>
    </xdr:to>
    <xdr:sp macro="" textlink="">
      <xdr:nvSpPr>
        <xdr:cNvPr id="552" name="楕円 551">
          <a:extLst>
            <a:ext uri="{FF2B5EF4-FFF2-40B4-BE49-F238E27FC236}">
              <a16:creationId xmlns:a16="http://schemas.microsoft.com/office/drawing/2014/main" id="{54BB7685-9CD5-4552-8926-218B032C3A29}"/>
            </a:ext>
          </a:extLst>
        </xdr:cNvPr>
        <xdr:cNvSpPr/>
      </xdr:nvSpPr>
      <xdr:spPr>
        <a:xfrm>
          <a:off x="11487150" y="962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91440</xdr:rowOff>
    </xdr:from>
    <xdr:to>
      <xdr:col>71</xdr:col>
      <xdr:colOff>177800</xdr:colOff>
      <xdr:row>58</xdr:row>
      <xdr:rowOff>117566</xdr:rowOff>
    </xdr:to>
    <xdr:cxnSp macro="">
      <xdr:nvCxnSpPr>
        <xdr:cNvPr id="553" name="直線コネクタ 552">
          <a:extLst>
            <a:ext uri="{FF2B5EF4-FFF2-40B4-BE49-F238E27FC236}">
              <a16:creationId xmlns:a16="http://schemas.microsoft.com/office/drawing/2014/main" id="{B586A6FC-7AA5-45DB-ACF7-C23DC4A130B5}"/>
            </a:ext>
          </a:extLst>
        </xdr:cNvPr>
        <xdr:cNvCxnSpPr/>
      </xdr:nvCxnSpPr>
      <xdr:spPr>
        <a:xfrm>
          <a:off x="11537950" y="9673590"/>
          <a:ext cx="80645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61521</xdr:rowOff>
    </xdr:from>
    <xdr:ext cx="405111" cy="259045"/>
    <xdr:sp macro="" textlink="">
      <xdr:nvSpPr>
        <xdr:cNvPr id="554" name="n_1aveValue【学校施設】&#10;有形固定資産減価償却率">
          <a:extLst>
            <a:ext uri="{FF2B5EF4-FFF2-40B4-BE49-F238E27FC236}">
              <a16:creationId xmlns:a16="http://schemas.microsoft.com/office/drawing/2014/main" id="{7AA14711-84F1-40AA-A37E-40208BAF5EAF}"/>
            </a:ext>
          </a:extLst>
        </xdr:cNvPr>
        <xdr:cNvSpPr txBox="1"/>
      </xdr:nvSpPr>
      <xdr:spPr>
        <a:xfrm>
          <a:off x="13742044" y="997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54990</xdr:rowOff>
    </xdr:from>
    <xdr:ext cx="405111" cy="259045"/>
    <xdr:sp macro="" textlink="">
      <xdr:nvSpPr>
        <xdr:cNvPr id="555" name="n_2aveValue【学校施設】&#10;有形固定資産減価償却率">
          <a:extLst>
            <a:ext uri="{FF2B5EF4-FFF2-40B4-BE49-F238E27FC236}">
              <a16:creationId xmlns:a16="http://schemas.microsoft.com/office/drawing/2014/main" id="{D4989915-5639-4FD6-8DEF-1D54D190E23F}"/>
            </a:ext>
          </a:extLst>
        </xdr:cNvPr>
        <xdr:cNvSpPr txBox="1"/>
      </xdr:nvSpPr>
      <xdr:spPr>
        <a:xfrm>
          <a:off x="12960994" y="996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61521</xdr:rowOff>
    </xdr:from>
    <xdr:ext cx="405111" cy="259045"/>
    <xdr:sp macro="" textlink="">
      <xdr:nvSpPr>
        <xdr:cNvPr id="556" name="n_3aveValue【学校施設】&#10;有形固定資産減価償却率">
          <a:extLst>
            <a:ext uri="{FF2B5EF4-FFF2-40B4-BE49-F238E27FC236}">
              <a16:creationId xmlns:a16="http://schemas.microsoft.com/office/drawing/2014/main" id="{2B42502F-D2B2-4C8A-9EEA-F6F593EF98C3}"/>
            </a:ext>
          </a:extLst>
        </xdr:cNvPr>
        <xdr:cNvSpPr txBox="1"/>
      </xdr:nvSpPr>
      <xdr:spPr>
        <a:xfrm>
          <a:off x="12167244" y="997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48458</xdr:rowOff>
    </xdr:from>
    <xdr:ext cx="405111" cy="259045"/>
    <xdr:sp macro="" textlink="">
      <xdr:nvSpPr>
        <xdr:cNvPr id="557" name="n_4aveValue【学校施設】&#10;有形固定資産減価償却率">
          <a:extLst>
            <a:ext uri="{FF2B5EF4-FFF2-40B4-BE49-F238E27FC236}">
              <a16:creationId xmlns:a16="http://schemas.microsoft.com/office/drawing/2014/main" id="{D2FA58FA-DCC9-448C-930C-9A48D1B5CE07}"/>
            </a:ext>
          </a:extLst>
        </xdr:cNvPr>
        <xdr:cNvSpPr txBox="1"/>
      </xdr:nvSpPr>
      <xdr:spPr>
        <a:xfrm>
          <a:off x="11354444" y="9960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55897</xdr:rowOff>
    </xdr:from>
    <xdr:ext cx="405111" cy="259045"/>
    <xdr:sp macro="" textlink="">
      <xdr:nvSpPr>
        <xdr:cNvPr id="558" name="n_1mainValue【学校施設】&#10;有形固定資産減価償却率">
          <a:extLst>
            <a:ext uri="{FF2B5EF4-FFF2-40B4-BE49-F238E27FC236}">
              <a16:creationId xmlns:a16="http://schemas.microsoft.com/office/drawing/2014/main" id="{542DB83A-6DE5-4E6D-AE81-BDFE990EED7B}"/>
            </a:ext>
          </a:extLst>
        </xdr:cNvPr>
        <xdr:cNvSpPr txBox="1"/>
      </xdr:nvSpPr>
      <xdr:spPr>
        <a:xfrm>
          <a:off x="13742044" y="9472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168564</xdr:rowOff>
    </xdr:from>
    <xdr:ext cx="405111" cy="259045"/>
    <xdr:sp macro="" textlink="">
      <xdr:nvSpPr>
        <xdr:cNvPr id="559" name="n_2mainValue【学校施設】&#10;有形固定資産減価償却率">
          <a:extLst>
            <a:ext uri="{FF2B5EF4-FFF2-40B4-BE49-F238E27FC236}">
              <a16:creationId xmlns:a16="http://schemas.microsoft.com/office/drawing/2014/main" id="{C2604B1E-8EB6-47BF-90E1-898C41E7ABF0}"/>
            </a:ext>
          </a:extLst>
        </xdr:cNvPr>
        <xdr:cNvSpPr txBox="1"/>
      </xdr:nvSpPr>
      <xdr:spPr>
        <a:xfrm>
          <a:off x="12960994" y="9414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13443</xdr:rowOff>
    </xdr:from>
    <xdr:ext cx="405111" cy="259045"/>
    <xdr:sp macro="" textlink="">
      <xdr:nvSpPr>
        <xdr:cNvPr id="560" name="n_3mainValue【学校施設】&#10;有形固定資産減価償却率">
          <a:extLst>
            <a:ext uri="{FF2B5EF4-FFF2-40B4-BE49-F238E27FC236}">
              <a16:creationId xmlns:a16="http://schemas.microsoft.com/office/drawing/2014/main" id="{D5C58803-EFE7-48F4-8162-FB826934BB21}"/>
            </a:ext>
          </a:extLst>
        </xdr:cNvPr>
        <xdr:cNvSpPr txBox="1"/>
      </xdr:nvSpPr>
      <xdr:spPr>
        <a:xfrm>
          <a:off x="12167244" y="9430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158767</xdr:rowOff>
    </xdr:from>
    <xdr:ext cx="405111" cy="259045"/>
    <xdr:sp macro="" textlink="">
      <xdr:nvSpPr>
        <xdr:cNvPr id="561" name="n_4mainValue【学校施設】&#10;有形固定資産減価償却率">
          <a:extLst>
            <a:ext uri="{FF2B5EF4-FFF2-40B4-BE49-F238E27FC236}">
              <a16:creationId xmlns:a16="http://schemas.microsoft.com/office/drawing/2014/main" id="{4B8D6C5D-B90E-4A75-83B7-25B21BFBA71B}"/>
            </a:ext>
          </a:extLst>
        </xdr:cNvPr>
        <xdr:cNvSpPr txBox="1"/>
      </xdr:nvSpPr>
      <xdr:spPr>
        <a:xfrm>
          <a:off x="11354444" y="9410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a:extLst>
            <a:ext uri="{FF2B5EF4-FFF2-40B4-BE49-F238E27FC236}">
              <a16:creationId xmlns:a16="http://schemas.microsoft.com/office/drawing/2014/main" id="{85067119-0DFD-4C09-83CF-2D8D3D8986A2}"/>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a:extLst>
            <a:ext uri="{FF2B5EF4-FFF2-40B4-BE49-F238E27FC236}">
              <a16:creationId xmlns:a16="http://schemas.microsoft.com/office/drawing/2014/main" id="{B7EC653D-1F48-4ECB-AC0D-B5C1AA465F5A}"/>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a:extLst>
            <a:ext uri="{FF2B5EF4-FFF2-40B4-BE49-F238E27FC236}">
              <a16:creationId xmlns:a16="http://schemas.microsoft.com/office/drawing/2014/main" id="{D39591C5-CBA5-4834-AB0E-A71BB457FAE6}"/>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a:extLst>
            <a:ext uri="{FF2B5EF4-FFF2-40B4-BE49-F238E27FC236}">
              <a16:creationId xmlns:a16="http://schemas.microsoft.com/office/drawing/2014/main" id="{9C15721C-CEBA-41E9-826E-17ED2642921D}"/>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a:extLst>
            <a:ext uri="{FF2B5EF4-FFF2-40B4-BE49-F238E27FC236}">
              <a16:creationId xmlns:a16="http://schemas.microsoft.com/office/drawing/2014/main" id="{338A01D0-7350-4329-B0F0-54D2CEDB79ED}"/>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a:extLst>
            <a:ext uri="{FF2B5EF4-FFF2-40B4-BE49-F238E27FC236}">
              <a16:creationId xmlns:a16="http://schemas.microsoft.com/office/drawing/2014/main" id="{F2C3E391-E5AE-4CFE-98D7-BF01BA28DF0F}"/>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a:extLst>
            <a:ext uri="{FF2B5EF4-FFF2-40B4-BE49-F238E27FC236}">
              <a16:creationId xmlns:a16="http://schemas.microsoft.com/office/drawing/2014/main" id="{A61B7962-2AA5-482B-AE86-78265BAB73CE}"/>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a:extLst>
            <a:ext uri="{FF2B5EF4-FFF2-40B4-BE49-F238E27FC236}">
              <a16:creationId xmlns:a16="http://schemas.microsoft.com/office/drawing/2014/main" id="{8945719D-3908-486E-98AD-BF41C5885BFF}"/>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a:extLst>
            <a:ext uri="{FF2B5EF4-FFF2-40B4-BE49-F238E27FC236}">
              <a16:creationId xmlns:a16="http://schemas.microsoft.com/office/drawing/2014/main" id="{4B8ED8E8-DDFD-4257-A6F4-51B2C8870924}"/>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a:extLst>
            <a:ext uri="{FF2B5EF4-FFF2-40B4-BE49-F238E27FC236}">
              <a16:creationId xmlns:a16="http://schemas.microsoft.com/office/drawing/2014/main" id="{C3302705-90C2-49F4-9B15-915F70EB6D1F}"/>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a:extLst>
            <a:ext uri="{FF2B5EF4-FFF2-40B4-BE49-F238E27FC236}">
              <a16:creationId xmlns:a16="http://schemas.microsoft.com/office/drawing/2014/main" id="{AF2F4F60-8833-46D4-9EF6-AAC4118CE516}"/>
            </a:ext>
          </a:extLst>
        </xdr:cNvPr>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3" name="直線コネクタ 572">
          <a:extLst>
            <a:ext uri="{FF2B5EF4-FFF2-40B4-BE49-F238E27FC236}">
              <a16:creationId xmlns:a16="http://schemas.microsoft.com/office/drawing/2014/main" id="{57C48F75-16C4-4BE6-BE22-D01A45991B6B}"/>
            </a:ext>
          </a:extLst>
        </xdr:cNvPr>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4" name="テキスト ボックス 573">
          <a:extLst>
            <a:ext uri="{FF2B5EF4-FFF2-40B4-BE49-F238E27FC236}">
              <a16:creationId xmlns:a16="http://schemas.microsoft.com/office/drawing/2014/main" id="{A664ABBF-A62D-477B-BA46-4679729E5E44}"/>
            </a:ext>
          </a:extLst>
        </xdr:cNvPr>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5" name="直線コネクタ 574">
          <a:extLst>
            <a:ext uri="{FF2B5EF4-FFF2-40B4-BE49-F238E27FC236}">
              <a16:creationId xmlns:a16="http://schemas.microsoft.com/office/drawing/2014/main" id="{352DC9F6-AA44-4919-884D-22FEB438CAC0}"/>
            </a:ext>
          </a:extLst>
        </xdr:cNvPr>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6" name="テキスト ボックス 575">
          <a:extLst>
            <a:ext uri="{FF2B5EF4-FFF2-40B4-BE49-F238E27FC236}">
              <a16:creationId xmlns:a16="http://schemas.microsoft.com/office/drawing/2014/main" id="{84599A88-158F-4AB3-A7C3-636B8CD81963}"/>
            </a:ext>
          </a:extLst>
        </xdr:cNvPr>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a:extLst>
            <a:ext uri="{FF2B5EF4-FFF2-40B4-BE49-F238E27FC236}">
              <a16:creationId xmlns:a16="http://schemas.microsoft.com/office/drawing/2014/main" id="{18CC9270-771E-40F1-85C5-45C0BB8A7F57}"/>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a:extLst>
            <a:ext uri="{FF2B5EF4-FFF2-40B4-BE49-F238E27FC236}">
              <a16:creationId xmlns:a16="http://schemas.microsoft.com/office/drawing/2014/main" id="{7DCB0E42-69FC-4E8D-BECD-0CBAC80C574D}"/>
            </a:ext>
          </a:extLst>
        </xdr:cNvPr>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9" name="直線コネクタ 578">
          <a:extLst>
            <a:ext uri="{FF2B5EF4-FFF2-40B4-BE49-F238E27FC236}">
              <a16:creationId xmlns:a16="http://schemas.microsoft.com/office/drawing/2014/main" id="{5AE234D8-4F7D-4C55-8995-613E2A727E7D}"/>
            </a:ext>
          </a:extLst>
        </xdr:cNvPr>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0" name="テキスト ボックス 579">
          <a:extLst>
            <a:ext uri="{FF2B5EF4-FFF2-40B4-BE49-F238E27FC236}">
              <a16:creationId xmlns:a16="http://schemas.microsoft.com/office/drawing/2014/main" id="{06132698-DB40-4862-AFE1-7A8383BE09D3}"/>
            </a:ext>
          </a:extLst>
        </xdr:cNvPr>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1" name="直線コネクタ 580">
          <a:extLst>
            <a:ext uri="{FF2B5EF4-FFF2-40B4-BE49-F238E27FC236}">
              <a16:creationId xmlns:a16="http://schemas.microsoft.com/office/drawing/2014/main" id="{DDB00D2A-6214-479C-AD89-137F0B896002}"/>
            </a:ext>
          </a:extLst>
        </xdr:cNvPr>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2" name="テキスト ボックス 581">
          <a:extLst>
            <a:ext uri="{FF2B5EF4-FFF2-40B4-BE49-F238E27FC236}">
              <a16:creationId xmlns:a16="http://schemas.microsoft.com/office/drawing/2014/main" id="{20D003D6-B60A-448B-A95B-8D70354D4B5F}"/>
            </a:ext>
          </a:extLst>
        </xdr:cNvPr>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3" name="直線コネクタ 582">
          <a:extLst>
            <a:ext uri="{FF2B5EF4-FFF2-40B4-BE49-F238E27FC236}">
              <a16:creationId xmlns:a16="http://schemas.microsoft.com/office/drawing/2014/main" id="{AA2BF29A-2749-4329-A236-0A655DC7DD94}"/>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4" name="テキスト ボックス 583">
          <a:extLst>
            <a:ext uri="{FF2B5EF4-FFF2-40B4-BE49-F238E27FC236}">
              <a16:creationId xmlns:a16="http://schemas.microsoft.com/office/drawing/2014/main" id="{47201E98-3C6C-43DD-B682-10F8B0AB11A9}"/>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5" name="【学校施設】&#10;一人当たり面積グラフ枠">
          <a:extLst>
            <a:ext uri="{FF2B5EF4-FFF2-40B4-BE49-F238E27FC236}">
              <a16:creationId xmlns:a16="http://schemas.microsoft.com/office/drawing/2014/main" id="{E141BF52-5CC6-4F52-BD1B-3486C106CD22}"/>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54610</xdr:rowOff>
    </xdr:from>
    <xdr:to>
      <xdr:col>116</xdr:col>
      <xdr:colOff>62864</xdr:colOff>
      <xdr:row>64</xdr:row>
      <xdr:rowOff>129540</xdr:rowOff>
    </xdr:to>
    <xdr:cxnSp macro="">
      <xdr:nvCxnSpPr>
        <xdr:cNvPr id="586" name="直線コネクタ 585">
          <a:extLst>
            <a:ext uri="{FF2B5EF4-FFF2-40B4-BE49-F238E27FC236}">
              <a16:creationId xmlns:a16="http://schemas.microsoft.com/office/drawing/2014/main" id="{9742588C-946F-4237-8301-85E9540CD945}"/>
            </a:ext>
          </a:extLst>
        </xdr:cNvPr>
        <xdr:cNvCxnSpPr/>
      </xdr:nvCxnSpPr>
      <xdr:spPr>
        <a:xfrm flipV="1">
          <a:off x="19951064" y="9141460"/>
          <a:ext cx="0" cy="1560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133367</xdr:rowOff>
    </xdr:from>
    <xdr:ext cx="469744" cy="259045"/>
    <xdr:sp macro="" textlink="">
      <xdr:nvSpPr>
        <xdr:cNvPr id="587" name="【学校施設】&#10;一人当たり面積最小値テキスト">
          <a:extLst>
            <a:ext uri="{FF2B5EF4-FFF2-40B4-BE49-F238E27FC236}">
              <a16:creationId xmlns:a16="http://schemas.microsoft.com/office/drawing/2014/main" id="{A9C9F97B-6F5F-4F64-842F-D6F44211D62E}"/>
            </a:ext>
          </a:extLst>
        </xdr:cNvPr>
        <xdr:cNvSpPr txBox="1"/>
      </xdr:nvSpPr>
      <xdr:spPr>
        <a:xfrm>
          <a:off x="19989800" y="1070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129540</xdr:rowOff>
    </xdr:from>
    <xdr:to>
      <xdr:col>116</xdr:col>
      <xdr:colOff>152400</xdr:colOff>
      <xdr:row>64</xdr:row>
      <xdr:rowOff>129540</xdr:rowOff>
    </xdr:to>
    <xdr:cxnSp macro="">
      <xdr:nvCxnSpPr>
        <xdr:cNvPr id="588" name="直線コネクタ 587">
          <a:extLst>
            <a:ext uri="{FF2B5EF4-FFF2-40B4-BE49-F238E27FC236}">
              <a16:creationId xmlns:a16="http://schemas.microsoft.com/office/drawing/2014/main" id="{0691424D-C92C-4804-9DC7-14AF4B70BD2F}"/>
            </a:ext>
          </a:extLst>
        </xdr:cNvPr>
        <xdr:cNvCxnSpPr/>
      </xdr:nvCxnSpPr>
      <xdr:spPr>
        <a:xfrm>
          <a:off x="19881850" y="107022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1287</xdr:rowOff>
    </xdr:from>
    <xdr:ext cx="469744" cy="259045"/>
    <xdr:sp macro="" textlink="">
      <xdr:nvSpPr>
        <xdr:cNvPr id="589" name="【学校施設】&#10;一人当たり面積最大値テキスト">
          <a:extLst>
            <a:ext uri="{FF2B5EF4-FFF2-40B4-BE49-F238E27FC236}">
              <a16:creationId xmlns:a16="http://schemas.microsoft.com/office/drawing/2014/main" id="{1CC41AC0-6E64-482E-A680-037D3A72666E}"/>
            </a:ext>
          </a:extLst>
        </xdr:cNvPr>
        <xdr:cNvSpPr txBox="1"/>
      </xdr:nvSpPr>
      <xdr:spPr>
        <a:xfrm>
          <a:off x="19989800" y="8923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54610</xdr:rowOff>
    </xdr:from>
    <xdr:to>
      <xdr:col>116</xdr:col>
      <xdr:colOff>152400</xdr:colOff>
      <xdr:row>55</xdr:row>
      <xdr:rowOff>54610</xdr:rowOff>
    </xdr:to>
    <xdr:cxnSp macro="">
      <xdr:nvCxnSpPr>
        <xdr:cNvPr id="590" name="直線コネクタ 589">
          <a:extLst>
            <a:ext uri="{FF2B5EF4-FFF2-40B4-BE49-F238E27FC236}">
              <a16:creationId xmlns:a16="http://schemas.microsoft.com/office/drawing/2014/main" id="{F048E77F-59F3-44F6-9E51-FF13AEE6E090}"/>
            </a:ext>
          </a:extLst>
        </xdr:cNvPr>
        <xdr:cNvCxnSpPr/>
      </xdr:nvCxnSpPr>
      <xdr:spPr>
        <a:xfrm>
          <a:off x="19881850" y="91414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29227</xdr:rowOff>
    </xdr:from>
    <xdr:ext cx="469744" cy="259045"/>
    <xdr:sp macro="" textlink="">
      <xdr:nvSpPr>
        <xdr:cNvPr id="591" name="【学校施設】&#10;一人当たり面積平均値テキスト">
          <a:extLst>
            <a:ext uri="{FF2B5EF4-FFF2-40B4-BE49-F238E27FC236}">
              <a16:creationId xmlns:a16="http://schemas.microsoft.com/office/drawing/2014/main" id="{7A1FF395-6E0D-4D33-ADC6-F4D5F76FF386}"/>
            </a:ext>
          </a:extLst>
        </xdr:cNvPr>
        <xdr:cNvSpPr txBox="1"/>
      </xdr:nvSpPr>
      <xdr:spPr>
        <a:xfrm>
          <a:off x="19989800" y="99415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592" name="フローチャート: 判断 591">
          <a:extLst>
            <a:ext uri="{FF2B5EF4-FFF2-40B4-BE49-F238E27FC236}">
              <a16:creationId xmlns:a16="http://schemas.microsoft.com/office/drawing/2014/main" id="{F7B8F4B4-CE1E-41E6-93C5-EFA93347D59C}"/>
            </a:ext>
          </a:extLst>
        </xdr:cNvPr>
        <xdr:cNvSpPr/>
      </xdr:nvSpPr>
      <xdr:spPr>
        <a:xfrm>
          <a:off x="199009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7620</xdr:rowOff>
    </xdr:from>
    <xdr:to>
      <xdr:col>112</xdr:col>
      <xdr:colOff>38100</xdr:colOff>
      <xdr:row>61</xdr:row>
      <xdr:rowOff>109220</xdr:rowOff>
    </xdr:to>
    <xdr:sp macro="" textlink="">
      <xdr:nvSpPr>
        <xdr:cNvPr id="593" name="フローチャート: 判断 592">
          <a:extLst>
            <a:ext uri="{FF2B5EF4-FFF2-40B4-BE49-F238E27FC236}">
              <a16:creationId xmlns:a16="http://schemas.microsoft.com/office/drawing/2014/main" id="{93213A4E-1822-4AEB-8572-77BABA4CC7BE}"/>
            </a:ext>
          </a:extLst>
        </xdr:cNvPr>
        <xdr:cNvSpPr/>
      </xdr:nvSpPr>
      <xdr:spPr>
        <a:xfrm>
          <a:off x="19157950" y="100850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12700</xdr:rowOff>
    </xdr:from>
    <xdr:to>
      <xdr:col>107</xdr:col>
      <xdr:colOff>101600</xdr:colOff>
      <xdr:row>61</xdr:row>
      <xdr:rowOff>114300</xdr:rowOff>
    </xdr:to>
    <xdr:sp macro="" textlink="">
      <xdr:nvSpPr>
        <xdr:cNvPr id="594" name="フローチャート: 判断 593">
          <a:extLst>
            <a:ext uri="{FF2B5EF4-FFF2-40B4-BE49-F238E27FC236}">
              <a16:creationId xmlns:a16="http://schemas.microsoft.com/office/drawing/2014/main" id="{B56C210F-D450-4981-9118-6AFD858C18DB}"/>
            </a:ext>
          </a:extLst>
        </xdr:cNvPr>
        <xdr:cNvSpPr/>
      </xdr:nvSpPr>
      <xdr:spPr>
        <a:xfrm>
          <a:off x="18345150" y="1009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31750</xdr:rowOff>
    </xdr:from>
    <xdr:to>
      <xdr:col>102</xdr:col>
      <xdr:colOff>165100</xdr:colOff>
      <xdr:row>61</xdr:row>
      <xdr:rowOff>133350</xdr:rowOff>
    </xdr:to>
    <xdr:sp macro="" textlink="">
      <xdr:nvSpPr>
        <xdr:cNvPr id="595" name="フローチャート: 判断 594">
          <a:extLst>
            <a:ext uri="{FF2B5EF4-FFF2-40B4-BE49-F238E27FC236}">
              <a16:creationId xmlns:a16="http://schemas.microsoft.com/office/drawing/2014/main" id="{553897BD-906B-4CD7-9128-FB9FE7ABB190}"/>
            </a:ext>
          </a:extLst>
        </xdr:cNvPr>
        <xdr:cNvSpPr/>
      </xdr:nvSpPr>
      <xdr:spPr>
        <a:xfrm>
          <a:off x="175514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60960</xdr:rowOff>
    </xdr:from>
    <xdr:to>
      <xdr:col>98</xdr:col>
      <xdr:colOff>38100</xdr:colOff>
      <xdr:row>61</xdr:row>
      <xdr:rowOff>162560</xdr:rowOff>
    </xdr:to>
    <xdr:sp macro="" textlink="">
      <xdr:nvSpPr>
        <xdr:cNvPr id="596" name="フローチャート: 判断 595">
          <a:extLst>
            <a:ext uri="{FF2B5EF4-FFF2-40B4-BE49-F238E27FC236}">
              <a16:creationId xmlns:a16="http://schemas.microsoft.com/office/drawing/2014/main" id="{B46A8DE9-186D-4186-B428-B340C64A5A2F}"/>
            </a:ext>
          </a:extLst>
        </xdr:cNvPr>
        <xdr:cNvSpPr/>
      </xdr:nvSpPr>
      <xdr:spPr>
        <a:xfrm>
          <a:off x="16757650" y="101384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A747370F-B8FD-44E7-9769-3CF4D39BE80D}"/>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EE5039C6-9AAA-498E-BE85-10B20D8334CF}"/>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E68B7221-B797-46FA-8273-890A9EF46B7E}"/>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A7FE0860-0F30-4B71-B6A0-E7392AB73144}"/>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C8E720D6-02EB-4E23-82C8-8090D18C6905}"/>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78740</xdr:rowOff>
    </xdr:from>
    <xdr:to>
      <xdr:col>116</xdr:col>
      <xdr:colOff>114300</xdr:colOff>
      <xdr:row>65</xdr:row>
      <xdr:rowOff>8890</xdr:rowOff>
    </xdr:to>
    <xdr:sp macro="" textlink="">
      <xdr:nvSpPr>
        <xdr:cNvPr id="602" name="楕円 601">
          <a:extLst>
            <a:ext uri="{FF2B5EF4-FFF2-40B4-BE49-F238E27FC236}">
              <a16:creationId xmlns:a16="http://schemas.microsoft.com/office/drawing/2014/main" id="{CE5BEC97-521F-40B3-881F-75F94BDF3183}"/>
            </a:ext>
          </a:extLst>
        </xdr:cNvPr>
        <xdr:cNvSpPr/>
      </xdr:nvSpPr>
      <xdr:spPr>
        <a:xfrm>
          <a:off x="19900900" y="106514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165117</xdr:rowOff>
    </xdr:from>
    <xdr:ext cx="469744" cy="259045"/>
    <xdr:sp macro="" textlink="">
      <xdr:nvSpPr>
        <xdr:cNvPr id="603" name="【学校施設】&#10;一人当たり面積該当値テキスト">
          <a:extLst>
            <a:ext uri="{FF2B5EF4-FFF2-40B4-BE49-F238E27FC236}">
              <a16:creationId xmlns:a16="http://schemas.microsoft.com/office/drawing/2014/main" id="{A1B2EA65-C150-43E5-8809-B8FFC0EBE70D}"/>
            </a:ext>
          </a:extLst>
        </xdr:cNvPr>
        <xdr:cNvSpPr txBox="1"/>
      </xdr:nvSpPr>
      <xdr:spPr>
        <a:xfrm>
          <a:off x="19989800" y="1057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67310</xdr:rowOff>
    </xdr:from>
    <xdr:to>
      <xdr:col>112</xdr:col>
      <xdr:colOff>38100</xdr:colOff>
      <xdr:row>64</xdr:row>
      <xdr:rowOff>168910</xdr:rowOff>
    </xdr:to>
    <xdr:sp macro="" textlink="">
      <xdr:nvSpPr>
        <xdr:cNvPr id="604" name="楕円 603">
          <a:extLst>
            <a:ext uri="{FF2B5EF4-FFF2-40B4-BE49-F238E27FC236}">
              <a16:creationId xmlns:a16="http://schemas.microsoft.com/office/drawing/2014/main" id="{14F89B46-B8C3-4A77-8056-0B1BAA1B01BC}"/>
            </a:ext>
          </a:extLst>
        </xdr:cNvPr>
        <xdr:cNvSpPr/>
      </xdr:nvSpPr>
      <xdr:spPr>
        <a:xfrm>
          <a:off x="19157950" y="106400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118110</xdr:rowOff>
    </xdr:from>
    <xdr:to>
      <xdr:col>116</xdr:col>
      <xdr:colOff>63500</xdr:colOff>
      <xdr:row>64</xdr:row>
      <xdr:rowOff>129540</xdr:rowOff>
    </xdr:to>
    <xdr:cxnSp macro="">
      <xdr:nvCxnSpPr>
        <xdr:cNvPr id="605" name="直線コネクタ 604">
          <a:extLst>
            <a:ext uri="{FF2B5EF4-FFF2-40B4-BE49-F238E27FC236}">
              <a16:creationId xmlns:a16="http://schemas.microsoft.com/office/drawing/2014/main" id="{3942F301-F87E-4023-9CC1-1EFC2AA767D5}"/>
            </a:ext>
          </a:extLst>
        </xdr:cNvPr>
        <xdr:cNvCxnSpPr/>
      </xdr:nvCxnSpPr>
      <xdr:spPr>
        <a:xfrm>
          <a:off x="19202400" y="10690860"/>
          <a:ext cx="7493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62230</xdr:rowOff>
    </xdr:from>
    <xdr:to>
      <xdr:col>107</xdr:col>
      <xdr:colOff>101600</xdr:colOff>
      <xdr:row>64</xdr:row>
      <xdr:rowOff>163830</xdr:rowOff>
    </xdr:to>
    <xdr:sp macro="" textlink="">
      <xdr:nvSpPr>
        <xdr:cNvPr id="606" name="楕円 605">
          <a:extLst>
            <a:ext uri="{FF2B5EF4-FFF2-40B4-BE49-F238E27FC236}">
              <a16:creationId xmlns:a16="http://schemas.microsoft.com/office/drawing/2014/main" id="{62032B22-1CB9-4474-8EAB-CAE525390B20}"/>
            </a:ext>
          </a:extLst>
        </xdr:cNvPr>
        <xdr:cNvSpPr/>
      </xdr:nvSpPr>
      <xdr:spPr>
        <a:xfrm>
          <a:off x="18345150" y="1063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113030</xdr:rowOff>
    </xdr:from>
    <xdr:to>
      <xdr:col>111</xdr:col>
      <xdr:colOff>177800</xdr:colOff>
      <xdr:row>64</xdr:row>
      <xdr:rowOff>118110</xdr:rowOff>
    </xdr:to>
    <xdr:cxnSp macro="">
      <xdr:nvCxnSpPr>
        <xdr:cNvPr id="607" name="直線コネクタ 606">
          <a:extLst>
            <a:ext uri="{FF2B5EF4-FFF2-40B4-BE49-F238E27FC236}">
              <a16:creationId xmlns:a16="http://schemas.microsoft.com/office/drawing/2014/main" id="{1CC666B7-3D1D-4F82-B408-7761B1C3080C}"/>
            </a:ext>
          </a:extLst>
        </xdr:cNvPr>
        <xdr:cNvCxnSpPr/>
      </xdr:nvCxnSpPr>
      <xdr:spPr>
        <a:xfrm>
          <a:off x="18395950" y="10685780"/>
          <a:ext cx="80645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59690</xdr:rowOff>
    </xdr:from>
    <xdr:to>
      <xdr:col>102</xdr:col>
      <xdr:colOff>165100</xdr:colOff>
      <xdr:row>64</xdr:row>
      <xdr:rowOff>161290</xdr:rowOff>
    </xdr:to>
    <xdr:sp macro="" textlink="">
      <xdr:nvSpPr>
        <xdr:cNvPr id="608" name="楕円 607">
          <a:extLst>
            <a:ext uri="{FF2B5EF4-FFF2-40B4-BE49-F238E27FC236}">
              <a16:creationId xmlns:a16="http://schemas.microsoft.com/office/drawing/2014/main" id="{55A747FF-6D2B-415C-A57A-88367AE98302}"/>
            </a:ext>
          </a:extLst>
        </xdr:cNvPr>
        <xdr:cNvSpPr/>
      </xdr:nvSpPr>
      <xdr:spPr>
        <a:xfrm>
          <a:off x="17551400" y="1063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110490</xdr:rowOff>
    </xdr:from>
    <xdr:to>
      <xdr:col>107</xdr:col>
      <xdr:colOff>50800</xdr:colOff>
      <xdr:row>64</xdr:row>
      <xdr:rowOff>113030</xdr:rowOff>
    </xdr:to>
    <xdr:cxnSp macro="">
      <xdr:nvCxnSpPr>
        <xdr:cNvPr id="609" name="直線コネクタ 608">
          <a:extLst>
            <a:ext uri="{FF2B5EF4-FFF2-40B4-BE49-F238E27FC236}">
              <a16:creationId xmlns:a16="http://schemas.microsoft.com/office/drawing/2014/main" id="{457B04BE-BE74-4B19-A4C6-29D3126884DB}"/>
            </a:ext>
          </a:extLst>
        </xdr:cNvPr>
        <xdr:cNvCxnSpPr/>
      </xdr:nvCxnSpPr>
      <xdr:spPr>
        <a:xfrm>
          <a:off x="17602200" y="10683240"/>
          <a:ext cx="79375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66040</xdr:rowOff>
    </xdr:from>
    <xdr:to>
      <xdr:col>98</xdr:col>
      <xdr:colOff>38100</xdr:colOff>
      <xdr:row>64</xdr:row>
      <xdr:rowOff>167640</xdr:rowOff>
    </xdr:to>
    <xdr:sp macro="" textlink="">
      <xdr:nvSpPr>
        <xdr:cNvPr id="610" name="楕円 609">
          <a:extLst>
            <a:ext uri="{FF2B5EF4-FFF2-40B4-BE49-F238E27FC236}">
              <a16:creationId xmlns:a16="http://schemas.microsoft.com/office/drawing/2014/main" id="{528FB2BB-1B18-4517-9A8E-111FD44C6655}"/>
            </a:ext>
          </a:extLst>
        </xdr:cNvPr>
        <xdr:cNvSpPr/>
      </xdr:nvSpPr>
      <xdr:spPr>
        <a:xfrm>
          <a:off x="16757650" y="106387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110490</xdr:rowOff>
    </xdr:from>
    <xdr:to>
      <xdr:col>102</xdr:col>
      <xdr:colOff>114300</xdr:colOff>
      <xdr:row>64</xdr:row>
      <xdr:rowOff>116840</xdr:rowOff>
    </xdr:to>
    <xdr:cxnSp macro="">
      <xdr:nvCxnSpPr>
        <xdr:cNvPr id="611" name="直線コネクタ 610">
          <a:extLst>
            <a:ext uri="{FF2B5EF4-FFF2-40B4-BE49-F238E27FC236}">
              <a16:creationId xmlns:a16="http://schemas.microsoft.com/office/drawing/2014/main" id="{52ACF6E1-7031-49A9-9324-3BC117CC70A8}"/>
            </a:ext>
          </a:extLst>
        </xdr:cNvPr>
        <xdr:cNvCxnSpPr/>
      </xdr:nvCxnSpPr>
      <xdr:spPr>
        <a:xfrm flipV="1">
          <a:off x="16802100" y="10683240"/>
          <a:ext cx="8001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125747</xdr:rowOff>
    </xdr:from>
    <xdr:ext cx="469744" cy="259045"/>
    <xdr:sp macro="" textlink="">
      <xdr:nvSpPr>
        <xdr:cNvPr id="612" name="n_1aveValue【学校施設】&#10;一人当たり面積">
          <a:extLst>
            <a:ext uri="{FF2B5EF4-FFF2-40B4-BE49-F238E27FC236}">
              <a16:creationId xmlns:a16="http://schemas.microsoft.com/office/drawing/2014/main" id="{53BE2CA5-5882-4DEB-8A38-37B7440179AF}"/>
            </a:ext>
          </a:extLst>
        </xdr:cNvPr>
        <xdr:cNvSpPr txBox="1"/>
      </xdr:nvSpPr>
      <xdr:spPr>
        <a:xfrm>
          <a:off x="18980227" y="9872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130827</xdr:rowOff>
    </xdr:from>
    <xdr:ext cx="469744" cy="259045"/>
    <xdr:sp macro="" textlink="">
      <xdr:nvSpPr>
        <xdr:cNvPr id="613" name="n_2aveValue【学校施設】&#10;一人当たり面積">
          <a:extLst>
            <a:ext uri="{FF2B5EF4-FFF2-40B4-BE49-F238E27FC236}">
              <a16:creationId xmlns:a16="http://schemas.microsoft.com/office/drawing/2014/main" id="{33012EA8-6390-4173-8A47-8CDC564C32C6}"/>
            </a:ext>
          </a:extLst>
        </xdr:cNvPr>
        <xdr:cNvSpPr txBox="1"/>
      </xdr:nvSpPr>
      <xdr:spPr>
        <a:xfrm>
          <a:off x="18180127" y="987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149877</xdr:rowOff>
    </xdr:from>
    <xdr:ext cx="469744" cy="259045"/>
    <xdr:sp macro="" textlink="">
      <xdr:nvSpPr>
        <xdr:cNvPr id="614" name="n_3aveValue【学校施設】&#10;一人当たり面積">
          <a:extLst>
            <a:ext uri="{FF2B5EF4-FFF2-40B4-BE49-F238E27FC236}">
              <a16:creationId xmlns:a16="http://schemas.microsoft.com/office/drawing/2014/main" id="{818A0F61-2BCB-4DD4-8F9E-784108A6E270}"/>
            </a:ext>
          </a:extLst>
        </xdr:cNvPr>
        <xdr:cNvSpPr txBox="1"/>
      </xdr:nvSpPr>
      <xdr:spPr>
        <a:xfrm>
          <a:off x="17386377" y="989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7637</xdr:rowOff>
    </xdr:from>
    <xdr:ext cx="469744" cy="259045"/>
    <xdr:sp macro="" textlink="">
      <xdr:nvSpPr>
        <xdr:cNvPr id="615" name="n_4aveValue【学校施設】&#10;一人当たり面積">
          <a:extLst>
            <a:ext uri="{FF2B5EF4-FFF2-40B4-BE49-F238E27FC236}">
              <a16:creationId xmlns:a16="http://schemas.microsoft.com/office/drawing/2014/main" id="{DDE994DC-DE57-47A4-A798-F26E3D82593B}"/>
            </a:ext>
          </a:extLst>
        </xdr:cNvPr>
        <xdr:cNvSpPr txBox="1"/>
      </xdr:nvSpPr>
      <xdr:spPr>
        <a:xfrm>
          <a:off x="16592627" y="9919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160037</xdr:rowOff>
    </xdr:from>
    <xdr:ext cx="469744" cy="259045"/>
    <xdr:sp macro="" textlink="">
      <xdr:nvSpPr>
        <xdr:cNvPr id="616" name="n_1mainValue【学校施設】&#10;一人当たり面積">
          <a:extLst>
            <a:ext uri="{FF2B5EF4-FFF2-40B4-BE49-F238E27FC236}">
              <a16:creationId xmlns:a16="http://schemas.microsoft.com/office/drawing/2014/main" id="{FBE4E6A5-10F2-4BBE-BE62-4F365D33EC54}"/>
            </a:ext>
          </a:extLst>
        </xdr:cNvPr>
        <xdr:cNvSpPr txBox="1"/>
      </xdr:nvSpPr>
      <xdr:spPr>
        <a:xfrm>
          <a:off x="18980227"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154957</xdr:rowOff>
    </xdr:from>
    <xdr:ext cx="469744" cy="259045"/>
    <xdr:sp macro="" textlink="">
      <xdr:nvSpPr>
        <xdr:cNvPr id="617" name="n_2mainValue【学校施設】&#10;一人当たり面積">
          <a:extLst>
            <a:ext uri="{FF2B5EF4-FFF2-40B4-BE49-F238E27FC236}">
              <a16:creationId xmlns:a16="http://schemas.microsoft.com/office/drawing/2014/main" id="{FDB14BFB-FDF3-4F62-B78F-FC1704B92B08}"/>
            </a:ext>
          </a:extLst>
        </xdr:cNvPr>
        <xdr:cNvSpPr txBox="1"/>
      </xdr:nvSpPr>
      <xdr:spPr>
        <a:xfrm>
          <a:off x="18180127" y="10727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152417</xdr:rowOff>
    </xdr:from>
    <xdr:ext cx="469744" cy="259045"/>
    <xdr:sp macro="" textlink="">
      <xdr:nvSpPr>
        <xdr:cNvPr id="618" name="n_3mainValue【学校施設】&#10;一人当たり面積">
          <a:extLst>
            <a:ext uri="{FF2B5EF4-FFF2-40B4-BE49-F238E27FC236}">
              <a16:creationId xmlns:a16="http://schemas.microsoft.com/office/drawing/2014/main" id="{14DC4EE9-B879-49B1-98AF-B972860DFE25}"/>
            </a:ext>
          </a:extLst>
        </xdr:cNvPr>
        <xdr:cNvSpPr txBox="1"/>
      </xdr:nvSpPr>
      <xdr:spPr>
        <a:xfrm>
          <a:off x="17386377" y="1072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158767</xdr:rowOff>
    </xdr:from>
    <xdr:ext cx="469744" cy="259045"/>
    <xdr:sp macro="" textlink="">
      <xdr:nvSpPr>
        <xdr:cNvPr id="619" name="n_4mainValue【学校施設】&#10;一人当たり面積">
          <a:extLst>
            <a:ext uri="{FF2B5EF4-FFF2-40B4-BE49-F238E27FC236}">
              <a16:creationId xmlns:a16="http://schemas.microsoft.com/office/drawing/2014/main" id="{3D200D37-5AC8-4840-9D30-84A7E8478C19}"/>
            </a:ext>
          </a:extLst>
        </xdr:cNvPr>
        <xdr:cNvSpPr txBox="1"/>
      </xdr:nvSpPr>
      <xdr:spPr>
        <a:xfrm>
          <a:off x="16592627" y="10731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0" name="正方形/長方形 619">
          <a:extLst>
            <a:ext uri="{FF2B5EF4-FFF2-40B4-BE49-F238E27FC236}">
              <a16:creationId xmlns:a16="http://schemas.microsoft.com/office/drawing/2014/main" id="{D5AFF97A-375F-4C9D-987D-FF415DDFB667}"/>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1" name="正方形/長方形 620">
          <a:extLst>
            <a:ext uri="{FF2B5EF4-FFF2-40B4-BE49-F238E27FC236}">
              <a16:creationId xmlns:a16="http://schemas.microsoft.com/office/drawing/2014/main" id="{09355E7B-5C58-4A8D-96E2-C7F69A674A2C}"/>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2" name="正方形/長方形 621">
          <a:extLst>
            <a:ext uri="{FF2B5EF4-FFF2-40B4-BE49-F238E27FC236}">
              <a16:creationId xmlns:a16="http://schemas.microsoft.com/office/drawing/2014/main" id="{09FC4CA5-76FB-4593-932B-818681696013}"/>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3" name="正方形/長方形 622">
          <a:extLst>
            <a:ext uri="{FF2B5EF4-FFF2-40B4-BE49-F238E27FC236}">
              <a16:creationId xmlns:a16="http://schemas.microsoft.com/office/drawing/2014/main" id="{31D6C17E-2CE3-43B5-A570-ED1A8DB6E928}"/>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4" name="正方形/長方形 623">
          <a:extLst>
            <a:ext uri="{FF2B5EF4-FFF2-40B4-BE49-F238E27FC236}">
              <a16:creationId xmlns:a16="http://schemas.microsoft.com/office/drawing/2014/main" id="{63A65F36-CE59-4580-8D5B-FCDC7A257B4A}"/>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5" name="正方形/長方形 624">
          <a:extLst>
            <a:ext uri="{FF2B5EF4-FFF2-40B4-BE49-F238E27FC236}">
              <a16:creationId xmlns:a16="http://schemas.microsoft.com/office/drawing/2014/main" id="{70EC21CA-BD57-4D41-8CA9-A34212725897}"/>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6" name="正方形/長方形 625">
          <a:extLst>
            <a:ext uri="{FF2B5EF4-FFF2-40B4-BE49-F238E27FC236}">
              <a16:creationId xmlns:a16="http://schemas.microsoft.com/office/drawing/2014/main" id="{28A01C8C-3183-4069-AF30-FD75426C3644}"/>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a:extLst>
            <a:ext uri="{FF2B5EF4-FFF2-40B4-BE49-F238E27FC236}">
              <a16:creationId xmlns:a16="http://schemas.microsoft.com/office/drawing/2014/main" id="{5BE00876-0C20-4E35-ACD7-2E78C6200D72}"/>
            </a:ext>
          </a:extLst>
        </xdr:cNvPr>
        <xdr:cNvSpPr/>
      </xdr:nvSpPr>
      <xdr:spPr>
        <a:xfrm>
          <a:off x="1120775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8" name="正方形/長方形 627">
          <a:extLst>
            <a:ext uri="{FF2B5EF4-FFF2-40B4-BE49-F238E27FC236}">
              <a16:creationId xmlns:a16="http://schemas.microsoft.com/office/drawing/2014/main" id="{F8868427-BBD6-464A-B66E-DA3320596C9D}"/>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9" name="正方形/長方形 628">
          <a:extLst>
            <a:ext uri="{FF2B5EF4-FFF2-40B4-BE49-F238E27FC236}">
              <a16:creationId xmlns:a16="http://schemas.microsoft.com/office/drawing/2014/main" id="{DDB46DEA-6E38-4254-B95E-5B5905435EAC}"/>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0" name="正方形/長方形 629">
          <a:extLst>
            <a:ext uri="{FF2B5EF4-FFF2-40B4-BE49-F238E27FC236}">
              <a16:creationId xmlns:a16="http://schemas.microsoft.com/office/drawing/2014/main" id="{F731E4B1-52CB-42A7-B199-BE0A594D0C70}"/>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1" name="正方形/長方形 630">
          <a:extLst>
            <a:ext uri="{FF2B5EF4-FFF2-40B4-BE49-F238E27FC236}">
              <a16:creationId xmlns:a16="http://schemas.microsoft.com/office/drawing/2014/main" id="{8D11947A-55C1-41B8-8A96-7EF401B30FD3}"/>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2" name="正方形/長方形 631">
          <a:extLst>
            <a:ext uri="{FF2B5EF4-FFF2-40B4-BE49-F238E27FC236}">
              <a16:creationId xmlns:a16="http://schemas.microsoft.com/office/drawing/2014/main" id="{0E925BEF-0AA3-48DD-9854-B1F9D97B3404}"/>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3" name="正方形/長方形 632">
          <a:extLst>
            <a:ext uri="{FF2B5EF4-FFF2-40B4-BE49-F238E27FC236}">
              <a16:creationId xmlns:a16="http://schemas.microsoft.com/office/drawing/2014/main" id="{70714922-EC3D-4C39-A9D2-F9FF0FDEA27A}"/>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4" name="正方形/長方形 633">
          <a:extLst>
            <a:ext uri="{FF2B5EF4-FFF2-40B4-BE49-F238E27FC236}">
              <a16:creationId xmlns:a16="http://schemas.microsoft.com/office/drawing/2014/main" id="{E67B6E53-FF0A-43DE-B0B1-416F75014679}"/>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5" name="正方形/長方形 634">
          <a:extLst>
            <a:ext uri="{FF2B5EF4-FFF2-40B4-BE49-F238E27FC236}">
              <a16:creationId xmlns:a16="http://schemas.microsoft.com/office/drawing/2014/main" id="{CD7035E6-E894-457B-AA03-0B2C91A3ED13}"/>
            </a:ext>
          </a:extLst>
        </xdr:cNvPr>
        <xdr:cNvSpPr/>
      </xdr:nvSpPr>
      <xdr:spPr>
        <a:xfrm>
          <a:off x="164592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6" name="正方形/長方形 635">
          <a:extLst>
            <a:ext uri="{FF2B5EF4-FFF2-40B4-BE49-F238E27FC236}">
              <a16:creationId xmlns:a16="http://schemas.microsoft.com/office/drawing/2014/main" id="{7B0C0F7C-A48D-4E4D-B9F5-403ABA395757}"/>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7" name="正方形/長方形 636">
          <a:extLst>
            <a:ext uri="{FF2B5EF4-FFF2-40B4-BE49-F238E27FC236}">
              <a16:creationId xmlns:a16="http://schemas.microsoft.com/office/drawing/2014/main" id="{81393422-2A9E-4919-8C29-E589FA655501}"/>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8" name="正方形/長方形 637">
          <a:extLst>
            <a:ext uri="{FF2B5EF4-FFF2-40B4-BE49-F238E27FC236}">
              <a16:creationId xmlns:a16="http://schemas.microsoft.com/office/drawing/2014/main" id="{CB01A984-FE08-4C3B-88B8-6822979E0B70}"/>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9" name="正方形/長方形 638">
          <a:extLst>
            <a:ext uri="{FF2B5EF4-FFF2-40B4-BE49-F238E27FC236}">
              <a16:creationId xmlns:a16="http://schemas.microsoft.com/office/drawing/2014/main" id="{DF083AC2-90C2-49FB-B991-6ADAACC8CDC8}"/>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0" name="正方形/長方形 639">
          <a:extLst>
            <a:ext uri="{FF2B5EF4-FFF2-40B4-BE49-F238E27FC236}">
              <a16:creationId xmlns:a16="http://schemas.microsoft.com/office/drawing/2014/main" id="{BB75F20F-0BF3-4ECF-9576-6CB44D78086D}"/>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1" name="正方形/長方形 640">
          <a:extLst>
            <a:ext uri="{FF2B5EF4-FFF2-40B4-BE49-F238E27FC236}">
              <a16:creationId xmlns:a16="http://schemas.microsoft.com/office/drawing/2014/main" id="{AD2EB009-5DA0-4608-A6F7-437B6236C71C}"/>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2" name="正方形/長方形 641">
          <a:extLst>
            <a:ext uri="{FF2B5EF4-FFF2-40B4-BE49-F238E27FC236}">
              <a16:creationId xmlns:a16="http://schemas.microsoft.com/office/drawing/2014/main" id="{1E7A92C5-A7E8-4A35-A7BB-82B97D5DE15E}"/>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3" name="正方形/長方形 642">
          <a:extLst>
            <a:ext uri="{FF2B5EF4-FFF2-40B4-BE49-F238E27FC236}">
              <a16:creationId xmlns:a16="http://schemas.microsoft.com/office/drawing/2014/main" id="{13B95D67-C687-4079-9B80-E4CDAAD91C48}"/>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4" name="テキスト ボックス 643">
          <a:extLst>
            <a:ext uri="{FF2B5EF4-FFF2-40B4-BE49-F238E27FC236}">
              <a16:creationId xmlns:a16="http://schemas.microsoft.com/office/drawing/2014/main" id="{E7BCF798-8FE2-4CEE-9EDC-5A050DBED828}"/>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5" name="直線コネクタ 644">
          <a:extLst>
            <a:ext uri="{FF2B5EF4-FFF2-40B4-BE49-F238E27FC236}">
              <a16:creationId xmlns:a16="http://schemas.microsoft.com/office/drawing/2014/main" id="{D4953A3A-B334-4899-ADA7-80911346CB34}"/>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6" name="テキスト ボックス 645">
          <a:extLst>
            <a:ext uri="{FF2B5EF4-FFF2-40B4-BE49-F238E27FC236}">
              <a16:creationId xmlns:a16="http://schemas.microsoft.com/office/drawing/2014/main" id="{73CF2C19-3E1D-486B-B176-A0E6E79289C3}"/>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47" name="直線コネクタ 646">
          <a:extLst>
            <a:ext uri="{FF2B5EF4-FFF2-40B4-BE49-F238E27FC236}">
              <a16:creationId xmlns:a16="http://schemas.microsoft.com/office/drawing/2014/main" id="{157760E8-12C5-489E-8FA3-982BB1C3ADC4}"/>
            </a:ext>
          </a:extLst>
        </xdr:cNvPr>
        <xdr:cNvCxnSpPr/>
      </xdr:nvCxnSpPr>
      <xdr:spPr>
        <a:xfrm>
          <a:off x="11207750" y="1809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48" name="テキスト ボックス 647">
          <a:extLst>
            <a:ext uri="{FF2B5EF4-FFF2-40B4-BE49-F238E27FC236}">
              <a16:creationId xmlns:a16="http://schemas.microsoft.com/office/drawing/2014/main" id="{EC9C3E68-434D-4D81-9C6C-D2A345E89986}"/>
            </a:ext>
          </a:extLst>
        </xdr:cNvPr>
        <xdr:cNvSpPr txBox="1"/>
      </xdr:nvSpPr>
      <xdr:spPr>
        <a:xfrm>
          <a:off x="107977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49" name="直線コネクタ 648">
          <a:extLst>
            <a:ext uri="{FF2B5EF4-FFF2-40B4-BE49-F238E27FC236}">
              <a16:creationId xmlns:a16="http://schemas.microsoft.com/office/drawing/2014/main" id="{FCD704AC-3AE1-4E80-AB81-5428F4FD6FF9}"/>
            </a:ext>
          </a:extLst>
        </xdr:cNvPr>
        <xdr:cNvCxnSpPr/>
      </xdr:nvCxnSpPr>
      <xdr:spPr>
        <a:xfrm>
          <a:off x="11207750" y="17716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0" name="テキスト ボックス 649">
          <a:extLst>
            <a:ext uri="{FF2B5EF4-FFF2-40B4-BE49-F238E27FC236}">
              <a16:creationId xmlns:a16="http://schemas.microsoft.com/office/drawing/2014/main" id="{3C2906E2-2943-471E-8599-F8F7BA3BEFCB}"/>
            </a:ext>
          </a:extLst>
        </xdr:cNvPr>
        <xdr:cNvSpPr txBox="1"/>
      </xdr:nvSpPr>
      <xdr:spPr>
        <a:xfrm>
          <a:off x="108427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1" name="直線コネクタ 650">
          <a:extLst>
            <a:ext uri="{FF2B5EF4-FFF2-40B4-BE49-F238E27FC236}">
              <a16:creationId xmlns:a16="http://schemas.microsoft.com/office/drawing/2014/main" id="{6E2D3170-F75A-48BB-8AB7-C337A0BCDC2B}"/>
            </a:ext>
          </a:extLst>
        </xdr:cNvPr>
        <xdr:cNvCxnSpPr/>
      </xdr:nvCxnSpPr>
      <xdr:spPr>
        <a:xfrm>
          <a:off x="11207750" y="17335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2" name="テキスト ボックス 651">
          <a:extLst>
            <a:ext uri="{FF2B5EF4-FFF2-40B4-BE49-F238E27FC236}">
              <a16:creationId xmlns:a16="http://schemas.microsoft.com/office/drawing/2014/main" id="{AC3414B5-6907-435B-903B-AFB0FABC15AD}"/>
            </a:ext>
          </a:extLst>
        </xdr:cNvPr>
        <xdr:cNvSpPr txBox="1"/>
      </xdr:nvSpPr>
      <xdr:spPr>
        <a:xfrm>
          <a:off x="108427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3" name="直線コネクタ 652">
          <a:extLst>
            <a:ext uri="{FF2B5EF4-FFF2-40B4-BE49-F238E27FC236}">
              <a16:creationId xmlns:a16="http://schemas.microsoft.com/office/drawing/2014/main" id="{9AF1B639-DC51-4313-9CF5-9882A3C7DC96}"/>
            </a:ext>
          </a:extLst>
        </xdr:cNvPr>
        <xdr:cNvCxnSpPr/>
      </xdr:nvCxnSpPr>
      <xdr:spPr>
        <a:xfrm>
          <a:off x="11207750" y="16954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4" name="テキスト ボックス 653">
          <a:extLst>
            <a:ext uri="{FF2B5EF4-FFF2-40B4-BE49-F238E27FC236}">
              <a16:creationId xmlns:a16="http://schemas.microsoft.com/office/drawing/2014/main" id="{5236D73A-DFEE-4801-9CB8-527F9291496A}"/>
            </a:ext>
          </a:extLst>
        </xdr:cNvPr>
        <xdr:cNvSpPr txBox="1"/>
      </xdr:nvSpPr>
      <xdr:spPr>
        <a:xfrm>
          <a:off x="108427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5" name="直線コネクタ 654">
          <a:extLst>
            <a:ext uri="{FF2B5EF4-FFF2-40B4-BE49-F238E27FC236}">
              <a16:creationId xmlns:a16="http://schemas.microsoft.com/office/drawing/2014/main" id="{3A32C0E6-19FC-4C14-B672-48A0D51824A6}"/>
            </a:ext>
          </a:extLst>
        </xdr:cNvPr>
        <xdr:cNvCxnSpPr/>
      </xdr:nvCxnSpPr>
      <xdr:spPr>
        <a:xfrm>
          <a:off x="11207750" y="1657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56" name="テキスト ボックス 655">
          <a:extLst>
            <a:ext uri="{FF2B5EF4-FFF2-40B4-BE49-F238E27FC236}">
              <a16:creationId xmlns:a16="http://schemas.microsoft.com/office/drawing/2014/main" id="{06B3F821-9469-4D4F-A9C6-CA87E65B3F4E}"/>
            </a:ext>
          </a:extLst>
        </xdr:cNvPr>
        <xdr:cNvSpPr txBox="1"/>
      </xdr:nvSpPr>
      <xdr:spPr>
        <a:xfrm>
          <a:off x="108427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7" name="直線コネクタ 656">
          <a:extLst>
            <a:ext uri="{FF2B5EF4-FFF2-40B4-BE49-F238E27FC236}">
              <a16:creationId xmlns:a16="http://schemas.microsoft.com/office/drawing/2014/main" id="{ED1EDF42-7659-4B16-B75F-22EEB038CF74}"/>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58" name="テキスト ボックス 657">
          <a:extLst>
            <a:ext uri="{FF2B5EF4-FFF2-40B4-BE49-F238E27FC236}">
              <a16:creationId xmlns:a16="http://schemas.microsoft.com/office/drawing/2014/main" id="{79EC68FD-213E-4B35-9812-4F2A7E8C9A85}"/>
            </a:ext>
          </a:extLst>
        </xdr:cNvPr>
        <xdr:cNvSpPr txBox="1"/>
      </xdr:nvSpPr>
      <xdr:spPr>
        <a:xfrm>
          <a:off x="1090691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59" name="【公民館】&#10;有形固定資産減価償却率グラフ枠">
          <a:extLst>
            <a:ext uri="{FF2B5EF4-FFF2-40B4-BE49-F238E27FC236}">
              <a16:creationId xmlns:a16="http://schemas.microsoft.com/office/drawing/2014/main" id="{EC389656-CE0E-4368-A903-AA8871EEE78F}"/>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127636</xdr:rowOff>
    </xdr:from>
    <xdr:to>
      <xdr:col>85</xdr:col>
      <xdr:colOff>126364</xdr:colOff>
      <xdr:row>108</xdr:row>
      <xdr:rowOff>152400</xdr:rowOff>
    </xdr:to>
    <xdr:cxnSp macro="">
      <xdr:nvCxnSpPr>
        <xdr:cNvPr id="660" name="直線コネクタ 659">
          <a:extLst>
            <a:ext uri="{FF2B5EF4-FFF2-40B4-BE49-F238E27FC236}">
              <a16:creationId xmlns:a16="http://schemas.microsoft.com/office/drawing/2014/main" id="{6C2281CC-BFD3-4720-8002-EE299FBD93E9}"/>
            </a:ext>
          </a:extLst>
        </xdr:cNvPr>
        <xdr:cNvCxnSpPr/>
      </xdr:nvCxnSpPr>
      <xdr:spPr>
        <a:xfrm flipV="1">
          <a:off x="14699614" y="16701136"/>
          <a:ext cx="0" cy="1396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1" name="【公民館】&#10;有形固定資産減価償却率最小値テキスト">
          <a:extLst>
            <a:ext uri="{FF2B5EF4-FFF2-40B4-BE49-F238E27FC236}">
              <a16:creationId xmlns:a16="http://schemas.microsoft.com/office/drawing/2014/main" id="{4FA6CBC7-D45D-42F8-95A8-1C711AAD810E}"/>
            </a:ext>
          </a:extLst>
        </xdr:cNvPr>
        <xdr:cNvSpPr txBox="1"/>
      </xdr:nvSpPr>
      <xdr:spPr>
        <a:xfrm>
          <a:off x="14738350" y="1810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2" name="直線コネクタ 661">
          <a:extLst>
            <a:ext uri="{FF2B5EF4-FFF2-40B4-BE49-F238E27FC236}">
              <a16:creationId xmlns:a16="http://schemas.microsoft.com/office/drawing/2014/main" id="{3B97B947-B52B-4A93-AD40-19FBA054237D}"/>
            </a:ext>
          </a:extLst>
        </xdr:cNvPr>
        <xdr:cNvCxnSpPr/>
      </xdr:nvCxnSpPr>
      <xdr:spPr>
        <a:xfrm>
          <a:off x="14611350" y="18097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74313</xdr:rowOff>
    </xdr:from>
    <xdr:ext cx="405111" cy="259045"/>
    <xdr:sp macro="" textlink="">
      <xdr:nvSpPr>
        <xdr:cNvPr id="663" name="【公民館】&#10;有形固定資産減価償却率最大値テキスト">
          <a:extLst>
            <a:ext uri="{FF2B5EF4-FFF2-40B4-BE49-F238E27FC236}">
              <a16:creationId xmlns:a16="http://schemas.microsoft.com/office/drawing/2014/main" id="{D5B578CC-E5E1-45F2-9FC1-020CAE629196}"/>
            </a:ext>
          </a:extLst>
        </xdr:cNvPr>
        <xdr:cNvSpPr txBox="1"/>
      </xdr:nvSpPr>
      <xdr:spPr>
        <a:xfrm>
          <a:off x="14738350" y="16476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127636</xdr:rowOff>
    </xdr:from>
    <xdr:to>
      <xdr:col>86</xdr:col>
      <xdr:colOff>25400</xdr:colOff>
      <xdr:row>100</xdr:row>
      <xdr:rowOff>127636</xdr:rowOff>
    </xdr:to>
    <xdr:cxnSp macro="">
      <xdr:nvCxnSpPr>
        <xdr:cNvPr id="664" name="直線コネクタ 663">
          <a:extLst>
            <a:ext uri="{FF2B5EF4-FFF2-40B4-BE49-F238E27FC236}">
              <a16:creationId xmlns:a16="http://schemas.microsoft.com/office/drawing/2014/main" id="{7B1977FE-9450-4299-9CD5-17207AA41AE9}"/>
            </a:ext>
          </a:extLst>
        </xdr:cNvPr>
        <xdr:cNvCxnSpPr/>
      </xdr:nvCxnSpPr>
      <xdr:spPr>
        <a:xfrm>
          <a:off x="14611350" y="167011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131463</xdr:rowOff>
    </xdr:from>
    <xdr:ext cx="405111" cy="259045"/>
    <xdr:sp macro="" textlink="">
      <xdr:nvSpPr>
        <xdr:cNvPr id="665" name="【公民館】&#10;有形固定資産減価償却率平均値テキスト">
          <a:extLst>
            <a:ext uri="{FF2B5EF4-FFF2-40B4-BE49-F238E27FC236}">
              <a16:creationId xmlns:a16="http://schemas.microsoft.com/office/drawing/2014/main" id="{50FD2EDD-691C-4A70-B997-86D0721036EC}"/>
            </a:ext>
          </a:extLst>
        </xdr:cNvPr>
        <xdr:cNvSpPr txBox="1"/>
      </xdr:nvSpPr>
      <xdr:spPr>
        <a:xfrm>
          <a:off x="14738350" y="172193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153036</xdr:rowOff>
    </xdr:from>
    <xdr:to>
      <xdr:col>85</xdr:col>
      <xdr:colOff>177800</xdr:colOff>
      <xdr:row>104</xdr:row>
      <xdr:rowOff>83186</xdr:rowOff>
    </xdr:to>
    <xdr:sp macro="" textlink="">
      <xdr:nvSpPr>
        <xdr:cNvPr id="666" name="フローチャート: 判断 665">
          <a:extLst>
            <a:ext uri="{FF2B5EF4-FFF2-40B4-BE49-F238E27FC236}">
              <a16:creationId xmlns:a16="http://schemas.microsoft.com/office/drawing/2014/main" id="{68DFE6EA-4ED2-4743-B47D-BC09A02EE8AE}"/>
            </a:ext>
          </a:extLst>
        </xdr:cNvPr>
        <xdr:cNvSpPr/>
      </xdr:nvSpPr>
      <xdr:spPr>
        <a:xfrm>
          <a:off x="14649450" y="17240886"/>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124461</xdr:rowOff>
    </xdr:from>
    <xdr:to>
      <xdr:col>81</xdr:col>
      <xdr:colOff>101600</xdr:colOff>
      <xdr:row>104</xdr:row>
      <xdr:rowOff>54611</xdr:rowOff>
    </xdr:to>
    <xdr:sp macro="" textlink="">
      <xdr:nvSpPr>
        <xdr:cNvPr id="667" name="フローチャート: 判断 666">
          <a:extLst>
            <a:ext uri="{FF2B5EF4-FFF2-40B4-BE49-F238E27FC236}">
              <a16:creationId xmlns:a16="http://schemas.microsoft.com/office/drawing/2014/main" id="{B8329ACE-7A54-401B-B5FD-3D365DFEDAFE}"/>
            </a:ext>
          </a:extLst>
        </xdr:cNvPr>
        <xdr:cNvSpPr/>
      </xdr:nvSpPr>
      <xdr:spPr>
        <a:xfrm>
          <a:off x="13887450" y="1721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99695</xdr:rowOff>
    </xdr:from>
    <xdr:to>
      <xdr:col>76</xdr:col>
      <xdr:colOff>165100</xdr:colOff>
      <xdr:row>104</xdr:row>
      <xdr:rowOff>29845</xdr:rowOff>
    </xdr:to>
    <xdr:sp macro="" textlink="">
      <xdr:nvSpPr>
        <xdr:cNvPr id="668" name="フローチャート: 判断 667">
          <a:extLst>
            <a:ext uri="{FF2B5EF4-FFF2-40B4-BE49-F238E27FC236}">
              <a16:creationId xmlns:a16="http://schemas.microsoft.com/office/drawing/2014/main" id="{421B0317-DB9A-4B63-BE23-2A4EE1EDD636}"/>
            </a:ext>
          </a:extLst>
        </xdr:cNvPr>
        <xdr:cNvSpPr/>
      </xdr:nvSpPr>
      <xdr:spPr>
        <a:xfrm>
          <a:off x="13093700" y="17187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71120</xdr:rowOff>
    </xdr:from>
    <xdr:to>
      <xdr:col>72</xdr:col>
      <xdr:colOff>38100</xdr:colOff>
      <xdr:row>104</xdr:row>
      <xdr:rowOff>1270</xdr:rowOff>
    </xdr:to>
    <xdr:sp macro="" textlink="">
      <xdr:nvSpPr>
        <xdr:cNvPr id="669" name="フローチャート: 判断 668">
          <a:extLst>
            <a:ext uri="{FF2B5EF4-FFF2-40B4-BE49-F238E27FC236}">
              <a16:creationId xmlns:a16="http://schemas.microsoft.com/office/drawing/2014/main" id="{16A4C0F8-8278-4AD1-8175-34C51985A71C}"/>
            </a:ext>
          </a:extLst>
        </xdr:cNvPr>
        <xdr:cNvSpPr/>
      </xdr:nvSpPr>
      <xdr:spPr>
        <a:xfrm>
          <a:off x="12299950" y="171589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38736</xdr:rowOff>
    </xdr:from>
    <xdr:to>
      <xdr:col>67</xdr:col>
      <xdr:colOff>101600</xdr:colOff>
      <xdr:row>103</xdr:row>
      <xdr:rowOff>140336</xdr:rowOff>
    </xdr:to>
    <xdr:sp macro="" textlink="">
      <xdr:nvSpPr>
        <xdr:cNvPr id="670" name="フローチャート: 判断 669">
          <a:extLst>
            <a:ext uri="{FF2B5EF4-FFF2-40B4-BE49-F238E27FC236}">
              <a16:creationId xmlns:a16="http://schemas.microsoft.com/office/drawing/2014/main" id="{1EBA80FE-05E8-47EA-B119-21DCFDF5EDF0}"/>
            </a:ext>
          </a:extLst>
        </xdr:cNvPr>
        <xdr:cNvSpPr/>
      </xdr:nvSpPr>
      <xdr:spPr>
        <a:xfrm>
          <a:off x="11487150" y="17126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1" name="テキスト ボックス 670">
          <a:extLst>
            <a:ext uri="{FF2B5EF4-FFF2-40B4-BE49-F238E27FC236}">
              <a16:creationId xmlns:a16="http://schemas.microsoft.com/office/drawing/2014/main" id="{94B3CD84-2276-4633-8A92-E60F9353D456}"/>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0B510B50-B79E-40CC-A1E1-82A53256F11A}"/>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3" name="テキスト ボックス 672">
          <a:extLst>
            <a:ext uri="{FF2B5EF4-FFF2-40B4-BE49-F238E27FC236}">
              <a16:creationId xmlns:a16="http://schemas.microsoft.com/office/drawing/2014/main" id="{48ABA750-0860-4ECA-B407-59C2B8779811}"/>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A9FD76DF-2251-47CB-8E26-D917FE83A862}"/>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940A74FD-C558-4A4E-8287-4CF81CCC5F11}"/>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76836</xdr:rowOff>
    </xdr:from>
    <xdr:to>
      <xdr:col>85</xdr:col>
      <xdr:colOff>177800</xdr:colOff>
      <xdr:row>101</xdr:row>
      <xdr:rowOff>6986</xdr:rowOff>
    </xdr:to>
    <xdr:sp macro="" textlink="">
      <xdr:nvSpPr>
        <xdr:cNvPr id="676" name="楕円 675">
          <a:extLst>
            <a:ext uri="{FF2B5EF4-FFF2-40B4-BE49-F238E27FC236}">
              <a16:creationId xmlns:a16="http://schemas.microsoft.com/office/drawing/2014/main" id="{8FBF69E5-FA05-494A-A37F-F9F6B8BDD789}"/>
            </a:ext>
          </a:extLst>
        </xdr:cNvPr>
        <xdr:cNvSpPr/>
      </xdr:nvSpPr>
      <xdr:spPr>
        <a:xfrm>
          <a:off x="14649450" y="16650336"/>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29863</xdr:rowOff>
    </xdr:from>
    <xdr:ext cx="405111" cy="259045"/>
    <xdr:sp macro="" textlink="">
      <xdr:nvSpPr>
        <xdr:cNvPr id="677" name="【公民館】&#10;有形固定資産減価償却率該当値テキスト">
          <a:extLst>
            <a:ext uri="{FF2B5EF4-FFF2-40B4-BE49-F238E27FC236}">
              <a16:creationId xmlns:a16="http://schemas.microsoft.com/office/drawing/2014/main" id="{E091C7A7-4846-4CA0-B55A-61EA6CC581D6}"/>
            </a:ext>
          </a:extLst>
        </xdr:cNvPr>
        <xdr:cNvSpPr txBox="1"/>
      </xdr:nvSpPr>
      <xdr:spPr>
        <a:xfrm>
          <a:off x="14738350" y="16603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29211</xdr:rowOff>
    </xdr:from>
    <xdr:to>
      <xdr:col>81</xdr:col>
      <xdr:colOff>101600</xdr:colOff>
      <xdr:row>100</xdr:row>
      <xdr:rowOff>130811</xdr:rowOff>
    </xdr:to>
    <xdr:sp macro="" textlink="">
      <xdr:nvSpPr>
        <xdr:cNvPr id="678" name="楕円 677">
          <a:extLst>
            <a:ext uri="{FF2B5EF4-FFF2-40B4-BE49-F238E27FC236}">
              <a16:creationId xmlns:a16="http://schemas.microsoft.com/office/drawing/2014/main" id="{20267851-0394-4F00-84E8-D434F7D05064}"/>
            </a:ext>
          </a:extLst>
        </xdr:cNvPr>
        <xdr:cNvSpPr/>
      </xdr:nvSpPr>
      <xdr:spPr>
        <a:xfrm>
          <a:off x="13887450" y="1660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80011</xdr:rowOff>
    </xdr:from>
    <xdr:to>
      <xdr:col>85</xdr:col>
      <xdr:colOff>127000</xdr:colOff>
      <xdr:row>100</xdr:row>
      <xdr:rowOff>127636</xdr:rowOff>
    </xdr:to>
    <xdr:cxnSp macro="">
      <xdr:nvCxnSpPr>
        <xdr:cNvPr id="679" name="直線コネクタ 678">
          <a:extLst>
            <a:ext uri="{FF2B5EF4-FFF2-40B4-BE49-F238E27FC236}">
              <a16:creationId xmlns:a16="http://schemas.microsoft.com/office/drawing/2014/main" id="{0E998A67-0CCE-4F40-AA6A-D277D301A0B1}"/>
            </a:ext>
          </a:extLst>
        </xdr:cNvPr>
        <xdr:cNvCxnSpPr/>
      </xdr:nvCxnSpPr>
      <xdr:spPr>
        <a:xfrm>
          <a:off x="13938250" y="16653511"/>
          <a:ext cx="762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99</xdr:row>
      <xdr:rowOff>154939</xdr:rowOff>
    </xdr:from>
    <xdr:to>
      <xdr:col>76</xdr:col>
      <xdr:colOff>165100</xdr:colOff>
      <xdr:row>100</xdr:row>
      <xdr:rowOff>85089</xdr:rowOff>
    </xdr:to>
    <xdr:sp macro="" textlink="">
      <xdr:nvSpPr>
        <xdr:cNvPr id="680" name="楕円 679">
          <a:extLst>
            <a:ext uri="{FF2B5EF4-FFF2-40B4-BE49-F238E27FC236}">
              <a16:creationId xmlns:a16="http://schemas.microsoft.com/office/drawing/2014/main" id="{82406D7B-CC76-4CF8-A368-CD4D85DA4009}"/>
            </a:ext>
          </a:extLst>
        </xdr:cNvPr>
        <xdr:cNvSpPr/>
      </xdr:nvSpPr>
      <xdr:spPr>
        <a:xfrm>
          <a:off x="13093700" y="16556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34289</xdr:rowOff>
    </xdr:from>
    <xdr:to>
      <xdr:col>81</xdr:col>
      <xdr:colOff>50800</xdr:colOff>
      <xdr:row>100</xdr:row>
      <xdr:rowOff>80011</xdr:rowOff>
    </xdr:to>
    <xdr:cxnSp macro="">
      <xdr:nvCxnSpPr>
        <xdr:cNvPr id="681" name="直線コネクタ 680">
          <a:extLst>
            <a:ext uri="{FF2B5EF4-FFF2-40B4-BE49-F238E27FC236}">
              <a16:creationId xmlns:a16="http://schemas.microsoft.com/office/drawing/2014/main" id="{9E815C24-045B-43C0-86E1-04875557E587}"/>
            </a:ext>
          </a:extLst>
        </xdr:cNvPr>
        <xdr:cNvCxnSpPr/>
      </xdr:nvCxnSpPr>
      <xdr:spPr>
        <a:xfrm>
          <a:off x="13144500" y="16607789"/>
          <a:ext cx="79375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99</xdr:row>
      <xdr:rowOff>107314</xdr:rowOff>
    </xdr:from>
    <xdr:to>
      <xdr:col>72</xdr:col>
      <xdr:colOff>38100</xdr:colOff>
      <xdr:row>100</xdr:row>
      <xdr:rowOff>37464</xdr:rowOff>
    </xdr:to>
    <xdr:sp macro="" textlink="">
      <xdr:nvSpPr>
        <xdr:cNvPr id="682" name="楕円 681">
          <a:extLst>
            <a:ext uri="{FF2B5EF4-FFF2-40B4-BE49-F238E27FC236}">
              <a16:creationId xmlns:a16="http://schemas.microsoft.com/office/drawing/2014/main" id="{C720CE1C-9E02-444F-BBDE-E26BCB9E3562}"/>
            </a:ext>
          </a:extLst>
        </xdr:cNvPr>
        <xdr:cNvSpPr/>
      </xdr:nvSpPr>
      <xdr:spPr>
        <a:xfrm>
          <a:off x="12299950" y="1650936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99</xdr:row>
      <xdr:rowOff>158114</xdr:rowOff>
    </xdr:from>
    <xdr:to>
      <xdr:col>76</xdr:col>
      <xdr:colOff>114300</xdr:colOff>
      <xdr:row>100</xdr:row>
      <xdr:rowOff>34289</xdr:rowOff>
    </xdr:to>
    <xdr:cxnSp macro="">
      <xdr:nvCxnSpPr>
        <xdr:cNvPr id="683" name="直線コネクタ 682">
          <a:extLst>
            <a:ext uri="{FF2B5EF4-FFF2-40B4-BE49-F238E27FC236}">
              <a16:creationId xmlns:a16="http://schemas.microsoft.com/office/drawing/2014/main" id="{6DF17CCC-589F-48E4-A557-217974AC1E5A}"/>
            </a:ext>
          </a:extLst>
        </xdr:cNvPr>
        <xdr:cNvCxnSpPr/>
      </xdr:nvCxnSpPr>
      <xdr:spPr>
        <a:xfrm>
          <a:off x="12344400" y="16560164"/>
          <a:ext cx="8001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99</xdr:row>
      <xdr:rowOff>63500</xdr:rowOff>
    </xdr:from>
    <xdr:to>
      <xdr:col>67</xdr:col>
      <xdr:colOff>101600</xdr:colOff>
      <xdr:row>99</xdr:row>
      <xdr:rowOff>165100</xdr:rowOff>
    </xdr:to>
    <xdr:sp macro="" textlink="">
      <xdr:nvSpPr>
        <xdr:cNvPr id="684" name="楕円 683">
          <a:extLst>
            <a:ext uri="{FF2B5EF4-FFF2-40B4-BE49-F238E27FC236}">
              <a16:creationId xmlns:a16="http://schemas.microsoft.com/office/drawing/2014/main" id="{B0A337C0-DC0D-419E-9ACD-F6D597CA65CB}"/>
            </a:ext>
          </a:extLst>
        </xdr:cNvPr>
        <xdr:cNvSpPr/>
      </xdr:nvSpPr>
      <xdr:spPr>
        <a:xfrm>
          <a:off x="11487150" y="1646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99</xdr:row>
      <xdr:rowOff>114300</xdr:rowOff>
    </xdr:from>
    <xdr:to>
      <xdr:col>71</xdr:col>
      <xdr:colOff>177800</xdr:colOff>
      <xdr:row>99</xdr:row>
      <xdr:rowOff>158114</xdr:rowOff>
    </xdr:to>
    <xdr:cxnSp macro="">
      <xdr:nvCxnSpPr>
        <xdr:cNvPr id="685" name="直線コネクタ 684">
          <a:extLst>
            <a:ext uri="{FF2B5EF4-FFF2-40B4-BE49-F238E27FC236}">
              <a16:creationId xmlns:a16="http://schemas.microsoft.com/office/drawing/2014/main" id="{FE0E9F48-F385-4241-AF27-AB3F24F0EA76}"/>
            </a:ext>
          </a:extLst>
        </xdr:cNvPr>
        <xdr:cNvCxnSpPr/>
      </xdr:nvCxnSpPr>
      <xdr:spPr>
        <a:xfrm>
          <a:off x="11537950" y="16516350"/>
          <a:ext cx="80645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45738</xdr:rowOff>
    </xdr:from>
    <xdr:ext cx="405111" cy="259045"/>
    <xdr:sp macro="" textlink="">
      <xdr:nvSpPr>
        <xdr:cNvPr id="686" name="n_1aveValue【公民館】&#10;有形固定資産減価償却率">
          <a:extLst>
            <a:ext uri="{FF2B5EF4-FFF2-40B4-BE49-F238E27FC236}">
              <a16:creationId xmlns:a16="http://schemas.microsoft.com/office/drawing/2014/main" id="{5199B2CF-7C9A-47B3-B25E-7226DA38D1E5}"/>
            </a:ext>
          </a:extLst>
        </xdr:cNvPr>
        <xdr:cNvSpPr txBox="1"/>
      </xdr:nvSpPr>
      <xdr:spPr>
        <a:xfrm>
          <a:off x="13742044" y="17305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20972</xdr:rowOff>
    </xdr:from>
    <xdr:ext cx="405111" cy="259045"/>
    <xdr:sp macro="" textlink="">
      <xdr:nvSpPr>
        <xdr:cNvPr id="687" name="n_2aveValue【公民館】&#10;有形固定資産減価償却率">
          <a:extLst>
            <a:ext uri="{FF2B5EF4-FFF2-40B4-BE49-F238E27FC236}">
              <a16:creationId xmlns:a16="http://schemas.microsoft.com/office/drawing/2014/main" id="{4D73A5C6-6796-4757-877E-B2CFAE6153CD}"/>
            </a:ext>
          </a:extLst>
        </xdr:cNvPr>
        <xdr:cNvSpPr txBox="1"/>
      </xdr:nvSpPr>
      <xdr:spPr>
        <a:xfrm>
          <a:off x="12960994" y="17280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163847</xdr:rowOff>
    </xdr:from>
    <xdr:ext cx="405111" cy="259045"/>
    <xdr:sp macro="" textlink="">
      <xdr:nvSpPr>
        <xdr:cNvPr id="688" name="n_3aveValue【公民館】&#10;有形固定資産減価償却率">
          <a:extLst>
            <a:ext uri="{FF2B5EF4-FFF2-40B4-BE49-F238E27FC236}">
              <a16:creationId xmlns:a16="http://schemas.microsoft.com/office/drawing/2014/main" id="{96D430EE-4CBD-437E-9262-092A39A065E7}"/>
            </a:ext>
          </a:extLst>
        </xdr:cNvPr>
        <xdr:cNvSpPr txBox="1"/>
      </xdr:nvSpPr>
      <xdr:spPr>
        <a:xfrm>
          <a:off x="12167244" y="17251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131463</xdr:rowOff>
    </xdr:from>
    <xdr:ext cx="405111" cy="259045"/>
    <xdr:sp macro="" textlink="">
      <xdr:nvSpPr>
        <xdr:cNvPr id="689" name="n_4aveValue【公民館】&#10;有形固定資産減価償却率">
          <a:extLst>
            <a:ext uri="{FF2B5EF4-FFF2-40B4-BE49-F238E27FC236}">
              <a16:creationId xmlns:a16="http://schemas.microsoft.com/office/drawing/2014/main" id="{999B0D7B-D656-4582-8EEB-BC46C511B42A}"/>
            </a:ext>
          </a:extLst>
        </xdr:cNvPr>
        <xdr:cNvSpPr txBox="1"/>
      </xdr:nvSpPr>
      <xdr:spPr>
        <a:xfrm>
          <a:off x="11354444" y="17219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98</xdr:row>
      <xdr:rowOff>147338</xdr:rowOff>
    </xdr:from>
    <xdr:ext cx="405111" cy="259045"/>
    <xdr:sp macro="" textlink="">
      <xdr:nvSpPr>
        <xdr:cNvPr id="690" name="n_1mainValue【公民館】&#10;有形固定資産減価償却率">
          <a:extLst>
            <a:ext uri="{FF2B5EF4-FFF2-40B4-BE49-F238E27FC236}">
              <a16:creationId xmlns:a16="http://schemas.microsoft.com/office/drawing/2014/main" id="{189BAB81-4953-4CC2-A348-780F8AF2D3FB}"/>
            </a:ext>
          </a:extLst>
        </xdr:cNvPr>
        <xdr:cNvSpPr txBox="1"/>
      </xdr:nvSpPr>
      <xdr:spPr>
        <a:xfrm>
          <a:off x="13742044" y="16377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98</xdr:row>
      <xdr:rowOff>101616</xdr:rowOff>
    </xdr:from>
    <xdr:ext cx="405111" cy="259045"/>
    <xdr:sp macro="" textlink="">
      <xdr:nvSpPr>
        <xdr:cNvPr id="691" name="n_2mainValue【公民館】&#10;有形固定資産減価償却率">
          <a:extLst>
            <a:ext uri="{FF2B5EF4-FFF2-40B4-BE49-F238E27FC236}">
              <a16:creationId xmlns:a16="http://schemas.microsoft.com/office/drawing/2014/main" id="{F780335E-B596-41EB-9909-B1B6272BD08A}"/>
            </a:ext>
          </a:extLst>
        </xdr:cNvPr>
        <xdr:cNvSpPr txBox="1"/>
      </xdr:nvSpPr>
      <xdr:spPr>
        <a:xfrm>
          <a:off x="12960994" y="16332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98</xdr:row>
      <xdr:rowOff>53991</xdr:rowOff>
    </xdr:from>
    <xdr:ext cx="405111" cy="259045"/>
    <xdr:sp macro="" textlink="">
      <xdr:nvSpPr>
        <xdr:cNvPr id="692" name="n_3mainValue【公民館】&#10;有形固定資産減価償却率">
          <a:extLst>
            <a:ext uri="{FF2B5EF4-FFF2-40B4-BE49-F238E27FC236}">
              <a16:creationId xmlns:a16="http://schemas.microsoft.com/office/drawing/2014/main" id="{FC9D6A87-1F1D-421E-AEA1-D0C2AB32E4F5}"/>
            </a:ext>
          </a:extLst>
        </xdr:cNvPr>
        <xdr:cNvSpPr txBox="1"/>
      </xdr:nvSpPr>
      <xdr:spPr>
        <a:xfrm>
          <a:off x="12167244" y="16284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98</xdr:row>
      <xdr:rowOff>10177</xdr:rowOff>
    </xdr:from>
    <xdr:ext cx="405111" cy="259045"/>
    <xdr:sp macro="" textlink="">
      <xdr:nvSpPr>
        <xdr:cNvPr id="693" name="n_4mainValue【公民館】&#10;有形固定資産減価償却率">
          <a:extLst>
            <a:ext uri="{FF2B5EF4-FFF2-40B4-BE49-F238E27FC236}">
              <a16:creationId xmlns:a16="http://schemas.microsoft.com/office/drawing/2014/main" id="{E3D9333A-7EE8-4C76-962D-18E353AD356F}"/>
            </a:ext>
          </a:extLst>
        </xdr:cNvPr>
        <xdr:cNvSpPr txBox="1"/>
      </xdr:nvSpPr>
      <xdr:spPr>
        <a:xfrm>
          <a:off x="11354444" y="16240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4" name="正方形/長方形 693">
          <a:extLst>
            <a:ext uri="{FF2B5EF4-FFF2-40B4-BE49-F238E27FC236}">
              <a16:creationId xmlns:a16="http://schemas.microsoft.com/office/drawing/2014/main" id="{D71ADE8F-450C-4357-932F-797AB582D189}"/>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5" name="正方形/長方形 694">
          <a:extLst>
            <a:ext uri="{FF2B5EF4-FFF2-40B4-BE49-F238E27FC236}">
              <a16:creationId xmlns:a16="http://schemas.microsoft.com/office/drawing/2014/main" id="{3C9BFA64-6179-4D82-B96A-353462C4F7D9}"/>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6" name="正方形/長方形 695">
          <a:extLst>
            <a:ext uri="{FF2B5EF4-FFF2-40B4-BE49-F238E27FC236}">
              <a16:creationId xmlns:a16="http://schemas.microsoft.com/office/drawing/2014/main" id="{4E05A489-72FA-42ED-AC07-4082624CF98A}"/>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7" name="正方形/長方形 696">
          <a:extLst>
            <a:ext uri="{FF2B5EF4-FFF2-40B4-BE49-F238E27FC236}">
              <a16:creationId xmlns:a16="http://schemas.microsoft.com/office/drawing/2014/main" id="{BF955774-D0CD-4634-B948-BD7B49F52123}"/>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8" name="正方形/長方形 697">
          <a:extLst>
            <a:ext uri="{FF2B5EF4-FFF2-40B4-BE49-F238E27FC236}">
              <a16:creationId xmlns:a16="http://schemas.microsoft.com/office/drawing/2014/main" id="{71DDBD17-1B12-4386-A9FE-4BFAC2F20969}"/>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9" name="正方形/長方形 698">
          <a:extLst>
            <a:ext uri="{FF2B5EF4-FFF2-40B4-BE49-F238E27FC236}">
              <a16:creationId xmlns:a16="http://schemas.microsoft.com/office/drawing/2014/main" id="{57D3427E-E5C7-469B-8A71-9D549A8C2164}"/>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0" name="正方形/長方形 699">
          <a:extLst>
            <a:ext uri="{FF2B5EF4-FFF2-40B4-BE49-F238E27FC236}">
              <a16:creationId xmlns:a16="http://schemas.microsoft.com/office/drawing/2014/main" id="{9A36B15B-50C7-40EF-9B62-9EC821BF9628}"/>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1" name="正方形/長方形 700">
          <a:extLst>
            <a:ext uri="{FF2B5EF4-FFF2-40B4-BE49-F238E27FC236}">
              <a16:creationId xmlns:a16="http://schemas.microsoft.com/office/drawing/2014/main" id="{E1A854EA-25CF-4324-A348-02C28FF1E289}"/>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2" name="テキスト ボックス 701">
          <a:extLst>
            <a:ext uri="{FF2B5EF4-FFF2-40B4-BE49-F238E27FC236}">
              <a16:creationId xmlns:a16="http://schemas.microsoft.com/office/drawing/2014/main" id="{1FD0D604-8F59-4E17-A9CE-3C3B3F8BA67D}"/>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3" name="直線コネクタ 702">
          <a:extLst>
            <a:ext uri="{FF2B5EF4-FFF2-40B4-BE49-F238E27FC236}">
              <a16:creationId xmlns:a16="http://schemas.microsoft.com/office/drawing/2014/main" id="{8BB7893F-3819-44DC-BB8D-F16C01A771A8}"/>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4" name="直線コネクタ 703">
          <a:extLst>
            <a:ext uri="{FF2B5EF4-FFF2-40B4-BE49-F238E27FC236}">
              <a16:creationId xmlns:a16="http://schemas.microsoft.com/office/drawing/2014/main" id="{AB7A909E-AB46-4FE0-891D-27408DE813AE}"/>
            </a:ext>
          </a:extLst>
        </xdr:cNvPr>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5" name="テキスト ボックス 704">
          <a:extLst>
            <a:ext uri="{FF2B5EF4-FFF2-40B4-BE49-F238E27FC236}">
              <a16:creationId xmlns:a16="http://schemas.microsoft.com/office/drawing/2014/main" id="{FC3CE962-5E59-4D01-9BDC-22A97EDE5045}"/>
            </a:ext>
          </a:extLst>
        </xdr:cNvPr>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6" name="直線コネクタ 705">
          <a:extLst>
            <a:ext uri="{FF2B5EF4-FFF2-40B4-BE49-F238E27FC236}">
              <a16:creationId xmlns:a16="http://schemas.microsoft.com/office/drawing/2014/main" id="{59B42695-7E85-47D9-8FFF-19CA4B3A3894}"/>
            </a:ext>
          </a:extLst>
        </xdr:cNvPr>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7" name="テキスト ボックス 706">
          <a:extLst>
            <a:ext uri="{FF2B5EF4-FFF2-40B4-BE49-F238E27FC236}">
              <a16:creationId xmlns:a16="http://schemas.microsoft.com/office/drawing/2014/main" id="{E3AC2A10-586D-4148-97E8-8411D7BFABF3}"/>
            </a:ext>
          </a:extLst>
        </xdr:cNvPr>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08" name="直線コネクタ 707">
          <a:extLst>
            <a:ext uri="{FF2B5EF4-FFF2-40B4-BE49-F238E27FC236}">
              <a16:creationId xmlns:a16="http://schemas.microsoft.com/office/drawing/2014/main" id="{7B0A7964-6462-4904-A651-69EBB3B9FC30}"/>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09" name="テキスト ボックス 708">
          <a:extLst>
            <a:ext uri="{FF2B5EF4-FFF2-40B4-BE49-F238E27FC236}">
              <a16:creationId xmlns:a16="http://schemas.microsoft.com/office/drawing/2014/main" id="{97E14EBC-DF90-44E2-9733-C5B788A44B37}"/>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0" name="直線コネクタ 709">
          <a:extLst>
            <a:ext uri="{FF2B5EF4-FFF2-40B4-BE49-F238E27FC236}">
              <a16:creationId xmlns:a16="http://schemas.microsoft.com/office/drawing/2014/main" id="{34F6F65D-73DA-499A-A85C-B9F29995C70B}"/>
            </a:ext>
          </a:extLst>
        </xdr:cNvPr>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1" name="テキスト ボックス 710">
          <a:extLst>
            <a:ext uri="{FF2B5EF4-FFF2-40B4-BE49-F238E27FC236}">
              <a16:creationId xmlns:a16="http://schemas.microsoft.com/office/drawing/2014/main" id="{702E7715-9DD2-40F9-BC07-96F164ECEFC7}"/>
            </a:ext>
          </a:extLst>
        </xdr:cNvPr>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2" name="直線コネクタ 711">
          <a:extLst>
            <a:ext uri="{FF2B5EF4-FFF2-40B4-BE49-F238E27FC236}">
              <a16:creationId xmlns:a16="http://schemas.microsoft.com/office/drawing/2014/main" id="{2727EBC3-DF91-414E-BF8D-EA8B92C7E86E}"/>
            </a:ext>
          </a:extLst>
        </xdr:cNvPr>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3" name="テキスト ボックス 712">
          <a:extLst>
            <a:ext uri="{FF2B5EF4-FFF2-40B4-BE49-F238E27FC236}">
              <a16:creationId xmlns:a16="http://schemas.microsoft.com/office/drawing/2014/main" id="{6AAF75B4-ABFC-4DFF-A011-B081A77E2A2F}"/>
            </a:ext>
          </a:extLst>
        </xdr:cNvPr>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4" name="直線コネクタ 713">
          <a:extLst>
            <a:ext uri="{FF2B5EF4-FFF2-40B4-BE49-F238E27FC236}">
              <a16:creationId xmlns:a16="http://schemas.microsoft.com/office/drawing/2014/main" id="{EC790855-91D8-4F78-8203-D53DDE4CC4C6}"/>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5" name="テキスト ボックス 714">
          <a:extLst>
            <a:ext uri="{FF2B5EF4-FFF2-40B4-BE49-F238E27FC236}">
              <a16:creationId xmlns:a16="http://schemas.microsoft.com/office/drawing/2014/main" id="{5A2792C6-07AC-4173-B51E-385FB676723D}"/>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6" name="【公民館】&#10;一人当たり面積グラフ枠">
          <a:extLst>
            <a:ext uri="{FF2B5EF4-FFF2-40B4-BE49-F238E27FC236}">
              <a16:creationId xmlns:a16="http://schemas.microsoft.com/office/drawing/2014/main" id="{63944539-B27E-4021-B881-178A1AD4774A}"/>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3811</xdr:rowOff>
    </xdr:from>
    <xdr:to>
      <xdr:col>116</xdr:col>
      <xdr:colOff>62864</xdr:colOff>
      <xdr:row>108</xdr:row>
      <xdr:rowOff>30480</xdr:rowOff>
    </xdr:to>
    <xdr:cxnSp macro="">
      <xdr:nvCxnSpPr>
        <xdr:cNvPr id="717" name="直線コネクタ 716">
          <a:extLst>
            <a:ext uri="{FF2B5EF4-FFF2-40B4-BE49-F238E27FC236}">
              <a16:creationId xmlns:a16="http://schemas.microsoft.com/office/drawing/2014/main" id="{DE44A338-158B-4B48-9E79-B3F37FF88478}"/>
            </a:ext>
          </a:extLst>
        </xdr:cNvPr>
        <xdr:cNvCxnSpPr/>
      </xdr:nvCxnSpPr>
      <xdr:spPr>
        <a:xfrm flipV="1">
          <a:off x="19951064" y="16748761"/>
          <a:ext cx="0" cy="12268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34307</xdr:rowOff>
    </xdr:from>
    <xdr:ext cx="469744" cy="259045"/>
    <xdr:sp macro="" textlink="">
      <xdr:nvSpPr>
        <xdr:cNvPr id="718" name="【公民館】&#10;一人当たり面積最小値テキスト">
          <a:extLst>
            <a:ext uri="{FF2B5EF4-FFF2-40B4-BE49-F238E27FC236}">
              <a16:creationId xmlns:a16="http://schemas.microsoft.com/office/drawing/2014/main" id="{45B82892-9839-4E94-BD7B-74AD3B70A4D2}"/>
            </a:ext>
          </a:extLst>
        </xdr:cNvPr>
        <xdr:cNvSpPr txBox="1"/>
      </xdr:nvSpPr>
      <xdr:spPr>
        <a:xfrm>
          <a:off x="19989800" y="17979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30480</xdr:rowOff>
    </xdr:from>
    <xdr:to>
      <xdr:col>116</xdr:col>
      <xdr:colOff>152400</xdr:colOff>
      <xdr:row>108</xdr:row>
      <xdr:rowOff>30480</xdr:rowOff>
    </xdr:to>
    <xdr:cxnSp macro="">
      <xdr:nvCxnSpPr>
        <xdr:cNvPr id="719" name="直線コネクタ 718">
          <a:extLst>
            <a:ext uri="{FF2B5EF4-FFF2-40B4-BE49-F238E27FC236}">
              <a16:creationId xmlns:a16="http://schemas.microsoft.com/office/drawing/2014/main" id="{F4DE9691-F7CC-46EC-A44E-B3B578550A40}"/>
            </a:ext>
          </a:extLst>
        </xdr:cNvPr>
        <xdr:cNvCxnSpPr/>
      </xdr:nvCxnSpPr>
      <xdr:spPr>
        <a:xfrm>
          <a:off x="19881850" y="179755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121938</xdr:rowOff>
    </xdr:from>
    <xdr:ext cx="469744" cy="259045"/>
    <xdr:sp macro="" textlink="">
      <xdr:nvSpPr>
        <xdr:cNvPr id="720" name="【公民館】&#10;一人当たり面積最大値テキスト">
          <a:extLst>
            <a:ext uri="{FF2B5EF4-FFF2-40B4-BE49-F238E27FC236}">
              <a16:creationId xmlns:a16="http://schemas.microsoft.com/office/drawing/2014/main" id="{39527A90-2E30-45B2-816A-8C42D3B666F5}"/>
            </a:ext>
          </a:extLst>
        </xdr:cNvPr>
        <xdr:cNvSpPr txBox="1"/>
      </xdr:nvSpPr>
      <xdr:spPr>
        <a:xfrm>
          <a:off x="19989800" y="16523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3811</xdr:rowOff>
    </xdr:from>
    <xdr:to>
      <xdr:col>116</xdr:col>
      <xdr:colOff>152400</xdr:colOff>
      <xdr:row>101</xdr:row>
      <xdr:rowOff>3811</xdr:rowOff>
    </xdr:to>
    <xdr:cxnSp macro="">
      <xdr:nvCxnSpPr>
        <xdr:cNvPr id="721" name="直線コネクタ 720">
          <a:extLst>
            <a:ext uri="{FF2B5EF4-FFF2-40B4-BE49-F238E27FC236}">
              <a16:creationId xmlns:a16="http://schemas.microsoft.com/office/drawing/2014/main" id="{D3E5DBC6-36F9-4D12-826A-3FE96FF66452}"/>
            </a:ext>
          </a:extLst>
        </xdr:cNvPr>
        <xdr:cNvCxnSpPr/>
      </xdr:nvCxnSpPr>
      <xdr:spPr>
        <a:xfrm>
          <a:off x="19881850" y="167487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44466</xdr:rowOff>
    </xdr:from>
    <xdr:ext cx="469744" cy="259045"/>
    <xdr:sp macro="" textlink="">
      <xdr:nvSpPr>
        <xdr:cNvPr id="722" name="【公民館】&#10;一人当たり面積平均値テキスト">
          <a:extLst>
            <a:ext uri="{FF2B5EF4-FFF2-40B4-BE49-F238E27FC236}">
              <a16:creationId xmlns:a16="http://schemas.microsoft.com/office/drawing/2014/main" id="{3D6E5C27-F5F3-4D48-9972-357C923C2B1A}"/>
            </a:ext>
          </a:extLst>
        </xdr:cNvPr>
        <xdr:cNvSpPr txBox="1"/>
      </xdr:nvSpPr>
      <xdr:spPr>
        <a:xfrm>
          <a:off x="19989800" y="173037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21589</xdr:rowOff>
    </xdr:from>
    <xdr:to>
      <xdr:col>116</xdr:col>
      <xdr:colOff>114300</xdr:colOff>
      <xdr:row>105</xdr:row>
      <xdr:rowOff>123189</xdr:rowOff>
    </xdr:to>
    <xdr:sp macro="" textlink="">
      <xdr:nvSpPr>
        <xdr:cNvPr id="723" name="フローチャート: 判断 722">
          <a:extLst>
            <a:ext uri="{FF2B5EF4-FFF2-40B4-BE49-F238E27FC236}">
              <a16:creationId xmlns:a16="http://schemas.microsoft.com/office/drawing/2014/main" id="{00DA43B7-96F0-45F3-ABF2-21CE2BBE521F}"/>
            </a:ext>
          </a:extLst>
        </xdr:cNvPr>
        <xdr:cNvSpPr/>
      </xdr:nvSpPr>
      <xdr:spPr>
        <a:xfrm>
          <a:off x="19900900" y="1745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13970</xdr:rowOff>
    </xdr:from>
    <xdr:to>
      <xdr:col>112</xdr:col>
      <xdr:colOff>38100</xdr:colOff>
      <xdr:row>105</xdr:row>
      <xdr:rowOff>115570</xdr:rowOff>
    </xdr:to>
    <xdr:sp macro="" textlink="">
      <xdr:nvSpPr>
        <xdr:cNvPr id="724" name="フローチャート: 判断 723">
          <a:extLst>
            <a:ext uri="{FF2B5EF4-FFF2-40B4-BE49-F238E27FC236}">
              <a16:creationId xmlns:a16="http://schemas.microsoft.com/office/drawing/2014/main" id="{BB4AA36C-A2E5-49E6-9338-70C6DA08CD9E}"/>
            </a:ext>
          </a:extLst>
        </xdr:cNvPr>
        <xdr:cNvSpPr/>
      </xdr:nvSpPr>
      <xdr:spPr>
        <a:xfrm>
          <a:off x="19157950" y="174447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29211</xdr:rowOff>
    </xdr:from>
    <xdr:to>
      <xdr:col>107</xdr:col>
      <xdr:colOff>101600</xdr:colOff>
      <xdr:row>105</xdr:row>
      <xdr:rowOff>130811</xdr:rowOff>
    </xdr:to>
    <xdr:sp macro="" textlink="">
      <xdr:nvSpPr>
        <xdr:cNvPr id="725" name="フローチャート: 判断 724">
          <a:extLst>
            <a:ext uri="{FF2B5EF4-FFF2-40B4-BE49-F238E27FC236}">
              <a16:creationId xmlns:a16="http://schemas.microsoft.com/office/drawing/2014/main" id="{4B3D29D9-23AE-4990-98F6-64F1F335BAE1}"/>
            </a:ext>
          </a:extLst>
        </xdr:cNvPr>
        <xdr:cNvSpPr/>
      </xdr:nvSpPr>
      <xdr:spPr>
        <a:xfrm>
          <a:off x="18345150" y="17459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154939</xdr:rowOff>
    </xdr:from>
    <xdr:to>
      <xdr:col>102</xdr:col>
      <xdr:colOff>165100</xdr:colOff>
      <xdr:row>105</xdr:row>
      <xdr:rowOff>85089</xdr:rowOff>
    </xdr:to>
    <xdr:sp macro="" textlink="">
      <xdr:nvSpPr>
        <xdr:cNvPr id="726" name="フローチャート: 判断 725">
          <a:extLst>
            <a:ext uri="{FF2B5EF4-FFF2-40B4-BE49-F238E27FC236}">
              <a16:creationId xmlns:a16="http://schemas.microsoft.com/office/drawing/2014/main" id="{0E9769D9-A062-4AA8-8A58-6CB2D7F4D05F}"/>
            </a:ext>
          </a:extLst>
        </xdr:cNvPr>
        <xdr:cNvSpPr/>
      </xdr:nvSpPr>
      <xdr:spPr>
        <a:xfrm>
          <a:off x="17551400" y="17414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13970</xdr:rowOff>
    </xdr:from>
    <xdr:to>
      <xdr:col>98</xdr:col>
      <xdr:colOff>38100</xdr:colOff>
      <xdr:row>105</xdr:row>
      <xdr:rowOff>115570</xdr:rowOff>
    </xdr:to>
    <xdr:sp macro="" textlink="">
      <xdr:nvSpPr>
        <xdr:cNvPr id="727" name="フローチャート: 判断 726">
          <a:extLst>
            <a:ext uri="{FF2B5EF4-FFF2-40B4-BE49-F238E27FC236}">
              <a16:creationId xmlns:a16="http://schemas.microsoft.com/office/drawing/2014/main" id="{CDB56AC2-22D0-4074-8DC1-5CAD34CD338D}"/>
            </a:ext>
          </a:extLst>
        </xdr:cNvPr>
        <xdr:cNvSpPr/>
      </xdr:nvSpPr>
      <xdr:spPr>
        <a:xfrm>
          <a:off x="16757650" y="174447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8" name="テキスト ボックス 727">
          <a:extLst>
            <a:ext uri="{FF2B5EF4-FFF2-40B4-BE49-F238E27FC236}">
              <a16:creationId xmlns:a16="http://schemas.microsoft.com/office/drawing/2014/main" id="{4BDFDFB1-A4C8-4337-8762-31F5A428845F}"/>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89F1D9C2-2DB9-432C-BA5A-2FA924689690}"/>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630F41E4-1D07-4D93-98F2-27C66EF722FE}"/>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D7FBC718-632F-4DE4-A1F6-D950651E24D7}"/>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D6541036-1E64-420C-9DF5-8A6EAD181142}"/>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124461</xdr:rowOff>
    </xdr:from>
    <xdr:to>
      <xdr:col>116</xdr:col>
      <xdr:colOff>114300</xdr:colOff>
      <xdr:row>107</xdr:row>
      <xdr:rowOff>54611</xdr:rowOff>
    </xdr:to>
    <xdr:sp macro="" textlink="">
      <xdr:nvSpPr>
        <xdr:cNvPr id="733" name="楕円 732">
          <a:extLst>
            <a:ext uri="{FF2B5EF4-FFF2-40B4-BE49-F238E27FC236}">
              <a16:creationId xmlns:a16="http://schemas.microsoft.com/office/drawing/2014/main" id="{FD44B1A7-6A5A-4E4B-9EE6-93029B2E4DE6}"/>
            </a:ext>
          </a:extLst>
        </xdr:cNvPr>
        <xdr:cNvSpPr/>
      </xdr:nvSpPr>
      <xdr:spPr>
        <a:xfrm>
          <a:off x="19900900" y="1772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102888</xdr:rowOff>
    </xdr:from>
    <xdr:ext cx="469744" cy="259045"/>
    <xdr:sp macro="" textlink="">
      <xdr:nvSpPr>
        <xdr:cNvPr id="734" name="【公民館】&#10;一人当たり面積該当値テキスト">
          <a:extLst>
            <a:ext uri="{FF2B5EF4-FFF2-40B4-BE49-F238E27FC236}">
              <a16:creationId xmlns:a16="http://schemas.microsoft.com/office/drawing/2014/main" id="{E62015D5-9B41-4E00-AF75-B0131FA2E2F2}"/>
            </a:ext>
          </a:extLst>
        </xdr:cNvPr>
        <xdr:cNvSpPr txBox="1"/>
      </xdr:nvSpPr>
      <xdr:spPr>
        <a:xfrm>
          <a:off x="19989800" y="17705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124461</xdr:rowOff>
    </xdr:from>
    <xdr:to>
      <xdr:col>112</xdr:col>
      <xdr:colOff>38100</xdr:colOff>
      <xdr:row>107</xdr:row>
      <xdr:rowOff>54611</xdr:rowOff>
    </xdr:to>
    <xdr:sp macro="" textlink="">
      <xdr:nvSpPr>
        <xdr:cNvPr id="735" name="楕円 734">
          <a:extLst>
            <a:ext uri="{FF2B5EF4-FFF2-40B4-BE49-F238E27FC236}">
              <a16:creationId xmlns:a16="http://schemas.microsoft.com/office/drawing/2014/main" id="{F6F39931-51F5-4B58-91D7-AF3EE3F0341F}"/>
            </a:ext>
          </a:extLst>
        </xdr:cNvPr>
        <xdr:cNvSpPr/>
      </xdr:nvSpPr>
      <xdr:spPr>
        <a:xfrm>
          <a:off x="19157950" y="177266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3811</xdr:rowOff>
    </xdr:from>
    <xdr:to>
      <xdr:col>116</xdr:col>
      <xdr:colOff>63500</xdr:colOff>
      <xdr:row>107</xdr:row>
      <xdr:rowOff>3811</xdr:rowOff>
    </xdr:to>
    <xdr:cxnSp macro="">
      <xdr:nvCxnSpPr>
        <xdr:cNvPr id="736" name="直線コネクタ 735">
          <a:extLst>
            <a:ext uri="{FF2B5EF4-FFF2-40B4-BE49-F238E27FC236}">
              <a16:creationId xmlns:a16="http://schemas.microsoft.com/office/drawing/2014/main" id="{E15B6F56-EF70-48A3-9254-10B1E67A1E85}"/>
            </a:ext>
          </a:extLst>
        </xdr:cNvPr>
        <xdr:cNvCxnSpPr/>
      </xdr:nvCxnSpPr>
      <xdr:spPr>
        <a:xfrm>
          <a:off x="19202400" y="17777461"/>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116839</xdr:rowOff>
    </xdr:from>
    <xdr:to>
      <xdr:col>107</xdr:col>
      <xdr:colOff>101600</xdr:colOff>
      <xdr:row>107</xdr:row>
      <xdr:rowOff>46989</xdr:rowOff>
    </xdr:to>
    <xdr:sp macro="" textlink="">
      <xdr:nvSpPr>
        <xdr:cNvPr id="737" name="楕円 736">
          <a:extLst>
            <a:ext uri="{FF2B5EF4-FFF2-40B4-BE49-F238E27FC236}">
              <a16:creationId xmlns:a16="http://schemas.microsoft.com/office/drawing/2014/main" id="{EAFD5B1D-8011-4F0E-92C9-9A28EA7FC356}"/>
            </a:ext>
          </a:extLst>
        </xdr:cNvPr>
        <xdr:cNvSpPr/>
      </xdr:nvSpPr>
      <xdr:spPr>
        <a:xfrm>
          <a:off x="18345150" y="1771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167639</xdr:rowOff>
    </xdr:from>
    <xdr:to>
      <xdr:col>111</xdr:col>
      <xdr:colOff>177800</xdr:colOff>
      <xdr:row>107</xdr:row>
      <xdr:rowOff>3811</xdr:rowOff>
    </xdr:to>
    <xdr:cxnSp macro="">
      <xdr:nvCxnSpPr>
        <xdr:cNvPr id="738" name="直線コネクタ 737">
          <a:extLst>
            <a:ext uri="{FF2B5EF4-FFF2-40B4-BE49-F238E27FC236}">
              <a16:creationId xmlns:a16="http://schemas.microsoft.com/office/drawing/2014/main" id="{603ED295-508A-4205-B6C7-02D3A68C9E99}"/>
            </a:ext>
          </a:extLst>
        </xdr:cNvPr>
        <xdr:cNvCxnSpPr/>
      </xdr:nvCxnSpPr>
      <xdr:spPr>
        <a:xfrm>
          <a:off x="18395950" y="17769839"/>
          <a:ext cx="80645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116839</xdr:rowOff>
    </xdr:from>
    <xdr:to>
      <xdr:col>102</xdr:col>
      <xdr:colOff>165100</xdr:colOff>
      <xdr:row>107</xdr:row>
      <xdr:rowOff>46989</xdr:rowOff>
    </xdr:to>
    <xdr:sp macro="" textlink="">
      <xdr:nvSpPr>
        <xdr:cNvPr id="739" name="楕円 738">
          <a:extLst>
            <a:ext uri="{FF2B5EF4-FFF2-40B4-BE49-F238E27FC236}">
              <a16:creationId xmlns:a16="http://schemas.microsoft.com/office/drawing/2014/main" id="{B481CE30-700C-4133-BD38-6C46026BAB16}"/>
            </a:ext>
          </a:extLst>
        </xdr:cNvPr>
        <xdr:cNvSpPr/>
      </xdr:nvSpPr>
      <xdr:spPr>
        <a:xfrm>
          <a:off x="17551400" y="1771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167639</xdr:rowOff>
    </xdr:from>
    <xdr:to>
      <xdr:col>107</xdr:col>
      <xdr:colOff>50800</xdr:colOff>
      <xdr:row>106</xdr:row>
      <xdr:rowOff>167639</xdr:rowOff>
    </xdr:to>
    <xdr:cxnSp macro="">
      <xdr:nvCxnSpPr>
        <xdr:cNvPr id="740" name="直線コネクタ 739">
          <a:extLst>
            <a:ext uri="{FF2B5EF4-FFF2-40B4-BE49-F238E27FC236}">
              <a16:creationId xmlns:a16="http://schemas.microsoft.com/office/drawing/2014/main" id="{5ADA96B3-647D-4EAA-93E8-3B15A7C4C497}"/>
            </a:ext>
          </a:extLst>
        </xdr:cNvPr>
        <xdr:cNvCxnSpPr/>
      </xdr:nvCxnSpPr>
      <xdr:spPr>
        <a:xfrm>
          <a:off x="17602200" y="17769839"/>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116839</xdr:rowOff>
    </xdr:from>
    <xdr:to>
      <xdr:col>98</xdr:col>
      <xdr:colOff>38100</xdr:colOff>
      <xdr:row>107</xdr:row>
      <xdr:rowOff>46989</xdr:rowOff>
    </xdr:to>
    <xdr:sp macro="" textlink="">
      <xdr:nvSpPr>
        <xdr:cNvPr id="741" name="楕円 740">
          <a:extLst>
            <a:ext uri="{FF2B5EF4-FFF2-40B4-BE49-F238E27FC236}">
              <a16:creationId xmlns:a16="http://schemas.microsoft.com/office/drawing/2014/main" id="{2C5C2BDB-0AB8-47E4-B81C-417C0A7CAC12}"/>
            </a:ext>
          </a:extLst>
        </xdr:cNvPr>
        <xdr:cNvSpPr/>
      </xdr:nvSpPr>
      <xdr:spPr>
        <a:xfrm>
          <a:off x="16757650" y="177190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167639</xdr:rowOff>
    </xdr:from>
    <xdr:to>
      <xdr:col>102</xdr:col>
      <xdr:colOff>114300</xdr:colOff>
      <xdr:row>106</xdr:row>
      <xdr:rowOff>167639</xdr:rowOff>
    </xdr:to>
    <xdr:cxnSp macro="">
      <xdr:nvCxnSpPr>
        <xdr:cNvPr id="742" name="直線コネクタ 741">
          <a:extLst>
            <a:ext uri="{FF2B5EF4-FFF2-40B4-BE49-F238E27FC236}">
              <a16:creationId xmlns:a16="http://schemas.microsoft.com/office/drawing/2014/main" id="{4C3350D7-63A3-404D-988F-8F4AEB65AEDB}"/>
            </a:ext>
          </a:extLst>
        </xdr:cNvPr>
        <xdr:cNvCxnSpPr/>
      </xdr:nvCxnSpPr>
      <xdr:spPr>
        <a:xfrm>
          <a:off x="16802100" y="17769839"/>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132097</xdr:rowOff>
    </xdr:from>
    <xdr:ext cx="469744" cy="259045"/>
    <xdr:sp macro="" textlink="">
      <xdr:nvSpPr>
        <xdr:cNvPr id="743" name="n_1aveValue【公民館】&#10;一人当たり面積">
          <a:extLst>
            <a:ext uri="{FF2B5EF4-FFF2-40B4-BE49-F238E27FC236}">
              <a16:creationId xmlns:a16="http://schemas.microsoft.com/office/drawing/2014/main" id="{388230EA-F4B9-4EC6-87AC-8E2F5442D202}"/>
            </a:ext>
          </a:extLst>
        </xdr:cNvPr>
        <xdr:cNvSpPr txBox="1"/>
      </xdr:nvSpPr>
      <xdr:spPr>
        <a:xfrm>
          <a:off x="18980227" y="1721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147338</xdr:rowOff>
    </xdr:from>
    <xdr:ext cx="469744" cy="259045"/>
    <xdr:sp macro="" textlink="">
      <xdr:nvSpPr>
        <xdr:cNvPr id="744" name="n_2aveValue【公民館】&#10;一人当たり面積">
          <a:extLst>
            <a:ext uri="{FF2B5EF4-FFF2-40B4-BE49-F238E27FC236}">
              <a16:creationId xmlns:a16="http://schemas.microsoft.com/office/drawing/2014/main" id="{03608E4F-A941-41A9-B610-AFD1CD9809C3}"/>
            </a:ext>
          </a:extLst>
        </xdr:cNvPr>
        <xdr:cNvSpPr txBox="1"/>
      </xdr:nvSpPr>
      <xdr:spPr>
        <a:xfrm>
          <a:off x="18180127" y="1723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101616</xdr:rowOff>
    </xdr:from>
    <xdr:ext cx="469744" cy="259045"/>
    <xdr:sp macro="" textlink="">
      <xdr:nvSpPr>
        <xdr:cNvPr id="745" name="n_3aveValue【公民館】&#10;一人当たり面積">
          <a:extLst>
            <a:ext uri="{FF2B5EF4-FFF2-40B4-BE49-F238E27FC236}">
              <a16:creationId xmlns:a16="http://schemas.microsoft.com/office/drawing/2014/main" id="{17B732FD-1352-4661-B4BC-BE03AF280E34}"/>
            </a:ext>
          </a:extLst>
        </xdr:cNvPr>
        <xdr:cNvSpPr txBox="1"/>
      </xdr:nvSpPr>
      <xdr:spPr>
        <a:xfrm>
          <a:off x="17386377" y="1718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132097</xdr:rowOff>
    </xdr:from>
    <xdr:ext cx="469744" cy="259045"/>
    <xdr:sp macro="" textlink="">
      <xdr:nvSpPr>
        <xdr:cNvPr id="746" name="n_4aveValue【公民館】&#10;一人当たり面積">
          <a:extLst>
            <a:ext uri="{FF2B5EF4-FFF2-40B4-BE49-F238E27FC236}">
              <a16:creationId xmlns:a16="http://schemas.microsoft.com/office/drawing/2014/main" id="{734A9822-6BF3-4DEA-98EE-6CA0053BD178}"/>
            </a:ext>
          </a:extLst>
        </xdr:cNvPr>
        <xdr:cNvSpPr txBox="1"/>
      </xdr:nvSpPr>
      <xdr:spPr>
        <a:xfrm>
          <a:off x="16592627" y="1721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45738</xdr:rowOff>
    </xdr:from>
    <xdr:ext cx="469744" cy="259045"/>
    <xdr:sp macro="" textlink="">
      <xdr:nvSpPr>
        <xdr:cNvPr id="747" name="n_1mainValue【公民館】&#10;一人当たり面積">
          <a:extLst>
            <a:ext uri="{FF2B5EF4-FFF2-40B4-BE49-F238E27FC236}">
              <a16:creationId xmlns:a16="http://schemas.microsoft.com/office/drawing/2014/main" id="{285F2714-D5A1-415C-BC9C-6B644934A14A}"/>
            </a:ext>
          </a:extLst>
        </xdr:cNvPr>
        <xdr:cNvSpPr txBox="1"/>
      </xdr:nvSpPr>
      <xdr:spPr>
        <a:xfrm>
          <a:off x="18980227" y="17819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38116</xdr:rowOff>
    </xdr:from>
    <xdr:ext cx="469744" cy="259045"/>
    <xdr:sp macro="" textlink="">
      <xdr:nvSpPr>
        <xdr:cNvPr id="748" name="n_2mainValue【公民館】&#10;一人当たり面積">
          <a:extLst>
            <a:ext uri="{FF2B5EF4-FFF2-40B4-BE49-F238E27FC236}">
              <a16:creationId xmlns:a16="http://schemas.microsoft.com/office/drawing/2014/main" id="{2D36565A-D805-4F75-8A13-EC446C1BE691}"/>
            </a:ext>
          </a:extLst>
        </xdr:cNvPr>
        <xdr:cNvSpPr txBox="1"/>
      </xdr:nvSpPr>
      <xdr:spPr>
        <a:xfrm>
          <a:off x="18180127" y="17811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38116</xdr:rowOff>
    </xdr:from>
    <xdr:ext cx="469744" cy="259045"/>
    <xdr:sp macro="" textlink="">
      <xdr:nvSpPr>
        <xdr:cNvPr id="749" name="n_3mainValue【公民館】&#10;一人当たり面積">
          <a:extLst>
            <a:ext uri="{FF2B5EF4-FFF2-40B4-BE49-F238E27FC236}">
              <a16:creationId xmlns:a16="http://schemas.microsoft.com/office/drawing/2014/main" id="{5EAC9C0E-1E65-4408-BC0A-3C841D63E7B6}"/>
            </a:ext>
          </a:extLst>
        </xdr:cNvPr>
        <xdr:cNvSpPr txBox="1"/>
      </xdr:nvSpPr>
      <xdr:spPr>
        <a:xfrm>
          <a:off x="17386377" y="17811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38116</xdr:rowOff>
    </xdr:from>
    <xdr:ext cx="469744" cy="259045"/>
    <xdr:sp macro="" textlink="">
      <xdr:nvSpPr>
        <xdr:cNvPr id="750" name="n_4mainValue【公民館】&#10;一人当たり面積">
          <a:extLst>
            <a:ext uri="{FF2B5EF4-FFF2-40B4-BE49-F238E27FC236}">
              <a16:creationId xmlns:a16="http://schemas.microsoft.com/office/drawing/2014/main" id="{D464F38A-F103-4317-B1EA-B172922489E9}"/>
            </a:ext>
          </a:extLst>
        </xdr:cNvPr>
        <xdr:cNvSpPr txBox="1"/>
      </xdr:nvSpPr>
      <xdr:spPr>
        <a:xfrm>
          <a:off x="16592627" y="17811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1" name="正方形/長方形 750">
          <a:extLst>
            <a:ext uri="{FF2B5EF4-FFF2-40B4-BE49-F238E27FC236}">
              <a16:creationId xmlns:a16="http://schemas.microsoft.com/office/drawing/2014/main" id="{A8EB4091-A0F6-47E6-805D-706354378C60}"/>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2" name="正方形/長方形 751">
          <a:extLst>
            <a:ext uri="{FF2B5EF4-FFF2-40B4-BE49-F238E27FC236}">
              <a16:creationId xmlns:a16="http://schemas.microsoft.com/office/drawing/2014/main" id="{391FB2A0-A255-400F-A58B-E2492D7AF584}"/>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3" name="テキスト ボックス 752">
          <a:extLst>
            <a:ext uri="{FF2B5EF4-FFF2-40B4-BE49-F238E27FC236}">
              <a16:creationId xmlns:a16="http://schemas.microsoft.com/office/drawing/2014/main" id="{2873D3FF-FDFE-4D55-BEA4-29BF8CC25D7C}"/>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類似団体と比較して有形固定資産減価償却率が高くなっている施設は「橋りょう・トンネル」であり、一方、特に低くなっている施設は、「認定こども園・幼稚園・保育所」及び「公民館」である。</a:t>
          </a:r>
          <a:endParaRPr lang="ja-JP" altLang="ja-JP" sz="1400">
            <a:effectLst/>
          </a:endParaRPr>
        </a:p>
        <a:p>
          <a:r>
            <a:rPr kumimoji="1" lang="ja-JP" altLang="ja-JP" sz="1100">
              <a:solidFill>
                <a:schemeClr val="dk1"/>
              </a:solidFill>
              <a:effectLst/>
              <a:latin typeface="+mn-lt"/>
              <a:ea typeface="+mn-ea"/>
              <a:cs typeface="+mn-cs"/>
            </a:rPr>
            <a:t>「橋りょう・トンネル」については、今後、建設５０年を経過する橋りょうが増加するため、点検結果を踏まえて定期的に橋りょう長寿命化修繕計画等を更新し、計画に基づき適切に更新・維持管理を進めている。</a:t>
          </a:r>
          <a:endParaRPr lang="ja-JP" altLang="ja-JP" sz="1400">
            <a:effectLst/>
          </a:endParaRPr>
        </a:p>
        <a:p>
          <a:r>
            <a:rPr kumimoji="1" lang="ja-JP" altLang="ja-JP" sz="1100">
              <a:solidFill>
                <a:schemeClr val="dk1"/>
              </a:solidFill>
              <a:effectLst/>
              <a:latin typeface="+mn-lt"/>
              <a:ea typeface="+mn-ea"/>
              <a:cs typeface="+mn-cs"/>
            </a:rPr>
            <a:t>「認定こども園・幼稚園・保育所」については、令和２年度に公私連携型子育て支援施設こどもの城を建設したことから、有形固定資産減価償却率が大幅に減少している。また、公立保育所等についても、公共施設等総合管理計画に基づき適切に更新・維持管理を進めている。</a:t>
          </a:r>
          <a:endParaRPr lang="ja-JP" altLang="ja-JP" sz="1400">
            <a:effectLst/>
          </a:endParaRPr>
        </a:p>
        <a:p>
          <a:r>
            <a:rPr kumimoji="1" lang="ja-JP" altLang="ja-JP" sz="1100">
              <a:solidFill>
                <a:schemeClr val="dk1"/>
              </a:solidFill>
              <a:effectLst/>
              <a:latin typeface="+mn-lt"/>
              <a:ea typeface="+mn-ea"/>
              <a:cs typeface="+mn-cs"/>
            </a:rPr>
            <a:t>「公民館」においては、平成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年度に整備した市民交流拠点ポラリスにより、有形固定資産減価償却率が大幅に減少している。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515AAA7-CDCB-4B6D-8A5E-7CEC1456D2F7}"/>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5726C93-F763-4218-BEC6-0D6D0224268B}"/>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C68BF6C-3004-49A1-B3EF-7D722316BFC3}"/>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4FF1D1D-AB31-46AD-B779-038984D62316}"/>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A44D1222-E28B-4B96-BD3A-61BA52AA020B}"/>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C3F1702-97FF-45F9-9713-771BA5761CBE}"/>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493BCD6-AD0A-42DE-89B1-E7535C1DA82C}"/>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1DF14CD-900E-4A91-BBD2-04D34EBC47A3}"/>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6D91178-ADA3-4BD0-BA9B-BABD8DA275E1}"/>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C69DD42-0A1E-45A8-B004-46C4632F426C}"/>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245,038
236,993
27.09
89,584,910
87,280,518
2,257,877
46,314,742
57,000,662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AC06788-2142-4810-B9B8-1718654357B8}"/>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5B71411-1FCF-426E-BFDA-CACCFBF31A06}"/>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AEC2FB5-6770-47ED-9C14-AEE6361AEA91}"/>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4.3
39.8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054AC90-DB00-42EA-BE16-30A06D69B500}"/>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4B2C382-5629-4A72-97B5-1C5E7B6205B3}"/>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850179A7-4AC1-46DD-B749-834264FDA72F}"/>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71E8BA0-B529-4D32-8EE1-315DEE4AEBC9}"/>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356DFA2-CC0E-43CD-B4CC-B0F579E4C375}"/>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2EA0569-B27A-424C-B8D3-453D557DAEF8}"/>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10DF3D4-9A3E-43B7-BFAC-9251333F6E33}"/>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AA8122C-D201-4E54-8DC5-FF9CCD602EBF}"/>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8D18EDF-8149-4CD4-9AE3-1ED458180134}"/>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F0A23AC-EF5C-4BE1-9D13-40179E5ADC29}"/>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DC19359D-A0BA-4B7E-A8BB-1748D694D04C}"/>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2C8AAC5-5CF6-44B1-A830-D4F92EDDB582}"/>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9FB9C10-4D82-4A64-9DD5-3B3E6B1B7A35}"/>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552A4CD6-4326-4B04-BF35-5F82E5279D1F}"/>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691F4D7-6D02-4112-868C-431C25291944}"/>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7B0697C-F5E9-42C4-941E-4F2A591BCFA2}"/>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F78729C-56D8-457F-959E-A68E4DE17949}"/>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AD3E270-C9B8-4594-8229-F283C6AE4F2F}"/>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6836AB0-224B-4557-B93B-FA388E67EBC1}"/>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08DBC55-2A4C-4CEE-9127-A8DDA4804F2C}"/>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E15354E-FC8F-49A0-9314-512C0FCBD5A1}"/>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C4772FD-7EEA-4776-B8BE-60F821604247}"/>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39001F3-5AF9-4AD7-9428-9B72661F3F61}"/>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FDA523B-3A58-478E-9479-B9D4FCA79E2A}"/>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DA03DA9-5E8C-4FC4-A9E9-EEF242AC630B}"/>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0C207C2-C8F1-4B39-B4EB-29412AD24A2D}"/>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5F7736E1-BBCA-4B37-9B66-359D3DFD5337}"/>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1E8CBCD-E4FF-4FBD-AA93-8AD120BE1CB3}"/>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D3B38AB7-79B1-470C-84E0-87A59B53D9FB}"/>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C9DC3C86-7AED-4161-98C8-970001E0CBF2}"/>
            </a:ext>
          </a:extLst>
        </xdr:cNvPr>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FA17DDB9-7BBF-46B5-817B-CE9665DFB4B4}"/>
            </a:ext>
          </a:extLst>
        </xdr:cNvPr>
        <xdr:cNvSpPr txBox="1"/>
      </xdr:nvSpPr>
      <xdr:spPr>
        <a:xfrm>
          <a:off x="27577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EEF034E9-473A-456D-8AD9-363E0A68ED4F}"/>
            </a:ext>
          </a:extLst>
        </xdr:cNvPr>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B52DA68C-D9B7-4DFA-8BEC-DFA36EFDDB20}"/>
            </a:ext>
          </a:extLst>
        </xdr:cNvPr>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11B62930-9BCB-4A67-A8FC-F64E22A49F70}"/>
            </a:ext>
          </a:extLst>
        </xdr:cNvPr>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6B087BC3-7BF5-4CF3-B34F-87192A5ABD31}"/>
            </a:ext>
          </a:extLst>
        </xdr:cNvPr>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FAFA76AF-E079-4022-B9FA-7A05454FD965}"/>
            </a:ext>
          </a:extLst>
        </xdr:cNvPr>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2BBB01B2-D354-4E21-BD85-53EDDF60044B}"/>
            </a:ext>
          </a:extLst>
        </xdr:cNvPr>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B3D71114-09B5-46D8-AD30-A7B35A739B1F}"/>
            </a:ext>
          </a:extLst>
        </xdr:cNvPr>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AC2B6061-0BE0-4425-A82D-E0C3792F7E8A}"/>
            </a:ext>
          </a:extLst>
        </xdr:cNvPr>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F0AE6DD9-2BE2-49C8-9C88-16EE31789A7B}"/>
            </a:ext>
          </a:extLst>
        </xdr:cNvPr>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CA4C3796-FE27-4252-8DB2-BA2FBA57DC6B}"/>
            </a:ext>
          </a:extLst>
        </xdr:cNvPr>
        <xdr:cNvSpPr txBox="1"/>
      </xdr:nvSpPr>
      <xdr:spPr>
        <a:xfrm>
          <a:off x="38496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1E0FA28E-8BE2-43C6-BC63-DE14AA7AE412}"/>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421F4246-54A8-4BEF-95CD-B073E289B60B}"/>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59872</xdr:rowOff>
    </xdr:from>
    <xdr:to>
      <xdr:col>24</xdr:col>
      <xdr:colOff>62865</xdr:colOff>
      <xdr:row>42</xdr:row>
      <xdr:rowOff>43543</xdr:rowOff>
    </xdr:to>
    <xdr:cxnSp macro="">
      <xdr:nvCxnSpPr>
        <xdr:cNvPr id="58" name="直線コネクタ 57">
          <a:extLst>
            <a:ext uri="{FF2B5EF4-FFF2-40B4-BE49-F238E27FC236}">
              <a16:creationId xmlns:a16="http://schemas.microsoft.com/office/drawing/2014/main" id="{CFFD6B79-C47C-4141-9BBC-198DE47DE787}"/>
            </a:ext>
          </a:extLst>
        </xdr:cNvPr>
        <xdr:cNvCxnSpPr/>
      </xdr:nvCxnSpPr>
      <xdr:spPr>
        <a:xfrm flipV="1">
          <a:off x="4177665" y="5679622"/>
          <a:ext cx="0" cy="1304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47370</xdr:rowOff>
    </xdr:from>
    <xdr:ext cx="405111" cy="259045"/>
    <xdr:sp macro="" textlink="">
      <xdr:nvSpPr>
        <xdr:cNvPr id="59" name="【図書館】&#10;有形固定資産減価償却率最小値テキスト">
          <a:extLst>
            <a:ext uri="{FF2B5EF4-FFF2-40B4-BE49-F238E27FC236}">
              <a16:creationId xmlns:a16="http://schemas.microsoft.com/office/drawing/2014/main" id="{9F1112FA-7720-4BEE-A8A4-D4D0EC0F68FF}"/>
            </a:ext>
          </a:extLst>
        </xdr:cNvPr>
        <xdr:cNvSpPr txBox="1"/>
      </xdr:nvSpPr>
      <xdr:spPr>
        <a:xfrm>
          <a:off x="4216400" y="6987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43543</xdr:rowOff>
    </xdr:from>
    <xdr:to>
      <xdr:col>24</xdr:col>
      <xdr:colOff>152400</xdr:colOff>
      <xdr:row>42</xdr:row>
      <xdr:rowOff>43543</xdr:rowOff>
    </xdr:to>
    <xdr:cxnSp macro="">
      <xdr:nvCxnSpPr>
        <xdr:cNvPr id="60" name="直線コネクタ 59">
          <a:extLst>
            <a:ext uri="{FF2B5EF4-FFF2-40B4-BE49-F238E27FC236}">
              <a16:creationId xmlns:a16="http://schemas.microsoft.com/office/drawing/2014/main" id="{528C10DC-AD63-41E1-B37E-93B3748918EF}"/>
            </a:ext>
          </a:extLst>
        </xdr:cNvPr>
        <xdr:cNvCxnSpPr/>
      </xdr:nvCxnSpPr>
      <xdr:spPr>
        <a:xfrm>
          <a:off x="4108450" y="69840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6549</xdr:rowOff>
    </xdr:from>
    <xdr:ext cx="405111" cy="259045"/>
    <xdr:sp macro="" textlink="">
      <xdr:nvSpPr>
        <xdr:cNvPr id="61" name="【図書館】&#10;有形固定資産減価償却率最大値テキスト">
          <a:extLst>
            <a:ext uri="{FF2B5EF4-FFF2-40B4-BE49-F238E27FC236}">
              <a16:creationId xmlns:a16="http://schemas.microsoft.com/office/drawing/2014/main" id="{4917817F-D4F2-47A2-BF4D-BAEFF255E866}"/>
            </a:ext>
          </a:extLst>
        </xdr:cNvPr>
        <xdr:cNvSpPr txBox="1"/>
      </xdr:nvSpPr>
      <xdr:spPr>
        <a:xfrm>
          <a:off x="4216400" y="546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59872</xdr:rowOff>
    </xdr:from>
    <xdr:to>
      <xdr:col>24</xdr:col>
      <xdr:colOff>152400</xdr:colOff>
      <xdr:row>34</xdr:row>
      <xdr:rowOff>59872</xdr:rowOff>
    </xdr:to>
    <xdr:cxnSp macro="">
      <xdr:nvCxnSpPr>
        <xdr:cNvPr id="62" name="直線コネクタ 61">
          <a:extLst>
            <a:ext uri="{FF2B5EF4-FFF2-40B4-BE49-F238E27FC236}">
              <a16:creationId xmlns:a16="http://schemas.microsoft.com/office/drawing/2014/main" id="{389F5E9C-AF37-482F-A8F5-2AF25B3C0955}"/>
            </a:ext>
          </a:extLst>
        </xdr:cNvPr>
        <xdr:cNvCxnSpPr/>
      </xdr:nvCxnSpPr>
      <xdr:spPr>
        <a:xfrm>
          <a:off x="4108450" y="567962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116494</xdr:rowOff>
    </xdr:from>
    <xdr:ext cx="405111" cy="259045"/>
    <xdr:sp macro="" textlink="">
      <xdr:nvSpPr>
        <xdr:cNvPr id="63" name="【図書館】&#10;有形固定資産減価償却率平均値テキスト">
          <a:extLst>
            <a:ext uri="{FF2B5EF4-FFF2-40B4-BE49-F238E27FC236}">
              <a16:creationId xmlns:a16="http://schemas.microsoft.com/office/drawing/2014/main" id="{A59E46A6-67E7-403B-9C58-95C30FF6B4D0}"/>
            </a:ext>
          </a:extLst>
        </xdr:cNvPr>
        <xdr:cNvSpPr txBox="1"/>
      </xdr:nvSpPr>
      <xdr:spPr>
        <a:xfrm>
          <a:off x="4216400" y="62315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138067</xdr:rowOff>
    </xdr:from>
    <xdr:to>
      <xdr:col>24</xdr:col>
      <xdr:colOff>114300</xdr:colOff>
      <xdr:row>38</xdr:row>
      <xdr:rowOff>68218</xdr:rowOff>
    </xdr:to>
    <xdr:sp macro="" textlink="">
      <xdr:nvSpPr>
        <xdr:cNvPr id="64" name="フローチャート: 判断 63">
          <a:extLst>
            <a:ext uri="{FF2B5EF4-FFF2-40B4-BE49-F238E27FC236}">
              <a16:creationId xmlns:a16="http://schemas.microsoft.com/office/drawing/2014/main" id="{CC451001-5502-43F3-9235-9E36285148CE}"/>
            </a:ext>
          </a:extLst>
        </xdr:cNvPr>
        <xdr:cNvSpPr/>
      </xdr:nvSpPr>
      <xdr:spPr>
        <a:xfrm>
          <a:off x="4127500" y="6253117"/>
          <a:ext cx="101600" cy="952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141333</xdr:rowOff>
    </xdr:from>
    <xdr:to>
      <xdr:col>20</xdr:col>
      <xdr:colOff>38100</xdr:colOff>
      <xdr:row>38</xdr:row>
      <xdr:rowOff>71482</xdr:rowOff>
    </xdr:to>
    <xdr:sp macro="" textlink="">
      <xdr:nvSpPr>
        <xdr:cNvPr id="65" name="フローチャート: 判断 64">
          <a:extLst>
            <a:ext uri="{FF2B5EF4-FFF2-40B4-BE49-F238E27FC236}">
              <a16:creationId xmlns:a16="http://schemas.microsoft.com/office/drawing/2014/main" id="{4E7803B4-5991-475C-AD93-AD45221EA466}"/>
            </a:ext>
          </a:extLst>
        </xdr:cNvPr>
        <xdr:cNvSpPr/>
      </xdr:nvSpPr>
      <xdr:spPr>
        <a:xfrm>
          <a:off x="3384550" y="6256383"/>
          <a:ext cx="82550" cy="9524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38</xdr:row>
      <xdr:rowOff>62610</xdr:rowOff>
    </xdr:from>
    <xdr:ext cx="405111" cy="259045"/>
    <xdr:sp macro="" textlink="">
      <xdr:nvSpPr>
        <xdr:cNvPr id="66" name="n_1aveValue【図書館】&#10;有形固定資産減価償却率">
          <a:extLst>
            <a:ext uri="{FF2B5EF4-FFF2-40B4-BE49-F238E27FC236}">
              <a16:creationId xmlns:a16="http://schemas.microsoft.com/office/drawing/2014/main" id="{62CB3674-A315-4172-997B-7E96BA4FC7F3}"/>
            </a:ext>
          </a:extLst>
        </xdr:cNvPr>
        <xdr:cNvSpPr txBox="1"/>
      </xdr:nvSpPr>
      <xdr:spPr>
        <a:xfrm>
          <a:off x="3239144" y="6342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115207</xdr:rowOff>
    </xdr:from>
    <xdr:to>
      <xdr:col>15</xdr:col>
      <xdr:colOff>101600</xdr:colOff>
      <xdr:row>38</xdr:row>
      <xdr:rowOff>45357</xdr:rowOff>
    </xdr:to>
    <xdr:sp macro="" textlink="">
      <xdr:nvSpPr>
        <xdr:cNvPr id="67" name="フローチャート: 判断 66">
          <a:extLst>
            <a:ext uri="{FF2B5EF4-FFF2-40B4-BE49-F238E27FC236}">
              <a16:creationId xmlns:a16="http://schemas.microsoft.com/office/drawing/2014/main" id="{4439DF8E-9AD7-4456-A0C7-246B7FC9D107}"/>
            </a:ext>
          </a:extLst>
        </xdr:cNvPr>
        <xdr:cNvSpPr/>
      </xdr:nvSpPr>
      <xdr:spPr>
        <a:xfrm>
          <a:off x="2571750" y="62302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38</xdr:row>
      <xdr:rowOff>36484</xdr:rowOff>
    </xdr:from>
    <xdr:ext cx="405111" cy="259045"/>
    <xdr:sp macro="" textlink="">
      <xdr:nvSpPr>
        <xdr:cNvPr id="68" name="n_2aveValue【図書館】&#10;有形固定資産減価償却率">
          <a:extLst>
            <a:ext uri="{FF2B5EF4-FFF2-40B4-BE49-F238E27FC236}">
              <a16:creationId xmlns:a16="http://schemas.microsoft.com/office/drawing/2014/main" id="{2C969080-7929-49F0-AC22-42216566C95B}"/>
            </a:ext>
          </a:extLst>
        </xdr:cNvPr>
        <xdr:cNvSpPr txBox="1"/>
      </xdr:nvSpPr>
      <xdr:spPr>
        <a:xfrm>
          <a:off x="2439044" y="6316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71120</xdr:rowOff>
    </xdr:from>
    <xdr:to>
      <xdr:col>10</xdr:col>
      <xdr:colOff>165100</xdr:colOff>
      <xdr:row>38</xdr:row>
      <xdr:rowOff>1270</xdr:rowOff>
    </xdr:to>
    <xdr:sp macro="" textlink="">
      <xdr:nvSpPr>
        <xdr:cNvPr id="69" name="フローチャート: 判断 68">
          <a:extLst>
            <a:ext uri="{FF2B5EF4-FFF2-40B4-BE49-F238E27FC236}">
              <a16:creationId xmlns:a16="http://schemas.microsoft.com/office/drawing/2014/main" id="{525BEDAE-AD3D-4DC4-8D89-75AA8FC7A187}"/>
            </a:ext>
          </a:extLst>
        </xdr:cNvPr>
        <xdr:cNvSpPr/>
      </xdr:nvSpPr>
      <xdr:spPr>
        <a:xfrm>
          <a:off x="1778000" y="61861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37</xdr:row>
      <xdr:rowOff>163847</xdr:rowOff>
    </xdr:from>
    <xdr:ext cx="405111" cy="259045"/>
    <xdr:sp macro="" textlink="">
      <xdr:nvSpPr>
        <xdr:cNvPr id="70" name="n_3aveValue【図書館】&#10;有形固定資産減価償却率">
          <a:extLst>
            <a:ext uri="{FF2B5EF4-FFF2-40B4-BE49-F238E27FC236}">
              <a16:creationId xmlns:a16="http://schemas.microsoft.com/office/drawing/2014/main" id="{B2B2AFCE-E29F-46F4-B4EA-22E06EF1EDAD}"/>
            </a:ext>
          </a:extLst>
        </xdr:cNvPr>
        <xdr:cNvSpPr txBox="1"/>
      </xdr:nvSpPr>
      <xdr:spPr>
        <a:xfrm>
          <a:off x="1645294" y="627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48260</xdr:rowOff>
    </xdr:from>
    <xdr:to>
      <xdr:col>6</xdr:col>
      <xdr:colOff>38100</xdr:colOff>
      <xdr:row>37</xdr:row>
      <xdr:rowOff>149860</xdr:rowOff>
    </xdr:to>
    <xdr:sp macro="" textlink="">
      <xdr:nvSpPr>
        <xdr:cNvPr id="71" name="フローチャート: 判断 70">
          <a:extLst>
            <a:ext uri="{FF2B5EF4-FFF2-40B4-BE49-F238E27FC236}">
              <a16:creationId xmlns:a16="http://schemas.microsoft.com/office/drawing/2014/main" id="{C745B126-B425-4033-95FA-65A0618DA8BA}"/>
            </a:ext>
          </a:extLst>
        </xdr:cNvPr>
        <xdr:cNvSpPr/>
      </xdr:nvSpPr>
      <xdr:spPr>
        <a:xfrm>
          <a:off x="984250" y="61633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37</xdr:row>
      <xdr:rowOff>140987</xdr:rowOff>
    </xdr:from>
    <xdr:ext cx="405111" cy="259045"/>
    <xdr:sp macro="" textlink="">
      <xdr:nvSpPr>
        <xdr:cNvPr id="72" name="n_4aveValue【図書館】&#10;有形固定資産減価償却率">
          <a:extLst>
            <a:ext uri="{FF2B5EF4-FFF2-40B4-BE49-F238E27FC236}">
              <a16:creationId xmlns:a16="http://schemas.microsoft.com/office/drawing/2014/main" id="{34501D10-7F03-4D86-B804-78B799703B61}"/>
            </a:ext>
          </a:extLst>
        </xdr:cNvPr>
        <xdr:cNvSpPr txBox="1"/>
      </xdr:nvSpPr>
      <xdr:spPr>
        <a:xfrm>
          <a:off x="851544" y="6256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5B29D790-5B43-4CE1-B0CC-21957E6106D9}"/>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4" name="テキスト ボックス 73">
          <a:extLst>
            <a:ext uri="{FF2B5EF4-FFF2-40B4-BE49-F238E27FC236}">
              <a16:creationId xmlns:a16="http://schemas.microsoft.com/office/drawing/2014/main" id="{7306F6FD-996E-439E-B176-EF8B50D2592F}"/>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5" name="テキスト ボックス 74">
          <a:extLst>
            <a:ext uri="{FF2B5EF4-FFF2-40B4-BE49-F238E27FC236}">
              <a16:creationId xmlns:a16="http://schemas.microsoft.com/office/drawing/2014/main" id="{FC8B9231-A9C0-44D7-BE68-EAE7752630DD}"/>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FD656919-F298-4CEF-8A81-CA6E4480A33B}"/>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7" name="テキスト ボックス 76">
          <a:extLst>
            <a:ext uri="{FF2B5EF4-FFF2-40B4-BE49-F238E27FC236}">
              <a16:creationId xmlns:a16="http://schemas.microsoft.com/office/drawing/2014/main" id="{B24C7777-62B0-4551-B8C6-D1F2D68C3654}"/>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9072</xdr:rowOff>
    </xdr:from>
    <xdr:to>
      <xdr:col>24</xdr:col>
      <xdr:colOff>114300</xdr:colOff>
      <xdr:row>34</xdr:row>
      <xdr:rowOff>110672</xdr:rowOff>
    </xdr:to>
    <xdr:sp macro="" textlink="">
      <xdr:nvSpPr>
        <xdr:cNvPr id="78" name="楕円 77">
          <a:extLst>
            <a:ext uri="{FF2B5EF4-FFF2-40B4-BE49-F238E27FC236}">
              <a16:creationId xmlns:a16="http://schemas.microsoft.com/office/drawing/2014/main" id="{680BC417-CC2F-49FF-AD76-2261239D2435}"/>
            </a:ext>
          </a:extLst>
        </xdr:cNvPr>
        <xdr:cNvSpPr/>
      </xdr:nvSpPr>
      <xdr:spPr>
        <a:xfrm>
          <a:off x="4127500" y="5628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133549</xdr:rowOff>
    </xdr:from>
    <xdr:ext cx="405111" cy="259045"/>
    <xdr:sp macro="" textlink="">
      <xdr:nvSpPr>
        <xdr:cNvPr id="79" name="【図書館】&#10;有形固定資産減価償却率該当値テキスト">
          <a:extLst>
            <a:ext uri="{FF2B5EF4-FFF2-40B4-BE49-F238E27FC236}">
              <a16:creationId xmlns:a16="http://schemas.microsoft.com/office/drawing/2014/main" id="{11CF9DAB-E678-49C7-B1CF-D43D10260DA2}"/>
            </a:ext>
          </a:extLst>
        </xdr:cNvPr>
        <xdr:cNvSpPr txBox="1"/>
      </xdr:nvSpPr>
      <xdr:spPr>
        <a:xfrm>
          <a:off x="4216400" y="5588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147864</xdr:rowOff>
    </xdr:from>
    <xdr:to>
      <xdr:col>20</xdr:col>
      <xdr:colOff>38100</xdr:colOff>
      <xdr:row>34</xdr:row>
      <xdr:rowOff>78014</xdr:rowOff>
    </xdr:to>
    <xdr:sp macro="" textlink="">
      <xdr:nvSpPr>
        <xdr:cNvPr id="80" name="楕円 79">
          <a:extLst>
            <a:ext uri="{FF2B5EF4-FFF2-40B4-BE49-F238E27FC236}">
              <a16:creationId xmlns:a16="http://schemas.microsoft.com/office/drawing/2014/main" id="{0D30B4EB-E64C-4707-AD22-8E3DA9CF70EE}"/>
            </a:ext>
          </a:extLst>
        </xdr:cNvPr>
        <xdr:cNvSpPr/>
      </xdr:nvSpPr>
      <xdr:spPr>
        <a:xfrm>
          <a:off x="3384550" y="560251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27214</xdr:rowOff>
    </xdr:from>
    <xdr:to>
      <xdr:col>24</xdr:col>
      <xdr:colOff>63500</xdr:colOff>
      <xdr:row>34</xdr:row>
      <xdr:rowOff>59872</xdr:rowOff>
    </xdr:to>
    <xdr:cxnSp macro="">
      <xdr:nvCxnSpPr>
        <xdr:cNvPr id="81" name="直線コネクタ 80">
          <a:extLst>
            <a:ext uri="{FF2B5EF4-FFF2-40B4-BE49-F238E27FC236}">
              <a16:creationId xmlns:a16="http://schemas.microsoft.com/office/drawing/2014/main" id="{C9F083FA-1844-45B5-8860-EFDC39CD3459}"/>
            </a:ext>
          </a:extLst>
        </xdr:cNvPr>
        <xdr:cNvCxnSpPr/>
      </xdr:nvCxnSpPr>
      <xdr:spPr>
        <a:xfrm>
          <a:off x="3429000" y="5646964"/>
          <a:ext cx="7493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115207</xdr:rowOff>
    </xdr:from>
    <xdr:to>
      <xdr:col>15</xdr:col>
      <xdr:colOff>101600</xdr:colOff>
      <xdr:row>34</xdr:row>
      <xdr:rowOff>45357</xdr:rowOff>
    </xdr:to>
    <xdr:sp macro="" textlink="">
      <xdr:nvSpPr>
        <xdr:cNvPr id="82" name="楕円 81">
          <a:extLst>
            <a:ext uri="{FF2B5EF4-FFF2-40B4-BE49-F238E27FC236}">
              <a16:creationId xmlns:a16="http://schemas.microsoft.com/office/drawing/2014/main" id="{DEC3EBBF-5EF9-45F4-987A-F6180118D7BE}"/>
            </a:ext>
          </a:extLst>
        </xdr:cNvPr>
        <xdr:cNvSpPr/>
      </xdr:nvSpPr>
      <xdr:spPr>
        <a:xfrm>
          <a:off x="2571750" y="556985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166007</xdr:rowOff>
    </xdr:from>
    <xdr:to>
      <xdr:col>19</xdr:col>
      <xdr:colOff>177800</xdr:colOff>
      <xdr:row>34</xdr:row>
      <xdr:rowOff>27214</xdr:rowOff>
    </xdr:to>
    <xdr:cxnSp macro="">
      <xdr:nvCxnSpPr>
        <xdr:cNvPr id="83" name="直線コネクタ 82">
          <a:extLst>
            <a:ext uri="{FF2B5EF4-FFF2-40B4-BE49-F238E27FC236}">
              <a16:creationId xmlns:a16="http://schemas.microsoft.com/office/drawing/2014/main" id="{358190C3-B953-4909-ACEB-DB7CEE36CE36}"/>
            </a:ext>
          </a:extLst>
        </xdr:cNvPr>
        <xdr:cNvCxnSpPr/>
      </xdr:nvCxnSpPr>
      <xdr:spPr>
        <a:xfrm>
          <a:off x="2622550" y="5620657"/>
          <a:ext cx="806450" cy="26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82550</xdr:rowOff>
    </xdr:from>
    <xdr:to>
      <xdr:col>10</xdr:col>
      <xdr:colOff>165100</xdr:colOff>
      <xdr:row>34</xdr:row>
      <xdr:rowOff>12700</xdr:rowOff>
    </xdr:to>
    <xdr:sp macro="" textlink="">
      <xdr:nvSpPr>
        <xdr:cNvPr id="84" name="楕円 83">
          <a:extLst>
            <a:ext uri="{FF2B5EF4-FFF2-40B4-BE49-F238E27FC236}">
              <a16:creationId xmlns:a16="http://schemas.microsoft.com/office/drawing/2014/main" id="{F33BF23C-09B2-4E54-9952-BBCD12997C46}"/>
            </a:ext>
          </a:extLst>
        </xdr:cNvPr>
        <xdr:cNvSpPr/>
      </xdr:nvSpPr>
      <xdr:spPr>
        <a:xfrm>
          <a:off x="1778000" y="5537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133350</xdr:rowOff>
    </xdr:from>
    <xdr:to>
      <xdr:col>15</xdr:col>
      <xdr:colOff>50800</xdr:colOff>
      <xdr:row>33</xdr:row>
      <xdr:rowOff>166007</xdr:rowOff>
    </xdr:to>
    <xdr:cxnSp macro="">
      <xdr:nvCxnSpPr>
        <xdr:cNvPr id="85" name="直線コネクタ 84">
          <a:extLst>
            <a:ext uri="{FF2B5EF4-FFF2-40B4-BE49-F238E27FC236}">
              <a16:creationId xmlns:a16="http://schemas.microsoft.com/office/drawing/2014/main" id="{B64CC2EA-346A-46AC-B009-F52A78391427}"/>
            </a:ext>
          </a:extLst>
        </xdr:cNvPr>
        <xdr:cNvCxnSpPr/>
      </xdr:nvCxnSpPr>
      <xdr:spPr>
        <a:xfrm>
          <a:off x="1828800" y="5588000"/>
          <a:ext cx="7937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49893</xdr:rowOff>
    </xdr:from>
    <xdr:to>
      <xdr:col>6</xdr:col>
      <xdr:colOff>38100</xdr:colOff>
      <xdr:row>33</xdr:row>
      <xdr:rowOff>151493</xdr:rowOff>
    </xdr:to>
    <xdr:sp macro="" textlink="">
      <xdr:nvSpPr>
        <xdr:cNvPr id="86" name="楕円 85">
          <a:extLst>
            <a:ext uri="{FF2B5EF4-FFF2-40B4-BE49-F238E27FC236}">
              <a16:creationId xmlns:a16="http://schemas.microsoft.com/office/drawing/2014/main" id="{6E24F34D-E8C6-4107-8795-C08032D82E70}"/>
            </a:ext>
          </a:extLst>
        </xdr:cNvPr>
        <xdr:cNvSpPr/>
      </xdr:nvSpPr>
      <xdr:spPr>
        <a:xfrm>
          <a:off x="984250" y="550454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100693</xdr:rowOff>
    </xdr:from>
    <xdr:to>
      <xdr:col>10</xdr:col>
      <xdr:colOff>114300</xdr:colOff>
      <xdr:row>33</xdr:row>
      <xdr:rowOff>133350</xdr:rowOff>
    </xdr:to>
    <xdr:cxnSp macro="">
      <xdr:nvCxnSpPr>
        <xdr:cNvPr id="87" name="直線コネクタ 86">
          <a:extLst>
            <a:ext uri="{FF2B5EF4-FFF2-40B4-BE49-F238E27FC236}">
              <a16:creationId xmlns:a16="http://schemas.microsoft.com/office/drawing/2014/main" id="{7371106B-BDC6-494B-B65B-09E13C812B9D}"/>
            </a:ext>
          </a:extLst>
        </xdr:cNvPr>
        <xdr:cNvCxnSpPr/>
      </xdr:nvCxnSpPr>
      <xdr:spPr>
        <a:xfrm>
          <a:off x="1028700" y="5555343"/>
          <a:ext cx="8001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32</xdr:row>
      <xdr:rowOff>94541</xdr:rowOff>
    </xdr:from>
    <xdr:ext cx="405111" cy="259045"/>
    <xdr:sp macro="" textlink="">
      <xdr:nvSpPr>
        <xdr:cNvPr id="88" name="n_1mainValue【図書館】&#10;有形固定資産減価償却率">
          <a:extLst>
            <a:ext uri="{FF2B5EF4-FFF2-40B4-BE49-F238E27FC236}">
              <a16:creationId xmlns:a16="http://schemas.microsoft.com/office/drawing/2014/main" id="{D067485B-1317-48A8-8ECC-8DCD62F78196}"/>
            </a:ext>
          </a:extLst>
        </xdr:cNvPr>
        <xdr:cNvSpPr txBox="1"/>
      </xdr:nvSpPr>
      <xdr:spPr>
        <a:xfrm>
          <a:off x="3239144" y="5384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61884</xdr:rowOff>
    </xdr:from>
    <xdr:ext cx="405111" cy="259045"/>
    <xdr:sp macro="" textlink="">
      <xdr:nvSpPr>
        <xdr:cNvPr id="89" name="n_2mainValue【図書館】&#10;有形固定資産減価償却率">
          <a:extLst>
            <a:ext uri="{FF2B5EF4-FFF2-40B4-BE49-F238E27FC236}">
              <a16:creationId xmlns:a16="http://schemas.microsoft.com/office/drawing/2014/main" id="{04080FE4-5E74-4FBE-B8B1-17E7C5DCE457}"/>
            </a:ext>
          </a:extLst>
        </xdr:cNvPr>
        <xdr:cNvSpPr txBox="1"/>
      </xdr:nvSpPr>
      <xdr:spPr>
        <a:xfrm>
          <a:off x="2439044" y="5351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32</xdr:row>
      <xdr:rowOff>29227</xdr:rowOff>
    </xdr:from>
    <xdr:ext cx="340478" cy="259045"/>
    <xdr:sp macro="" textlink="">
      <xdr:nvSpPr>
        <xdr:cNvPr id="90" name="n_3mainValue【図書館】&#10;有形固定資産減価償却率">
          <a:extLst>
            <a:ext uri="{FF2B5EF4-FFF2-40B4-BE49-F238E27FC236}">
              <a16:creationId xmlns:a16="http://schemas.microsoft.com/office/drawing/2014/main" id="{E2628887-0BA0-45D6-A323-20058EA568EF}"/>
            </a:ext>
          </a:extLst>
        </xdr:cNvPr>
        <xdr:cNvSpPr txBox="1"/>
      </xdr:nvSpPr>
      <xdr:spPr>
        <a:xfrm>
          <a:off x="1677611" y="53187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31</xdr:row>
      <xdr:rowOff>168020</xdr:rowOff>
    </xdr:from>
    <xdr:ext cx="340478" cy="259045"/>
    <xdr:sp macro="" textlink="">
      <xdr:nvSpPr>
        <xdr:cNvPr id="91" name="n_4mainValue【図書館】&#10;有形固定資産減価償却率">
          <a:extLst>
            <a:ext uri="{FF2B5EF4-FFF2-40B4-BE49-F238E27FC236}">
              <a16:creationId xmlns:a16="http://schemas.microsoft.com/office/drawing/2014/main" id="{96E9EF5B-C316-4C0E-AAB3-A267FF6F9618}"/>
            </a:ext>
          </a:extLst>
        </xdr:cNvPr>
        <xdr:cNvSpPr txBox="1"/>
      </xdr:nvSpPr>
      <xdr:spPr>
        <a:xfrm>
          <a:off x="864811" y="52924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64EC331E-AB21-48DF-BDAD-7F6095AC04ED}"/>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2AAA3173-BBA1-42EE-A16D-FD7E9F85A013}"/>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D59E7094-AAE3-4994-A80D-2AF49225DAAD}"/>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A393F59D-8DCD-4234-BE53-C8F0960D95DE}"/>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548E4D02-8C12-47F8-BD6D-C3C6361D5AA7}"/>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ED583803-3404-43EC-8095-D18E6FEC798E}"/>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15BB615E-F93D-497E-BCDA-C2EDD932CD74}"/>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2BC75668-0CDE-4CD8-B5D0-D8598A8613EF}"/>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BD5EBB3A-8FC2-44D4-96B9-CEA37CC443F1}"/>
            </a:ext>
          </a:extLst>
        </xdr:cNvPr>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64FCE380-46B8-4FCA-AC63-2BB688ABBDE0}"/>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B3EF0549-1111-44F2-8EFF-4B84346962E8}"/>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9AEAB826-CBD0-4271-A7C2-359A963ADDBF}"/>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6AEAA5DA-2786-4E70-A629-ACB3E492B0BB}"/>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33D5E0A2-CE5D-4A0D-8DA2-FBE7EBFFC427}"/>
            </a:ext>
          </a:extLst>
        </xdr:cNvPr>
        <xdr:cNvSpPr txBox="1"/>
      </xdr:nvSpPr>
      <xdr:spPr>
        <a:xfrm>
          <a:off x="552722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1C71C9BC-3F58-4CC7-853F-61E3F2293753}"/>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26961BC8-59DB-49F3-B113-2CB47A47FF17}"/>
            </a:ext>
          </a:extLst>
        </xdr:cNvPr>
        <xdr:cNvSpPr txBox="1"/>
      </xdr:nvSpPr>
      <xdr:spPr>
        <a:xfrm>
          <a:off x="552722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8E269212-403E-4158-84E4-ADE94767177F}"/>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0EDE9591-11BF-4BB5-A0B7-2CBE6E0D1C16}"/>
            </a:ext>
          </a:extLst>
        </xdr:cNvPr>
        <xdr:cNvSpPr txBox="1"/>
      </xdr:nvSpPr>
      <xdr:spPr>
        <a:xfrm>
          <a:off x="552722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981300C7-39C6-4E4D-B7F6-C7E5160DE261}"/>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8DA0FB69-BBF5-4DEA-AFBB-744688566DFD}"/>
            </a:ext>
          </a:extLst>
        </xdr:cNvPr>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C0DA36FF-9FFA-4C87-BD03-2C88594E5A95}"/>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41910</xdr:rowOff>
    </xdr:from>
    <xdr:to>
      <xdr:col>54</xdr:col>
      <xdr:colOff>189865</xdr:colOff>
      <xdr:row>40</xdr:row>
      <xdr:rowOff>99060</xdr:rowOff>
    </xdr:to>
    <xdr:cxnSp macro="">
      <xdr:nvCxnSpPr>
        <xdr:cNvPr id="113" name="直線コネクタ 112">
          <a:extLst>
            <a:ext uri="{FF2B5EF4-FFF2-40B4-BE49-F238E27FC236}">
              <a16:creationId xmlns:a16="http://schemas.microsoft.com/office/drawing/2014/main" id="{B2FA99DC-13AB-495F-A13E-B7EBC461C0AF}"/>
            </a:ext>
          </a:extLst>
        </xdr:cNvPr>
        <xdr:cNvCxnSpPr/>
      </xdr:nvCxnSpPr>
      <xdr:spPr>
        <a:xfrm flipV="1">
          <a:off x="9429115" y="5496560"/>
          <a:ext cx="0" cy="1212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102887</xdr:rowOff>
    </xdr:from>
    <xdr:ext cx="469744" cy="259045"/>
    <xdr:sp macro="" textlink="">
      <xdr:nvSpPr>
        <xdr:cNvPr id="114" name="【図書館】&#10;一人当たり面積最小値テキスト">
          <a:extLst>
            <a:ext uri="{FF2B5EF4-FFF2-40B4-BE49-F238E27FC236}">
              <a16:creationId xmlns:a16="http://schemas.microsoft.com/office/drawing/2014/main" id="{03B59B69-3FF4-4ADE-BAFA-6A47A8045982}"/>
            </a:ext>
          </a:extLst>
        </xdr:cNvPr>
        <xdr:cNvSpPr txBox="1"/>
      </xdr:nvSpPr>
      <xdr:spPr>
        <a:xfrm>
          <a:off x="9467850" y="6713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99060</xdr:rowOff>
    </xdr:from>
    <xdr:to>
      <xdr:col>55</xdr:col>
      <xdr:colOff>88900</xdr:colOff>
      <xdr:row>40</xdr:row>
      <xdr:rowOff>99060</xdr:rowOff>
    </xdr:to>
    <xdr:cxnSp macro="">
      <xdr:nvCxnSpPr>
        <xdr:cNvPr id="115" name="直線コネクタ 114">
          <a:extLst>
            <a:ext uri="{FF2B5EF4-FFF2-40B4-BE49-F238E27FC236}">
              <a16:creationId xmlns:a16="http://schemas.microsoft.com/office/drawing/2014/main" id="{41C631FA-22D7-45FC-B64B-2D613FC3A3B9}"/>
            </a:ext>
          </a:extLst>
        </xdr:cNvPr>
        <xdr:cNvCxnSpPr/>
      </xdr:nvCxnSpPr>
      <xdr:spPr>
        <a:xfrm>
          <a:off x="9359900" y="67094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160037</xdr:rowOff>
    </xdr:from>
    <xdr:ext cx="469744" cy="259045"/>
    <xdr:sp macro="" textlink="">
      <xdr:nvSpPr>
        <xdr:cNvPr id="116" name="【図書館】&#10;一人当たり面積最大値テキスト">
          <a:extLst>
            <a:ext uri="{FF2B5EF4-FFF2-40B4-BE49-F238E27FC236}">
              <a16:creationId xmlns:a16="http://schemas.microsoft.com/office/drawing/2014/main" id="{ECFDFA6C-613D-461F-8CCE-5A4D6E581E8D}"/>
            </a:ext>
          </a:extLst>
        </xdr:cNvPr>
        <xdr:cNvSpPr txBox="1"/>
      </xdr:nvSpPr>
      <xdr:spPr>
        <a:xfrm>
          <a:off x="9467850" y="528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41910</xdr:rowOff>
    </xdr:from>
    <xdr:to>
      <xdr:col>55</xdr:col>
      <xdr:colOff>88900</xdr:colOff>
      <xdr:row>33</xdr:row>
      <xdr:rowOff>41910</xdr:rowOff>
    </xdr:to>
    <xdr:cxnSp macro="">
      <xdr:nvCxnSpPr>
        <xdr:cNvPr id="117" name="直線コネクタ 116">
          <a:extLst>
            <a:ext uri="{FF2B5EF4-FFF2-40B4-BE49-F238E27FC236}">
              <a16:creationId xmlns:a16="http://schemas.microsoft.com/office/drawing/2014/main" id="{1F04BFCA-9219-4F11-B312-B05D478D6AE3}"/>
            </a:ext>
          </a:extLst>
        </xdr:cNvPr>
        <xdr:cNvCxnSpPr/>
      </xdr:nvCxnSpPr>
      <xdr:spPr>
        <a:xfrm>
          <a:off x="9359900" y="54965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151147</xdr:rowOff>
    </xdr:from>
    <xdr:ext cx="469744" cy="259045"/>
    <xdr:sp macro="" textlink="">
      <xdr:nvSpPr>
        <xdr:cNvPr id="118" name="【図書館】&#10;一人当たり面積平均値テキスト">
          <a:extLst>
            <a:ext uri="{FF2B5EF4-FFF2-40B4-BE49-F238E27FC236}">
              <a16:creationId xmlns:a16="http://schemas.microsoft.com/office/drawing/2014/main" id="{F9447FE3-8B71-4B5B-B90C-8C2B4E4C73B8}"/>
            </a:ext>
          </a:extLst>
        </xdr:cNvPr>
        <xdr:cNvSpPr txBox="1"/>
      </xdr:nvSpPr>
      <xdr:spPr>
        <a:xfrm>
          <a:off x="9467850" y="6101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128270</xdr:rowOff>
    </xdr:from>
    <xdr:to>
      <xdr:col>55</xdr:col>
      <xdr:colOff>50800</xdr:colOff>
      <xdr:row>38</xdr:row>
      <xdr:rowOff>58420</xdr:rowOff>
    </xdr:to>
    <xdr:sp macro="" textlink="">
      <xdr:nvSpPr>
        <xdr:cNvPr id="119" name="フローチャート: 判断 118">
          <a:extLst>
            <a:ext uri="{FF2B5EF4-FFF2-40B4-BE49-F238E27FC236}">
              <a16:creationId xmlns:a16="http://schemas.microsoft.com/office/drawing/2014/main" id="{8DE5B804-C82D-45C5-B0C3-3B174CDE621A}"/>
            </a:ext>
          </a:extLst>
        </xdr:cNvPr>
        <xdr:cNvSpPr/>
      </xdr:nvSpPr>
      <xdr:spPr>
        <a:xfrm>
          <a:off x="9398000" y="62433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128270</xdr:rowOff>
    </xdr:from>
    <xdr:to>
      <xdr:col>50</xdr:col>
      <xdr:colOff>165100</xdr:colOff>
      <xdr:row>38</xdr:row>
      <xdr:rowOff>58420</xdr:rowOff>
    </xdr:to>
    <xdr:sp macro="" textlink="">
      <xdr:nvSpPr>
        <xdr:cNvPr id="120" name="フローチャート: 判断 119">
          <a:extLst>
            <a:ext uri="{FF2B5EF4-FFF2-40B4-BE49-F238E27FC236}">
              <a16:creationId xmlns:a16="http://schemas.microsoft.com/office/drawing/2014/main" id="{E4A7935E-4E24-43A4-98CF-518013B631E0}"/>
            </a:ext>
          </a:extLst>
        </xdr:cNvPr>
        <xdr:cNvSpPr/>
      </xdr:nvSpPr>
      <xdr:spPr>
        <a:xfrm>
          <a:off x="8636000" y="62433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36</xdr:row>
      <xdr:rowOff>74947</xdr:rowOff>
    </xdr:from>
    <xdr:ext cx="469744" cy="259045"/>
    <xdr:sp macro="" textlink="">
      <xdr:nvSpPr>
        <xdr:cNvPr id="121" name="n_1aveValue【図書館】&#10;一人当たり面積">
          <a:extLst>
            <a:ext uri="{FF2B5EF4-FFF2-40B4-BE49-F238E27FC236}">
              <a16:creationId xmlns:a16="http://schemas.microsoft.com/office/drawing/2014/main" id="{81B3A66E-472F-4158-A895-AD04854A92A5}"/>
            </a:ext>
          </a:extLst>
        </xdr:cNvPr>
        <xdr:cNvSpPr txBox="1"/>
      </xdr:nvSpPr>
      <xdr:spPr>
        <a:xfrm>
          <a:off x="8458277" y="6024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128270</xdr:rowOff>
    </xdr:from>
    <xdr:to>
      <xdr:col>46</xdr:col>
      <xdr:colOff>38100</xdr:colOff>
      <xdr:row>38</xdr:row>
      <xdr:rowOff>58420</xdr:rowOff>
    </xdr:to>
    <xdr:sp macro="" textlink="">
      <xdr:nvSpPr>
        <xdr:cNvPr id="122" name="フローチャート: 判断 121">
          <a:extLst>
            <a:ext uri="{FF2B5EF4-FFF2-40B4-BE49-F238E27FC236}">
              <a16:creationId xmlns:a16="http://schemas.microsoft.com/office/drawing/2014/main" id="{9C272B5D-E0F5-46BA-8DFF-54B5F324805D}"/>
            </a:ext>
          </a:extLst>
        </xdr:cNvPr>
        <xdr:cNvSpPr/>
      </xdr:nvSpPr>
      <xdr:spPr>
        <a:xfrm>
          <a:off x="7842250" y="62433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36</xdr:row>
      <xdr:rowOff>74947</xdr:rowOff>
    </xdr:from>
    <xdr:ext cx="469744" cy="259045"/>
    <xdr:sp macro="" textlink="">
      <xdr:nvSpPr>
        <xdr:cNvPr id="123" name="n_2aveValue【図書館】&#10;一人当たり面積">
          <a:extLst>
            <a:ext uri="{FF2B5EF4-FFF2-40B4-BE49-F238E27FC236}">
              <a16:creationId xmlns:a16="http://schemas.microsoft.com/office/drawing/2014/main" id="{3C2DF1F0-9067-47F4-A7D7-18C6749692B9}"/>
            </a:ext>
          </a:extLst>
        </xdr:cNvPr>
        <xdr:cNvSpPr txBox="1"/>
      </xdr:nvSpPr>
      <xdr:spPr>
        <a:xfrm>
          <a:off x="7677227" y="6024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128270</xdr:rowOff>
    </xdr:from>
    <xdr:to>
      <xdr:col>41</xdr:col>
      <xdr:colOff>101600</xdr:colOff>
      <xdr:row>38</xdr:row>
      <xdr:rowOff>58420</xdr:rowOff>
    </xdr:to>
    <xdr:sp macro="" textlink="">
      <xdr:nvSpPr>
        <xdr:cNvPr id="124" name="フローチャート: 判断 123">
          <a:extLst>
            <a:ext uri="{FF2B5EF4-FFF2-40B4-BE49-F238E27FC236}">
              <a16:creationId xmlns:a16="http://schemas.microsoft.com/office/drawing/2014/main" id="{A12CA7A0-B84F-4FE9-846A-76E604B6B75B}"/>
            </a:ext>
          </a:extLst>
        </xdr:cNvPr>
        <xdr:cNvSpPr/>
      </xdr:nvSpPr>
      <xdr:spPr>
        <a:xfrm>
          <a:off x="7029450" y="62433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36</xdr:row>
      <xdr:rowOff>74947</xdr:rowOff>
    </xdr:from>
    <xdr:ext cx="469744" cy="259045"/>
    <xdr:sp macro="" textlink="">
      <xdr:nvSpPr>
        <xdr:cNvPr id="125" name="n_3aveValue【図書館】&#10;一人当たり面積">
          <a:extLst>
            <a:ext uri="{FF2B5EF4-FFF2-40B4-BE49-F238E27FC236}">
              <a16:creationId xmlns:a16="http://schemas.microsoft.com/office/drawing/2014/main" id="{EACB0F2C-2F82-4015-844E-C73F47318B9D}"/>
            </a:ext>
          </a:extLst>
        </xdr:cNvPr>
        <xdr:cNvSpPr txBox="1"/>
      </xdr:nvSpPr>
      <xdr:spPr>
        <a:xfrm>
          <a:off x="6864427" y="6024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105410</xdr:rowOff>
    </xdr:from>
    <xdr:to>
      <xdr:col>36</xdr:col>
      <xdr:colOff>165100</xdr:colOff>
      <xdr:row>38</xdr:row>
      <xdr:rowOff>35560</xdr:rowOff>
    </xdr:to>
    <xdr:sp macro="" textlink="">
      <xdr:nvSpPr>
        <xdr:cNvPr id="126" name="フローチャート: 判断 125">
          <a:extLst>
            <a:ext uri="{FF2B5EF4-FFF2-40B4-BE49-F238E27FC236}">
              <a16:creationId xmlns:a16="http://schemas.microsoft.com/office/drawing/2014/main" id="{09D0B0A2-1ACA-4813-818E-935822C164C7}"/>
            </a:ext>
          </a:extLst>
        </xdr:cNvPr>
        <xdr:cNvSpPr/>
      </xdr:nvSpPr>
      <xdr:spPr>
        <a:xfrm>
          <a:off x="6235700" y="62204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36</xdr:row>
      <xdr:rowOff>52087</xdr:rowOff>
    </xdr:from>
    <xdr:ext cx="469744" cy="259045"/>
    <xdr:sp macro="" textlink="">
      <xdr:nvSpPr>
        <xdr:cNvPr id="127" name="n_4aveValue【図書館】&#10;一人当たり面積">
          <a:extLst>
            <a:ext uri="{FF2B5EF4-FFF2-40B4-BE49-F238E27FC236}">
              <a16:creationId xmlns:a16="http://schemas.microsoft.com/office/drawing/2014/main" id="{F0E48E60-8DFC-4004-80A7-E03B887DFEB6}"/>
            </a:ext>
          </a:extLst>
        </xdr:cNvPr>
        <xdr:cNvSpPr txBox="1"/>
      </xdr:nvSpPr>
      <xdr:spPr>
        <a:xfrm>
          <a:off x="6070677" y="6002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87AC41EA-2151-4364-A355-A636D29298BE}"/>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3879D476-1D41-4C17-9B98-A247AB5FBA4D}"/>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A3A163F5-C1A8-41B4-BC74-13025309F319}"/>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21084531-9815-4D8C-8A70-D0D6A7A27BE3}"/>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96A9B34A-3862-4BF5-97F9-057918E315CC}"/>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151130</xdr:rowOff>
    </xdr:from>
    <xdr:to>
      <xdr:col>55</xdr:col>
      <xdr:colOff>50800</xdr:colOff>
      <xdr:row>38</xdr:row>
      <xdr:rowOff>81280</xdr:rowOff>
    </xdr:to>
    <xdr:sp macro="" textlink="">
      <xdr:nvSpPr>
        <xdr:cNvPr id="133" name="楕円 132">
          <a:extLst>
            <a:ext uri="{FF2B5EF4-FFF2-40B4-BE49-F238E27FC236}">
              <a16:creationId xmlns:a16="http://schemas.microsoft.com/office/drawing/2014/main" id="{D8454C47-F42B-412E-AAC3-6F67A43B3362}"/>
            </a:ext>
          </a:extLst>
        </xdr:cNvPr>
        <xdr:cNvSpPr/>
      </xdr:nvSpPr>
      <xdr:spPr>
        <a:xfrm>
          <a:off x="9398000" y="62661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129557</xdr:rowOff>
    </xdr:from>
    <xdr:ext cx="469744" cy="259045"/>
    <xdr:sp macro="" textlink="">
      <xdr:nvSpPr>
        <xdr:cNvPr id="134" name="【図書館】&#10;一人当たり面積該当値テキスト">
          <a:extLst>
            <a:ext uri="{FF2B5EF4-FFF2-40B4-BE49-F238E27FC236}">
              <a16:creationId xmlns:a16="http://schemas.microsoft.com/office/drawing/2014/main" id="{470FE5AA-E5A6-4D23-AD03-FE35485017CC}"/>
            </a:ext>
          </a:extLst>
        </xdr:cNvPr>
        <xdr:cNvSpPr txBox="1"/>
      </xdr:nvSpPr>
      <xdr:spPr>
        <a:xfrm>
          <a:off x="9467850" y="6244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151130</xdr:rowOff>
    </xdr:from>
    <xdr:to>
      <xdr:col>50</xdr:col>
      <xdr:colOff>165100</xdr:colOff>
      <xdr:row>38</xdr:row>
      <xdr:rowOff>81280</xdr:rowOff>
    </xdr:to>
    <xdr:sp macro="" textlink="">
      <xdr:nvSpPr>
        <xdr:cNvPr id="135" name="楕円 134">
          <a:extLst>
            <a:ext uri="{FF2B5EF4-FFF2-40B4-BE49-F238E27FC236}">
              <a16:creationId xmlns:a16="http://schemas.microsoft.com/office/drawing/2014/main" id="{38A2BDC5-3337-4BC6-BE1B-270E44F83786}"/>
            </a:ext>
          </a:extLst>
        </xdr:cNvPr>
        <xdr:cNvSpPr/>
      </xdr:nvSpPr>
      <xdr:spPr>
        <a:xfrm>
          <a:off x="8636000" y="62661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30480</xdr:rowOff>
    </xdr:from>
    <xdr:to>
      <xdr:col>55</xdr:col>
      <xdr:colOff>0</xdr:colOff>
      <xdr:row>38</xdr:row>
      <xdr:rowOff>30480</xdr:rowOff>
    </xdr:to>
    <xdr:cxnSp macro="">
      <xdr:nvCxnSpPr>
        <xdr:cNvPr id="136" name="直線コネクタ 135">
          <a:extLst>
            <a:ext uri="{FF2B5EF4-FFF2-40B4-BE49-F238E27FC236}">
              <a16:creationId xmlns:a16="http://schemas.microsoft.com/office/drawing/2014/main" id="{0CBA9B1D-4A18-4D32-BDA0-94A570C97317}"/>
            </a:ext>
          </a:extLst>
        </xdr:cNvPr>
        <xdr:cNvCxnSpPr/>
      </xdr:nvCxnSpPr>
      <xdr:spPr>
        <a:xfrm>
          <a:off x="8686800" y="631063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151130</xdr:rowOff>
    </xdr:from>
    <xdr:to>
      <xdr:col>46</xdr:col>
      <xdr:colOff>38100</xdr:colOff>
      <xdr:row>38</xdr:row>
      <xdr:rowOff>81280</xdr:rowOff>
    </xdr:to>
    <xdr:sp macro="" textlink="">
      <xdr:nvSpPr>
        <xdr:cNvPr id="137" name="楕円 136">
          <a:extLst>
            <a:ext uri="{FF2B5EF4-FFF2-40B4-BE49-F238E27FC236}">
              <a16:creationId xmlns:a16="http://schemas.microsoft.com/office/drawing/2014/main" id="{7B7B83DA-0C86-4DEC-9105-186A746EFC05}"/>
            </a:ext>
          </a:extLst>
        </xdr:cNvPr>
        <xdr:cNvSpPr/>
      </xdr:nvSpPr>
      <xdr:spPr>
        <a:xfrm>
          <a:off x="7842250" y="62661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30480</xdr:rowOff>
    </xdr:from>
    <xdr:to>
      <xdr:col>50</xdr:col>
      <xdr:colOff>114300</xdr:colOff>
      <xdr:row>38</xdr:row>
      <xdr:rowOff>30480</xdr:rowOff>
    </xdr:to>
    <xdr:cxnSp macro="">
      <xdr:nvCxnSpPr>
        <xdr:cNvPr id="138" name="直線コネクタ 137">
          <a:extLst>
            <a:ext uri="{FF2B5EF4-FFF2-40B4-BE49-F238E27FC236}">
              <a16:creationId xmlns:a16="http://schemas.microsoft.com/office/drawing/2014/main" id="{C604AF15-B0EF-479E-9F94-97237CF80241}"/>
            </a:ext>
          </a:extLst>
        </xdr:cNvPr>
        <xdr:cNvCxnSpPr/>
      </xdr:nvCxnSpPr>
      <xdr:spPr>
        <a:xfrm>
          <a:off x="7886700" y="631063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151130</xdr:rowOff>
    </xdr:from>
    <xdr:to>
      <xdr:col>41</xdr:col>
      <xdr:colOff>101600</xdr:colOff>
      <xdr:row>38</xdr:row>
      <xdr:rowOff>81280</xdr:rowOff>
    </xdr:to>
    <xdr:sp macro="" textlink="">
      <xdr:nvSpPr>
        <xdr:cNvPr id="139" name="楕円 138">
          <a:extLst>
            <a:ext uri="{FF2B5EF4-FFF2-40B4-BE49-F238E27FC236}">
              <a16:creationId xmlns:a16="http://schemas.microsoft.com/office/drawing/2014/main" id="{E9197B50-B0D0-4281-AC8E-36E4DFAF533B}"/>
            </a:ext>
          </a:extLst>
        </xdr:cNvPr>
        <xdr:cNvSpPr/>
      </xdr:nvSpPr>
      <xdr:spPr>
        <a:xfrm>
          <a:off x="7029450" y="62661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30480</xdr:rowOff>
    </xdr:from>
    <xdr:to>
      <xdr:col>45</xdr:col>
      <xdr:colOff>177800</xdr:colOff>
      <xdr:row>38</xdr:row>
      <xdr:rowOff>30480</xdr:rowOff>
    </xdr:to>
    <xdr:cxnSp macro="">
      <xdr:nvCxnSpPr>
        <xdr:cNvPr id="140" name="直線コネクタ 139">
          <a:extLst>
            <a:ext uri="{FF2B5EF4-FFF2-40B4-BE49-F238E27FC236}">
              <a16:creationId xmlns:a16="http://schemas.microsoft.com/office/drawing/2014/main" id="{FC2FC96C-6364-407C-80E6-3F3A8EAF3D1A}"/>
            </a:ext>
          </a:extLst>
        </xdr:cNvPr>
        <xdr:cNvCxnSpPr/>
      </xdr:nvCxnSpPr>
      <xdr:spPr>
        <a:xfrm>
          <a:off x="7080250" y="631063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151130</xdr:rowOff>
    </xdr:from>
    <xdr:to>
      <xdr:col>36</xdr:col>
      <xdr:colOff>165100</xdr:colOff>
      <xdr:row>38</xdr:row>
      <xdr:rowOff>81280</xdr:rowOff>
    </xdr:to>
    <xdr:sp macro="" textlink="">
      <xdr:nvSpPr>
        <xdr:cNvPr id="141" name="楕円 140">
          <a:extLst>
            <a:ext uri="{FF2B5EF4-FFF2-40B4-BE49-F238E27FC236}">
              <a16:creationId xmlns:a16="http://schemas.microsoft.com/office/drawing/2014/main" id="{49EC8434-647A-4B7D-BFCB-D01A4AA3B06D}"/>
            </a:ext>
          </a:extLst>
        </xdr:cNvPr>
        <xdr:cNvSpPr/>
      </xdr:nvSpPr>
      <xdr:spPr>
        <a:xfrm>
          <a:off x="6235700" y="62661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30480</xdr:rowOff>
    </xdr:from>
    <xdr:to>
      <xdr:col>41</xdr:col>
      <xdr:colOff>50800</xdr:colOff>
      <xdr:row>38</xdr:row>
      <xdr:rowOff>30480</xdr:rowOff>
    </xdr:to>
    <xdr:cxnSp macro="">
      <xdr:nvCxnSpPr>
        <xdr:cNvPr id="142" name="直線コネクタ 141">
          <a:extLst>
            <a:ext uri="{FF2B5EF4-FFF2-40B4-BE49-F238E27FC236}">
              <a16:creationId xmlns:a16="http://schemas.microsoft.com/office/drawing/2014/main" id="{D044894F-1F14-4571-94C2-D7DD912D6100}"/>
            </a:ext>
          </a:extLst>
        </xdr:cNvPr>
        <xdr:cNvCxnSpPr/>
      </xdr:nvCxnSpPr>
      <xdr:spPr>
        <a:xfrm>
          <a:off x="6286500" y="631063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72407</xdr:rowOff>
    </xdr:from>
    <xdr:ext cx="469744" cy="259045"/>
    <xdr:sp macro="" textlink="">
      <xdr:nvSpPr>
        <xdr:cNvPr id="143" name="n_1mainValue【図書館】&#10;一人当たり面積">
          <a:extLst>
            <a:ext uri="{FF2B5EF4-FFF2-40B4-BE49-F238E27FC236}">
              <a16:creationId xmlns:a16="http://schemas.microsoft.com/office/drawing/2014/main" id="{3294A1A6-5B45-4FE5-B1F4-37A4DCEB5836}"/>
            </a:ext>
          </a:extLst>
        </xdr:cNvPr>
        <xdr:cNvSpPr txBox="1"/>
      </xdr:nvSpPr>
      <xdr:spPr>
        <a:xfrm>
          <a:off x="8458277" y="6352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72407</xdr:rowOff>
    </xdr:from>
    <xdr:ext cx="469744" cy="259045"/>
    <xdr:sp macro="" textlink="">
      <xdr:nvSpPr>
        <xdr:cNvPr id="144" name="n_2mainValue【図書館】&#10;一人当たり面積">
          <a:extLst>
            <a:ext uri="{FF2B5EF4-FFF2-40B4-BE49-F238E27FC236}">
              <a16:creationId xmlns:a16="http://schemas.microsoft.com/office/drawing/2014/main" id="{5290D4BC-9F82-4A81-B3E3-93268A9A64C1}"/>
            </a:ext>
          </a:extLst>
        </xdr:cNvPr>
        <xdr:cNvSpPr txBox="1"/>
      </xdr:nvSpPr>
      <xdr:spPr>
        <a:xfrm>
          <a:off x="7677227" y="6352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72407</xdr:rowOff>
    </xdr:from>
    <xdr:ext cx="469744" cy="259045"/>
    <xdr:sp macro="" textlink="">
      <xdr:nvSpPr>
        <xdr:cNvPr id="145" name="n_3mainValue【図書館】&#10;一人当たり面積">
          <a:extLst>
            <a:ext uri="{FF2B5EF4-FFF2-40B4-BE49-F238E27FC236}">
              <a16:creationId xmlns:a16="http://schemas.microsoft.com/office/drawing/2014/main" id="{8BB009EA-0FA5-4112-A23D-4B37A1F0905B}"/>
            </a:ext>
          </a:extLst>
        </xdr:cNvPr>
        <xdr:cNvSpPr txBox="1"/>
      </xdr:nvSpPr>
      <xdr:spPr>
        <a:xfrm>
          <a:off x="6864427" y="6352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72407</xdr:rowOff>
    </xdr:from>
    <xdr:ext cx="469744" cy="259045"/>
    <xdr:sp macro="" textlink="">
      <xdr:nvSpPr>
        <xdr:cNvPr id="146" name="n_4mainValue【図書館】&#10;一人当たり面積">
          <a:extLst>
            <a:ext uri="{FF2B5EF4-FFF2-40B4-BE49-F238E27FC236}">
              <a16:creationId xmlns:a16="http://schemas.microsoft.com/office/drawing/2014/main" id="{766BEC31-0B63-4D13-AF5F-07A94905583C}"/>
            </a:ext>
          </a:extLst>
        </xdr:cNvPr>
        <xdr:cNvSpPr txBox="1"/>
      </xdr:nvSpPr>
      <xdr:spPr>
        <a:xfrm>
          <a:off x="6070677" y="6352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9EF0CA6-E621-459D-A356-EC20DBFBD021}"/>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129026CD-C49E-4791-8AB4-7271E1A08D12}"/>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C3841439-18BC-4D5A-9DCD-913EF415A2C4}"/>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B28E64FB-1CF9-47CD-94E6-CC4372BBFE9E}"/>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4F9E0894-E1D8-4238-8EEF-A08BE3027F00}"/>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CC7B5762-B2B3-4331-BBBA-DE761C82F246}"/>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85A7BA8A-8769-443C-938E-9052AD700E90}"/>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B8DECF82-E3D9-4A05-B6C6-E14B61284E85}"/>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3C3D00CA-541F-4493-B1F3-517396D92756}"/>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42DBBDEA-B47C-4E33-BD03-01D79E90F31F}"/>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F85EC6F5-48A5-4C86-A2AE-67A6CA56299E}"/>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8" name="直線コネクタ 157">
          <a:extLst>
            <a:ext uri="{FF2B5EF4-FFF2-40B4-BE49-F238E27FC236}">
              <a16:creationId xmlns:a16="http://schemas.microsoft.com/office/drawing/2014/main" id="{D9E2E3F3-D3F5-4BD1-8B61-595A0B894236}"/>
            </a:ext>
          </a:extLst>
        </xdr:cNvPr>
        <xdr:cNvCxnSpPr/>
      </xdr:nvCxnSpPr>
      <xdr:spPr>
        <a:xfrm>
          <a:off x="6858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9" name="テキスト ボックス 158">
          <a:extLst>
            <a:ext uri="{FF2B5EF4-FFF2-40B4-BE49-F238E27FC236}">
              <a16:creationId xmlns:a16="http://schemas.microsoft.com/office/drawing/2014/main" id="{68BC11C5-CE37-458F-ABD6-B866EB6D8919}"/>
            </a:ext>
          </a:extLst>
        </xdr:cNvPr>
        <xdr:cNvSpPr txBox="1"/>
      </xdr:nvSpPr>
      <xdr:spPr>
        <a:xfrm>
          <a:off x="339891" y="10436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0" name="直線コネクタ 159">
          <a:extLst>
            <a:ext uri="{FF2B5EF4-FFF2-40B4-BE49-F238E27FC236}">
              <a16:creationId xmlns:a16="http://schemas.microsoft.com/office/drawing/2014/main" id="{31956A4A-9243-47FE-A0D8-D1C1E29344FB}"/>
            </a:ext>
          </a:extLst>
        </xdr:cNvPr>
        <xdr:cNvCxnSpPr/>
      </xdr:nvCxnSpPr>
      <xdr:spPr>
        <a:xfrm>
          <a:off x="6858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1" name="テキスト ボックス 160">
          <a:extLst>
            <a:ext uri="{FF2B5EF4-FFF2-40B4-BE49-F238E27FC236}">
              <a16:creationId xmlns:a16="http://schemas.microsoft.com/office/drawing/2014/main" id="{F3259B1A-6DD0-4745-90F1-AF6746F85CE3}"/>
            </a:ext>
          </a:extLst>
        </xdr:cNvPr>
        <xdr:cNvSpPr txBox="1"/>
      </xdr:nvSpPr>
      <xdr:spPr>
        <a:xfrm>
          <a:off x="3398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2" name="直線コネクタ 161">
          <a:extLst>
            <a:ext uri="{FF2B5EF4-FFF2-40B4-BE49-F238E27FC236}">
              <a16:creationId xmlns:a16="http://schemas.microsoft.com/office/drawing/2014/main" id="{70CFCAF0-785C-41D0-899D-4E4D3D44FB2A}"/>
            </a:ext>
          </a:extLst>
        </xdr:cNvPr>
        <xdr:cNvCxnSpPr/>
      </xdr:nvCxnSpPr>
      <xdr:spPr>
        <a:xfrm>
          <a:off x="6858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3" name="テキスト ボックス 162">
          <a:extLst>
            <a:ext uri="{FF2B5EF4-FFF2-40B4-BE49-F238E27FC236}">
              <a16:creationId xmlns:a16="http://schemas.microsoft.com/office/drawing/2014/main" id="{1C2EB992-5270-40FA-955D-5451F3BB9750}"/>
            </a:ext>
          </a:extLst>
        </xdr:cNvPr>
        <xdr:cNvSpPr txBox="1"/>
      </xdr:nvSpPr>
      <xdr:spPr>
        <a:xfrm>
          <a:off x="3398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4" name="直線コネクタ 163">
          <a:extLst>
            <a:ext uri="{FF2B5EF4-FFF2-40B4-BE49-F238E27FC236}">
              <a16:creationId xmlns:a16="http://schemas.microsoft.com/office/drawing/2014/main" id="{D06A3DDC-F891-4FF5-9364-010F14FB01EB}"/>
            </a:ext>
          </a:extLst>
        </xdr:cNvPr>
        <xdr:cNvCxnSpPr/>
      </xdr:nvCxnSpPr>
      <xdr:spPr>
        <a:xfrm>
          <a:off x="6858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5" name="テキスト ボックス 164">
          <a:extLst>
            <a:ext uri="{FF2B5EF4-FFF2-40B4-BE49-F238E27FC236}">
              <a16:creationId xmlns:a16="http://schemas.microsoft.com/office/drawing/2014/main" id="{832278E3-AD72-4FFF-9838-DB278665A5B9}"/>
            </a:ext>
          </a:extLst>
        </xdr:cNvPr>
        <xdr:cNvSpPr txBox="1"/>
      </xdr:nvSpPr>
      <xdr:spPr>
        <a:xfrm>
          <a:off x="3398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a:extLst>
            <a:ext uri="{FF2B5EF4-FFF2-40B4-BE49-F238E27FC236}">
              <a16:creationId xmlns:a16="http://schemas.microsoft.com/office/drawing/2014/main" id="{BB639631-5359-4231-917E-846AA8501E28}"/>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7" name="テキスト ボックス 166">
          <a:extLst>
            <a:ext uri="{FF2B5EF4-FFF2-40B4-BE49-F238E27FC236}">
              <a16:creationId xmlns:a16="http://schemas.microsoft.com/office/drawing/2014/main" id="{0B424310-2321-489A-9D04-3A6DF96DE0AE}"/>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a:extLst>
            <a:ext uri="{FF2B5EF4-FFF2-40B4-BE49-F238E27FC236}">
              <a16:creationId xmlns:a16="http://schemas.microsoft.com/office/drawing/2014/main" id="{F367ED39-4907-44CC-AF52-E1883D75FB38}"/>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18288</xdr:rowOff>
    </xdr:from>
    <xdr:to>
      <xdr:col>24</xdr:col>
      <xdr:colOff>62865</xdr:colOff>
      <xdr:row>64</xdr:row>
      <xdr:rowOff>68580</xdr:rowOff>
    </xdr:to>
    <xdr:cxnSp macro="">
      <xdr:nvCxnSpPr>
        <xdr:cNvPr id="169" name="直線コネクタ 168">
          <a:extLst>
            <a:ext uri="{FF2B5EF4-FFF2-40B4-BE49-F238E27FC236}">
              <a16:creationId xmlns:a16="http://schemas.microsoft.com/office/drawing/2014/main" id="{0DDBFED5-B6A7-439A-A309-ECD82AE3B473}"/>
            </a:ext>
          </a:extLst>
        </xdr:cNvPr>
        <xdr:cNvCxnSpPr/>
      </xdr:nvCxnSpPr>
      <xdr:spPr>
        <a:xfrm flipV="1">
          <a:off x="4177665" y="9270238"/>
          <a:ext cx="0" cy="1371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72407</xdr:rowOff>
    </xdr:from>
    <xdr:ext cx="405111" cy="259045"/>
    <xdr:sp macro="" textlink="">
      <xdr:nvSpPr>
        <xdr:cNvPr id="170" name="【体育館・プール】&#10;有形固定資産減価償却率最小値テキスト">
          <a:extLst>
            <a:ext uri="{FF2B5EF4-FFF2-40B4-BE49-F238E27FC236}">
              <a16:creationId xmlns:a16="http://schemas.microsoft.com/office/drawing/2014/main" id="{C327942C-2331-4CE5-9C7A-38AC872B9472}"/>
            </a:ext>
          </a:extLst>
        </xdr:cNvPr>
        <xdr:cNvSpPr txBox="1"/>
      </xdr:nvSpPr>
      <xdr:spPr>
        <a:xfrm>
          <a:off x="4216400" y="1064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68580</xdr:rowOff>
    </xdr:from>
    <xdr:to>
      <xdr:col>24</xdr:col>
      <xdr:colOff>152400</xdr:colOff>
      <xdr:row>64</xdr:row>
      <xdr:rowOff>68580</xdr:rowOff>
    </xdr:to>
    <xdr:cxnSp macro="">
      <xdr:nvCxnSpPr>
        <xdr:cNvPr id="171" name="直線コネクタ 170">
          <a:extLst>
            <a:ext uri="{FF2B5EF4-FFF2-40B4-BE49-F238E27FC236}">
              <a16:creationId xmlns:a16="http://schemas.microsoft.com/office/drawing/2014/main" id="{6BB9E389-B0DF-454F-B39D-E3EC2FC80ABC}"/>
            </a:ext>
          </a:extLst>
        </xdr:cNvPr>
        <xdr:cNvCxnSpPr/>
      </xdr:nvCxnSpPr>
      <xdr:spPr>
        <a:xfrm>
          <a:off x="4108450" y="106413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136415</xdr:rowOff>
    </xdr:from>
    <xdr:ext cx="405111" cy="259045"/>
    <xdr:sp macro="" textlink="">
      <xdr:nvSpPr>
        <xdr:cNvPr id="172" name="【体育館・プール】&#10;有形固定資産減価償却率最大値テキスト">
          <a:extLst>
            <a:ext uri="{FF2B5EF4-FFF2-40B4-BE49-F238E27FC236}">
              <a16:creationId xmlns:a16="http://schemas.microsoft.com/office/drawing/2014/main" id="{6D8A56AC-29D0-4883-9B5E-0DF416EB98FF}"/>
            </a:ext>
          </a:extLst>
        </xdr:cNvPr>
        <xdr:cNvSpPr txBox="1"/>
      </xdr:nvSpPr>
      <xdr:spPr>
        <a:xfrm>
          <a:off x="4216400" y="9058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18288</xdr:rowOff>
    </xdr:from>
    <xdr:to>
      <xdr:col>24</xdr:col>
      <xdr:colOff>152400</xdr:colOff>
      <xdr:row>56</xdr:row>
      <xdr:rowOff>18288</xdr:rowOff>
    </xdr:to>
    <xdr:cxnSp macro="">
      <xdr:nvCxnSpPr>
        <xdr:cNvPr id="173" name="直線コネクタ 172">
          <a:extLst>
            <a:ext uri="{FF2B5EF4-FFF2-40B4-BE49-F238E27FC236}">
              <a16:creationId xmlns:a16="http://schemas.microsoft.com/office/drawing/2014/main" id="{EF01C48E-06DF-4ADE-AD6A-922FDCC34292}"/>
            </a:ext>
          </a:extLst>
        </xdr:cNvPr>
        <xdr:cNvCxnSpPr/>
      </xdr:nvCxnSpPr>
      <xdr:spPr>
        <a:xfrm>
          <a:off x="4108450" y="92702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63517</xdr:rowOff>
    </xdr:from>
    <xdr:ext cx="405111" cy="259045"/>
    <xdr:sp macro="" textlink="">
      <xdr:nvSpPr>
        <xdr:cNvPr id="174" name="【体育館・プール】&#10;有形固定資産減価償却率平均値テキスト">
          <a:extLst>
            <a:ext uri="{FF2B5EF4-FFF2-40B4-BE49-F238E27FC236}">
              <a16:creationId xmlns:a16="http://schemas.microsoft.com/office/drawing/2014/main" id="{FE4E8367-D5BF-426E-B7F9-E96A90AFFFCF}"/>
            </a:ext>
          </a:extLst>
        </xdr:cNvPr>
        <xdr:cNvSpPr txBox="1"/>
      </xdr:nvSpPr>
      <xdr:spPr>
        <a:xfrm>
          <a:off x="4216400" y="9810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75" name="フローチャート: 判断 174">
          <a:extLst>
            <a:ext uri="{FF2B5EF4-FFF2-40B4-BE49-F238E27FC236}">
              <a16:creationId xmlns:a16="http://schemas.microsoft.com/office/drawing/2014/main" id="{90DBFAB3-9A9A-448C-BD92-D27849A1B8FA}"/>
            </a:ext>
          </a:extLst>
        </xdr:cNvPr>
        <xdr:cNvSpPr/>
      </xdr:nvSpPr>
      <xdr:spPr>
        <a:xfrm>
          <a:off x="4127500" y="9952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65786</xdr:rowOff>
    </xdr:from>
    <xdr:to>
      <xdr:col>20</xdr:col>
      <xdr:colOff>38100</xdr:colOff>
      <xdr:row>60</xdr:row>
      <xdr:rowOff>167386</xdr:rowOff>
    </xdr:to>
    <xdr:sp macro="" textlink="">
      <xdr:nvSpPr>
        <xdr:cNvPr id="176" name="フローチャート: 判断 175">
          <a:extLst>
            <a:ext uri="{FF2B5EF4-FFF2-40B4-BE49-F238E27FC236}">
              <a16:creationId xmlns:a16="http://schemas.microsoft.com/office/drawing/2014/main" id="{E3D272E4-4FFB-4786-8839-001B1BC2067A}"/>
            </a:ext>
          </a:extLst>
        </xdr:cNvPr>
        <xdr:cNvSpPr/>
      </xdr:nvSpPr>
      <xdr:spPr>
        <a:xfrm>
          <a:off x="3384550" y="997813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59</xdr:row>
      <xdr:rowOff>12463</xdr:rowOff>
    </xdr:from>
    <xdr:ext cx="405111" cy="259045"/>
    <xdr:sp macro="" textlink="">
      <xdr:nvSpPr>
        <xdr:cNvPr id="177" name="n_1aveValue【体育館・プール】&#10;有形固定資産減価償却率">
          <a:extLst>
            <a:ext uri="{FF2B5EF4-FFF2-40B4-BE49-F238E27FC236}">
              <a16:creationId xmlns:a16="http://schemas.microsoft.com/office/drawing/2014/main" id="{0090208D-1E3E-4F7A-97F2-734205C4B7D7}"/>
            </a:ext>
          </a:extLst>
        </xdr:cNvPr>
        <xdr:cNvSpPr txBox="1"/>
      </xdr:nvSpPr>
      <xdr:spPr>
        <a:xfrm>
          <a:off x="3239144" y="9759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60</xdr:row>
      <xdr:rowOff>93218</xdr:rowOff>
    </xdr:from>
    <xdr:to>
      <xdr:col>15</xdr:col>
      <xdr:colOff>101600</xdr:colOff>
      <xdr:row>61</xdr:row>
      <xdr:rowOff>23368</xdr:rowOff>
    </xdr:to>
    <xdr:sp macro="" textlink="">
      <xdr:nvSpPr>
        <xdr:cNvPr id="178" name="フローチャート: 判断 177">
          <a:extLst>
            <a:ext uri="{FF2B5EF4-FFF2-40B4-BE49-F238E27FC236}">
              <a16:creationId xmlns:a16="http://schemas.microsoft.com/office/drawing/2014/main" id="{28D90B27-39CF-4687-97B9-4C257DE0CCFE}"/>
            </a:ext>
          </a:extLst>
        </xdr:cNvPr>
        <xdr:cNvSpPr/>
      </xdr:nvSpPr>
      <xdr:spPr>
        <a:xfrm>
          <a:off x="2571750" y="1000556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59</xdr:row>
      <xdr:rowOff>39895</xdr:rowOff>
    </xdr:from>
    <xdr:ext cx="405111" cy="259045"/>
    <xdr:sp macro="" textlink="">
      <xdr:nvSpPr>
        <xdr:cNvPr id="179" name="n_2aveValue【体育館・プール】&#10;有形固定資産減価償却率">
          <a:extLst>
            <a:ext uri="{FF2B5EF4-FFF2-40B4-BE49-F238E27FC236}">
              <a16:creationId xmlns:a16="http://schemas.microsoft.com/office/drawing/2014/main" id="{703DC99E-E4D3-4307-8D40-D3717945D2C5}"/>
            </a:ext>
          </a:extLst>
        </xdr:cNvPr>
        <xdr:cNvSpPr txBox="1"/>
      </xdr:nvSpPr>
      <xdr:spPr>
        <a:xfrm>
          <a:off x="2439044" y="9787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60</xdr:row>
      <xdr:rowOff>38354</xdr:rowOff>
    </xdr:from>
    <xdr:to>
      <xdr:col>10</xdr:col>
      <xdr:colOff>165100</xdr:colOff>
      <xdr:row>60</xdr:row>
      <xdr:rowOff>139954</xdr:rowOff>
    </xdr:to>
    <xdr:sp macro="" textlink="">
      <xdr:nvSpPr>
        <xdr:cNvPr id="180" name="フローチャート: 判断 179">
          <a:extLst>
            <a:ext uri="{FF2B5EF4-FFF2-40B4-BE49-F238E27FC236}">
              <a16:creationId xmlns:a16="http://schemas.microsoft.com/office/drawing/2014/main" id="{4A10E9A9-3F35-4499-BC55-4B54C6916D98}"/>
            </a:ext>
          </a:extLst>
        </xdr:cNvPr>
        <xdr:cNvSpPr/>
      </xdr:nvSpPr>
      <xdr:spPr>
        <a:xfrm>
          <a:off x="1778000" y="9950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58</xdr:row>
      <xdr:rowOff>156481</xdr:rowOff>
    </xdr:from>
    <xdr:ext cx="405111" cy="259045"/>
    <xdr:sp macro="" textlink="">
      <xdr:nvSpPr>
        <xdr:cNvPr id="181" name="n_3aveValue【体育館・プール】&#10;有形固定資産減価償却率">
          <a:extLst>
            <a:ext uri="{FF2B5EF4-FFF2-40B4-BE49-F238E27FC236}">
              <a16:creationId xmlns:a16="http://schemas.microsoft.com/office/drawing/2014/main" id="{5A39CA9E-8906-4B3D-86DE-2C60AE8C739B}"/>
            </a:ext>
          </a:extLst>
        </xdr:cNvPr>
        <xdr:cNvSpPr txBox="1"/>
      </xdr:nvSpPr>
      <xdr:spPr>
        <a:xfrm>
          <a:off x="1645294" y="9738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60</xdr:row>
      <xdr:rowOff>40640</xdr:rowOff>
    </xdr:from>
    <xdr:to>
      <xdr:col>6</xdr:col>
      <xdr:colOff>38100</xdr:colOff>
      <xdr:row>60</xdr:row>
      <xdr:rowOff>142240</xdr:rowOff>
    </xdr:to>
    <xdr:sp macro="" textlink="">
      <xdr:nvSpPr>
        <xdr:cNvPr id="182" name="フローチャート: 判断 181">
          <a:extLst>
            <a:ext uri="{FF2B5EF4-FFF2-40B4-BE49-F238E27FC236}">
              <a16:creationId xmlns:a16="http://schemas.microsoft.com/office/drawing/2014/main" id="{68B5DB0E-CAF9-4F67-9999-681C3F24994C}"/>
            </a:ext>
          </a:extLst>
        </xdr:cNvPr>
        <xdr:cNvSpPr/>
      </xdr:nvSpPr>
      <xdr:spPr>
        <a:xfrm>
          <a:off x="984250" y="99529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58</xdr:row>
      <xdr:rowOff>158767</xdr:rowOff>
    </xdr:from>
    <xdr:ext cx="405111" cy="259045"/>
    <xdr:sp macro="" textlink="">
      <xdr:nvSpPr>
        <xdr:cNvPr id="183" name="n_4aveValue【体育館・プール】&#10;有形固定資産減価償却率">
          <a:extLst>
            <a:ext uri="{FF2B5EF4-FFF2-40B4-BE49-F238E27FC236}">
              <a16:creationId xmlns:a16="http://schemas.microsoft.com/office/drawing/2014/main" id="{C67F2470-094B-438D-83E1-8BA688554ED8}"/>
            </a:ext>
          </a:extLst>
        </xdr:cNvPr>
        <xdr:cNvSpPr txBox="1"/>
      </xdr:nvSpPr>
      <xdr:spPr>
        <a:xfrm>
          <a:off x="851544" y="974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17653D14-22D3-42C2-9737-E6CCCC0CDEDC}"/>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739E2CF6-C08E-4306-8157-504A142DB3C2}"/>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EB2B6A3-0E79-47D8-8079-5D4267F9964F}"/>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A9C05AA8-1726-49AB-96C6-897299D06541}"/>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770BF648-D498-4FE5-9F1E-2F1C6305DA1F}"/>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81788</xdr:rowOff>
    </xdr:from>
    <xdr:to>
      <xdr:col>24</xdr:col>
      <xdr:colOff>114300</xdr:colOff>
      <xdr:row>64</xdr:row>
      <xdr:rowOff>11938</xdr:rowOff>
    </xdr:to>
    <xdr:sp macro="" textlink="">
      <xdr:nvSpPr>
        <xdr:cNvPr id="189" name="楕円 188">
          <a:extLst>
            <a:ext uri="{FF2B5EF4-FFF2-40B4-BE49-F238E27FC236}">
              <a16:creationId xmlns:a16="http://schemas.microsoft.com/office/drawing/2014/main" id="{9D779372-30DA-4D59-9A11-C2EE9CE9A7CE}"/>
            </a:ext>
          </a:extLst>
        </xdr:cNvPr>
        <xdr:cNvSpPr/>
      </xdr:nvSpPr>
      <xdr:spPr>
        <a:xfrm>
          <a:off x="4127500" y="1048943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168165</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065096BC-8A57-4C8B-B877-E0BB1BBD3DD8}"/>
            </a:ext>
          </a:extLst>
        </xdr:cNvPr>
        <xdr:cNvSpPr txBox="1"/>
      </xdr:nvSpPr>
      <xdr:spPr>
        <a:xfrm>
          <a:off x="4216400" y="10410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33782</xdr:rowOff>
    </xdr:from>
    <xdr:to>
      <xdr:col>20</xdr:col>
      <xdr:colOff>38100</xdr:colOff>
      <xdr:row>63</xdr:row>
      <xdr:rowOff>135382</xdr:rowOff>
    </xdr:to>
    <xdr:sp macro="" textlink="">
      <xdr:nvSpPr>
        <xdr:cNvPr id="191" name="楕円 190">
          <a:extLst>
            <a:ext uri="{FF2B5EF4-FFF2-40B4-BE49-F238E27FC236}">
              <a16:creationId xmlns:a16="http://schemas.microsoft.com/office/drawing/2014/main" id="{DBC2F3D1-8D02-42B3-945C-49121420B84D}"/>
            </a:ext>
          </a:extLst>
        </xdr:cNvPr>
        <xdr:cNvSpPr/>
      </xdr:nvSpPr>
      <xdr:spPr>
        <a:xfrm>
          <a:off x="3384550" y="1044143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84582</xdr:rowOff>
    </xdr:from>
    <xdr:to>
      <xdr:col>24</xdr:col>
      <xdr:colOff>63500</xdr:colOff>
      <xdr:row>63</xdr:row>
      <xdr:rowOff>132588</xdr:rowOff>
    </xdr:to>
    <xdr:cxnSp macro="">
      <xdr:nvCxnSpPr>
        <xdr:cNvPr id="192" name="直線コネクタ 191">
          <a:extLst>
            <a:ext uri="{FF2B5EF4-FFF2-40B4-BE49-F238E27FC236}">
              <a16:creationId xmlns:a16="http://schemas.microsoft.com/office/drawing/2014/main" id="{EBAC7DF7-B027-4793-8866-3D7929625EF3}"/>
            </a:ext>
          </a:extLst>
        </xdr:cNvPr>
        <xdr:cNvCxnSpPr/>
      </xdr:nvCxnSpPr>
      <xdr:spPr>
        <a:xfrm>
          <a:off x="3429000" y="10492232"/>
          <a:ext cx="7493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154940</xdr:rowOff>
    </xdr:from>
    <xdr:to>
      <xdr:col>15</xdr:col>
      <xdr:colOff>101600</xdr:colOff>
      <xdr:row>63</xdr:row>
      <xdr:rowOff>85090</xdr:rowOff>
    </xdr:to>
    <xdr:sp macro="" textlink="">
      <xdr:nvSpPr>
        <xdr:cNvPr id="193" name="楕円 192">
          <a:extLst>
            <a:ext uri="{FF2B5EF4-FFF2-40B4-BE49-F238E27FC236}">
              <a16:creationId xmlns:a16="http://schemas.microsoft.com/office/drawing/2014/main" id="{F61F4D29-7A0E-4946-81B2-1785C13F1255}"/>
            </a:ext>
          </a:extLst>
        </xdr:cNvPr>
        <xdr:cNvSpPr/>
      </xdr:nvSpPr>
      <xdr:spPr>
        <a:xfrm>
          <a:off x="2571750" y="103974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34290</xdr:rowOff>
    </xdr:from>
    <xdr:to>
      <xdr:col>19</xdr:col>
      <xdr:colOff>177800</xdr:colOff>
      <xdr:row>63</xdr:row>
      <xdr:rowOff>84582</xdr:rowOff>
    </xdr:to>
    <xdr:cxnSp macro="">
      <xdr:nvCxnSpPr>
        <xdr:cNvPr id="194" name="直線コネクタ 193">
          <a:extLst>
            <a:ext uri="{FF2B5EF4-FFF2-40B4-BE49-F238E27FC236}">
              <a16:creationId xmlns:a16="http://schemas.microsoft.com/office/drawing/2014/main" id="{3DD31B9E-2BDD-414A-9FC8-B51F7FEBE584}"/>
            </a:ext>
          </a:extLst>
        </xdr:cNvPr>
        <xdr:cNvCxnSpPr/>
      </xdr:nvCxnSpPr>
      <xdr:spPr>
        <a:xfrm>
          <a:off x="2622550" y="10441940"/>
          <a:ext cx="80645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106934</xdr:rowOff>
    </xdr:from>
    <xdr:to>
      <xdr:col>10</xdr:col>
      <xdr:colOff>165100</xdr:colOff>
      <xdr:row>63</xdr:row>
      <xdr:rowOff>37084</xdr:rowOff>
    </xdr:to>
    <xdr:sp macro="" textlink="">
      <xdr:nvSpPr>
        <xdr:cNvPr id="195" name="楕円 194">
          <a:extLst>
            <a:ext uri="{FF2B5EF4-FFF2-40B4-BE49-F238E27FC236}">
              <a16:creationId xmlns:a16="http://schemas.microsoft.com/office/drawing/2014/main" id="{C34FBE6A-A66A-4177-8192-5092319FE7BA}"/>
            </a:ext>
          </a:extLst>
        </xdr:cNvPr>
        <xdr:cNvSpPr/>
      </xdr:nvSpPr>
      <xdr:spPr>
        <a:xfrm>
          <a:off x="1778000" y="1034948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157734</xdr:rowOff>
    </xdr:from>
    <xdr:to>
      <xdr:col>15</xdr:col>
      <xdr:colOff>50800</xdr:colOff>
      <xdr:row>63</xdr:row>
      <xdr:rowOff>34290</xdr:rowOff>
    </xdr:to>
    <xdr:cxnSp macro="">
      <xdr:nvCxnSpPr>
        <xdr:cNvPr id="196" name="直線コネクタ 195">
          <a:extLst>
            <a:ext uri="{FF2B5EF4-FFF2-40B4-BE49-F238E27FC236}">
              <a16:creationId xmlns:a16="http://schemas.microsoft.com/office/drawing/2014/main" id="{3B8AC2B8-F1A5-4198-940E-38BFD390FEB0}"/>
            </a:ext>
          </a:extLst>
        </xdr:cNvPr>
        <xdr:cNvCxnSpPr/>
      </xdr:nvCxnSpPr>
      <xdr:spPr>
        <a:xfrm>
          <a:off x="1828800" y="10400284"/>
          <a:ext cx="793750" cy="41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56642</xdr:rowOff>
    </xdr:from>
    <xdr:to>
      <xdr:col>6</xdr:col>
      <xdr:colOff>38100</xdr:colOff>
      <xdr:row>62</xdr:row>
      <xdr:rowOff>158242</xdr:rowOff>
    </xdr:to>
    <xdr:sp macro="" textlink="">
      <xdr:nvSpPr>
        <xdr:cNvPr id="197" name="楕円 196">
          <a:extLst>
            <a:ext uri="{FF2B5EF4-FFF2-40B4-BE49-F238E27FC236}">
              <a16:creationId xmlns:a16="http://schemas.microsoft.com/office/drawing/2014/main" id="{2CC8DACC-99EF-454D-B457-42E4AAA0A493}"/>
            </a:ext>
          </a:extLst>
        </xdr:cNvPr>
        <xdr:cNvSpPr/>
      </xdr:nvSpPr>
      <xdr:spPr>
        <a:xfrm>
          <a:off x="984250" y="1029919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107442</xdr:rowOff>
    </xdr:from>
    <xdr:to>
      <xdr:col>10</xdr:col>
      <xdr:colOff>114300</xdr:colOff>
      <xdr:row>62</xdr:row>
      <xdr:rowOff>157734</xdr:rowOff>
    </xdr:to>
    <xdr:cxnSp macro="">
      <xdr:nvCxnSpPr>
        <xdr:cNvPr id="198" name="直線コネクタ 197">
          <a:extLst>
            <a:ext uri="{FF2B5EF4-FFF2-40B4-BE49-F238E27FC236}">
              <a16:creationId xmlns:a16="http://schemas.microsoft.com/office/drawing/2014/main" id="{7F1A345D-7C71-49B1-A8A5-E608FAF1F8CB}"/>
            </a:ext>
          </a:extLst>
        </xdr:cNvPr>
        <xdr:cNvCxnSpPr/>
      </xdr:nvCxnSpPr>
      <xdr:spPr>
        <a:xfrm>
          <a:off x="1028700" y="10349992"/>
          <a:ext cx="8001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63</xdr:row>
      <xdr:rowOff>126509</xdr:rowOff>
    </xdr:from>
    <xdr:ext cx="405111" cy="259045"/>
    <xdr:sp macro="" textlink="">
      <xdr:nvSpPr>
        <xdr:cNvPr id="199" name="n_1mainValue【体育館・プール】&#10;有形固定資産減価償却率">
          <a:extLst>
            <a:ext uri="{FF2B5EF4-FFF2-40B4-BE49-F238E27FC236}">
              <a16:creationId xmlns:a16="http://schemas.microsoft.com/office/drawing/2014/main" id="{B189BE56-F6D6-4821-82E7-4A4F2907174A}"/>
            </a:ext>
          </a:extLst>
        </xdr:cNvPr>
        <xdr:cNvSpPr txBox="1"/>
      </xdr:nvSpPr>
      <xdr:spPr>
        <a:xfrm>
          <a:off x="3239144" y="10534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76217</xdr:rowOff>
    </xdr:from>
    <xdr:ext cx="405111" cy="259045"/>
    <xdr:sp macro="" textlink="">
      <xdr:nvSpPr>
        <xdr:cNvPr id="200" name="n_2mainValue【体育館・プール】&#10;有形固定資産減価償却率">
          <a:extLst>
            <a:ext uri="{FF2B5EF4-FFF2-40B4-BE49-F238E27FC236}">
              <a16:creationId xmlns:a16="http://schemas.microsoft.com/office/drawing/2014/main" id="{246C451B-80C2-4B50-AB06-A90135ECC439}"/>
            </a:ext>
          </a:extLst>
        </xdr:cNvPr>
        <xdr:cNvSpPr txBox="1"/>
      </xdr:nvSpPr>
      <xdr:spPr>
        <a:xfrm>
          <a:off x="2439044" y="10483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28211</xdr:rowOff>
    </xdr:from>
    <xdr:ext cx="405111" cy="259045"/>
    <xdr:sp macro="" textlink="">
      <xdr:nvSpPr>
        <xdr:cNvPr id="201" name="n_3mainValue【体育館・プール】&#10;有形固定資産減価償却率">
          <a:extLst>
            <a:ext uri="{FF2B5EF4-FFF2-40B4-BE49-F238E27FC236}">
              <a16:creationId xmlns:a16="http://schemas.microsoft.com/office/drawing/2014/main" id="{2DE9BC70-FC53-4BBA-8810-87EA36D1869E}"/>
            </a:ext>
          </a:extLst>
        </xdr:cNvPr>
        <xdr:cNvSpPr txBox="1"/>
      </xdr:nvSpPr>
      <xdr:spPr>
        <a:xfrm>
          <a:off x="1645294" y="10435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149369</xdr:rowOff>
    </xdr:from>
    <xdr:ext cx="405111" cy="259045"/>
    <xdr:sp macro="" textlink="">
      <xdr:nvSpPr>
        <xdr:cNvPr id="202" name="n_4mainValue【体育館・プール】&#10;有形固定資産減価償却率">
          <a:extLst>
            <a:ext uri="{FF2B5EF4-FFF2-40B4-BE49-F238E27FC236}">
              <a16:creationId xmlns:a16="http://schemas.microsoft.com/office/drawing/2014/main" id="{47AF82F1-1BBA-40C6-9574-31927C5C0A44}"/>
            </a:ext>
          </a:extLst>
        </xdr:cNvPr>
        <xdr:cNvSpPr txBox="1"/>
      </xdr:nvSpPr>
      <xdr:spPr>
        <a:xfrm>
          <a:off x="851544" y="10391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0949D4F9-F83E-411B-ADDF-7B7D19F8FF44}"/>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200AB490-5955-4921-8FDA-24F321C067FB}"/>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6EDDB1D3-067A-4EFF-83D9-72221041CAFB}"/>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0B646BB6-F2CF-4430-B98C-9A89A2B87121}"/>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D8947386-428A-4CF3-B57C-23D4D50216D7}"/>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D70A7185-9A42-4585-B98C-709F43039D04}"/>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439AD699-8952-4A7A-AAB3-87B714A1F4B2}"/>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A4A3B58A-B04F-4103-89EA-63E866B35CC0}"/>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AC9DAFC8-22F2-491B-A548-300CAA3CD024}"/>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0F67616D-EDB3-44C2-952A-4C4BC86C39BA}"/>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3" name="直線コネクタ 212">
          <a:extLst>
            <a:ext uri="{FF2B5EF4-FFF2-40B4-BE49-F238E27FC236}">
              <a16:creationId xmlns:a16="http://schemas.microsoft.com/office/drawing/2014/main" id="{030BF0DB-554F-4A4F-82F9-BCA0B3496101}"/>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4" name="テキスト ボックス 213">
          <a:extLst>
            <a:ext uri="{FF2B5EF4-FFF2-40B4-BE49-F238E27FC236}">
              <a16:creationId xmlns:a16="http://schemas.microsoft.com/office/drawing/2014/main" id="{4A1D09B7-0A4F-46E6-85CD-81AD6D7FB23B}"/>
            </a:ext>
          </a:extLst>
        </xdr:cNvPr>
        <xdr:cNvSpPr txBox="1"/>
      </xdr:nvSpPr>
      <xdr:spPr>
        <a:xfrm>
          <a:off x="55272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5" name="直線コネクタ 214">
          <a:extLst>
            <a:ext uri="{FF2B5EF4-FFF2-40B4-BE49-F238E27FC236}">
              <a16:creationId xmlns:a16="http://schemas.microsoft.com/office/drawing/2014/main" id="{3AB6FFD4-6D2B-4B61-A60D-60B32C7E96F6}"/>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6" name="テキスト ボックス 215">
          <a:extLst>
            <a:ext uri="{FF2B5EF4-FFF2-40B4-BE49-F238E27FC236}">
              <a16:creationId xmlns:a16="http://schemas.microsoft.com/office/drawing/2014/main" id="{54F1CB2E-E29A-44C3-9019-95968D0805BF}"/>
            </a:ext>
          </a:extLst>
        </xdr:cNvPr>
        <xdr:cNvSpPr txBox="1"/>
      </xdr:nvSpPr>
      <xdr:spPr>
        <a:xfrm>
          <a:off x="55272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7" name="直線コネクタ 216">
          <a:extLst>
            <a:ext uri="{FF2B5EF4-FFF2-40B4-BE49-F238E27FC236}">
              <a16:creationId xmlns:a16="http://schemas.microsoft.com/office/drawing/2014/main" id="{2D63F039-7AD7-4E91-987F-75F1C3D41D99}"/>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8" name="テキスト ボックス 217">
          <a:extLst>
            <a:ext uri="{FF2B5EF4-FFF2-40B4-BE49-F238E27FC236}">
              <a16:creationId xmlns:a16="http://schemas.microsoft.com/office/drawing/2014/main" id="{5D936D0F-600F-4666-84D0-A04589901F5B}"/>
            </a:ext>
          </a:extLst>
        </xdr:cNvPr>
        <xdr:cNvSpPr txBox="1"/>
      </xdr:nvSpPr>
      <xdr:spPr>
        <a:xfrm>
          <a:off x="552722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9" name="直線コネクタ 218">
          <a:extLst>
            <a:ext uri="{FF2B5EF4-FFF2-40B4-BE49-F238E27FC236}">
              <a16:creationId xmlns:a16="http://schemas.microsoft.com/office/drawing/2014/main" id="{DE670480-17EF-4410-99F2-8377BDE05343}"/>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0" name="テキスト ボックス 219">
          <a:extLst>
            <a:ext uri="{FF2B5EF4-FFF2-40B4-BE49-F238E27FC236}">
              <a16:creationId xmlns:a16="http://schemas.microsoft.com/office/drawing/2014/main" id="{7EE099CC-D8AC-44AD-A5EC-DE8179B9A5FB}"/>
            </a:ext>
          </a:extLst>
        </xdr:cNvPr>
        <xdr:cNvSpPr txBox="1"/>
      </xdr:nvSpPr>
      <xdr:spPr>
        <a:xfrm>
          <a:off x="552722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1" name="直線コネクタ 220">
          <a:extLst>
            <a:ext uri="{FF2B5EF4-FFF2-40B4-BE49-F238E27FC236}">
              <a16:creationId xmlns:a16="http://schemas.microsoft.com/office/drawing/2014/main" id="{CAE192B8-67E6-4F52-840D-8FEE98904442}"/>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2" name="テキスト ボックス 221">
          <a:extLst>
            <a:ext uri="{FF2B5EF4-FFF2-40B4-BE49-F238E27FC236}">
              <a16:creationId xmlns:a16="http://schemas.microsoft.com/office/drawing/2014/main" id="{7E201215-7A82-415F-A159-104E3FB4682F}"/>
            </a:ext>
          </a:extLst>
        </xdr:cNvPr>
        <xdr:cNvSpPr txBox="1"/>
      </xdr:nvSpPr>
      <xdr:spPr>
        <a:xfrm>
          <a:off x="552722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EB0A50A1-7619-480F-B039-30E0DB942460}"/>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4" name="テキスト ボックス 223">
          <a:extLst>
            <a:ext uri="{FF2B5EF4-FFF2-40B4-BE49-F238E27FC236}">
              <a16:creationId xmlns:a16="http://schemas.microsoft.com/office/drawing/2014/main" id="{74582E87-FF36-48FE-8D69-B473786CE5F5}"/>
            </a:ext>
          </a:extLst>
        </xdr:cNvPr>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a:extLst>
            <a:ext uri="{FF2B5EF4-FFF2-40B4-BE49-F238E27FC236}">
              <a16:creationId xmlns:a16="http://schemas.microsoft.com/office/drawing/2014/main" id="{3FDDEAEC-2A2B-44FA-BC81-B65C9F0FDE10}"/>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34290</xdr:rowOff>
    </xdr:from>
    <xdr:to>
      <xdr:col>54</xdr:col>
      <xdr:colOff>189865</xdr:colOff>
      <xdr:row>63</xdr:row>
      <xdr:rowOff>0</xdr:rowOff>
    </xdr:to>
    <xdr:cxnSp macro="">
      <xdr:nvCxnSpPr>
        <xdr:cNvPr id="226" name="直線コネクタ 225">
          <a:extLst>
            <a:ext uri="{FF2B5EF4-FFF2-40B4-BE49-F238E27FC236}">
              <a16:creationId xmlns:a16="http://schemas.microsoft.com/office/drawing/2014/main" id="{13115341-3916-475A-B4F4-DF02DBB942D9}"/>
            </a:ext>
          </a:extLst>
        </xdr:cNvPr>
        <xdr:cNvCxnSpPr/>
      </xdr:nvCxnSpPr>
      <xdr:spPr>
        <a:xfrm flipV="1">
          <a:off x="9429115" y="9286240"/>
          <a:ext cx="0" cy="1121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3827</xdr:rowOff>
    </xdr:from>
    <xdr:ext cx="469744" cy="259045"/>
    <xdr:sp macro="" textlink="">
      <xdr:nvSpPr>
        <xdr:cNvPr id="227" name="【体育館・プール】&#10;一人当たり面積最小値テキスト">
          <a:extLst>
            <a:ext uri="{FF2B5EF4-FFF2-40B4-BE49-F238E27FC236}">
              <a16:creationId xmlns:a16="http://schemas.microsoft.com/office/drawing/2014/main" id="{56EAF595-72D8-4F32-B52C-676D91310F9A}"/>
            </a:ext>
          </a:extLst>
        </xdr:cNvPr>
        <xdr:cNvSpPr txBox="1"/>
      </xdr:nvSpPr>
      <xdr:spPr>
        <a:xfrm>
          <a:off x="9467850" y="1041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0</xdr:rowOff>
    </xdr:from>
    <xdr:to>
      <xdr:col>55</xdr:col>
      <xdr:colOff>88900</xdr:colOff>
      <xdr:row>63</xdr:row>
      <xdr:rowOff>0</xdr:rowOff>
    </xdr:to>
    <xdr:cxnSp macro="">
      <xdr:nvCxnSpPr>
        <xdr:cNvPr id="228" name="直線コネクタ 227">
          <a:extLst>
            <a:ext uri="{FF2B5EF4-FFF2-40B4-BE49-F238E27FC236}">
              <a16:creationId xmlns:a16="http://schemas.microsoft.com/office/drawing/2014/main" id="{8B749C62-42B2-466A-8885-64517FB1DC2B}"/>
            </a:ext>
          </a:extLst>
        </xdr:cNvPr>
        <xdr:cNvCxnSpPr/>
      </xdr:nvCxnSpPr>
      <xdr:spPr>
        <a:xfrm>
          <a:off x="9359900" y="10407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152417</xdr:rowOff>
    </xdr:from>
    <xdr:ext cx="469744" cy="259045"/>
    <xdr:sp macro="" textlink="">
      <xdr:nvSpPr>
        <xdr:cNvPr id="229" name="【体育館・プール】&#10;一人当たり面積最大値テキスト">
          <a:extLst>
            <a:ext uri="{FF2B5EF4-FFF2-40B4-BE49-F238E27FC236}">
              <a16:creationId xmlns:a16="http://schemas.microsoft.com/office/drawing/2014/main" id="{F1F7734A-3664-4498-9374-D56E0566EF3B}"/>
            </a:ext>
          </a:extLst>
        </xdr:cNvPr>
        <xdr:cNvSpPr txBox="1"/>
      </xdr:nvSpPr>
      <xdr:spPr>
        <a:xfrm>
          <a:off x="9467850" y="9074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34290</xdr:rowOff>
    </xdr:from>
    <xdr:to>
      <xdr:col>55</xdr:col>
      <xdr:colOff>88900</xdr:colOff>
      <xdr:row>56</xdr:row>
      <xdr:rowOff>34290</xdr:rowOff>
    </xdr:to>
    <xdr:cxnSp macro="">
      <xdr:nvCxnSpPr>
        <xdr:cNvPr id="230" name="直線コネクタ 229">
          <a:extLst>
            <a:ext uri="{FF2B5EF4-FFF2-40B4-BE49-F238E27FC236}">
              <a16:creationId xmlns:a16="http://schemas.microsoft.com/office/drawing/2014/main" id="{BA38BB89-89D0-4A5A-B68B-4C6F04BA7470}"/>
            </a:ext>
          </a:extLst>
        </xdr:cNvPr>
        <xdr:cNvCxnSpPr/>
      </xdr:nvCxnSpPr>
      <xdr:spPr>
        <a:xfrm>
          <a:off x="9359900" y="92862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90187</xdr:rowOff>
    </xdr:from>
    <xdr:ext cx="469744" cy="259045"/>
    <xdr:sp macro="" textlink="">
      <xdr:nvSpPr>
        <xdr:cNvPr id="231" name="【体育館・プール】&#10;一人当たり面積平均値テキスト">
          <a:extLst>
            <a:ext uri="{FF2B5EF4-FFF2-40B4-BE49-F238E27FC236}">
              <a16:creationId xmlns:a16="http://schemas.microsoft.com/office/drawing/2014/main" id="{A0DB3D3B-AF11-4885-A3B4-17596D29F942}"/>
            </a:ext>
          </a:extLst>
        </xdr:cNvPr>
        <xdr:cNvSpPr txBox="1"/>
      </xdr:nvSpPr>
      <xdr:spPr>
        <a:xfrm>
          <a:off x="9467850" y="100025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67310</xdr:rowOff>
    </xdr:from>
    <xdr:to>
      <xdr:col>55</xdr:col>
      <xdr:colOff>50800</xdr:colOff>
      <xdr:row>61</xdr:row>
      <xdr:rowOff>168910</xdr:rowOff>
    </xdr:to>
    <xdr:sp macro="" textlink="">
      <xdr:nvSpPr>
        <xdr:cNvPr id="232" name="フローチャート: 判断 231">
          <a:extLst>
            <a:ext uri="{FF2B5EF4-FFF2-40B4-BE49-F238E27FC236}">
              <a16:creationId xmlns:a16="http://schemas.microsoft.com/office/drawing/2014/main" id="{B3552E9D-98C7-4125-9D5A-5A8643801353}"/>
            </a:ext>
          </a:extLst>
        </xdr:cNvPr>
        <xdr:cNvSpPr/>
      </xdr:nvSpPr>
      <xdr:spPr>
        <a:xfrm>
          <a:off x="9398000" y="1014476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78740</xdr:rowOff>
    </xdr:from>
    <xdr:to>
      <xdr:col>50</xdr:col>
      <xdr:colOff>165100</xdr:colOff>
      <xdr:row>62</xdr:row>
      <xdr:rowOff>8890</xdr:rowOff>
    </xdr:to>
    <xdr:sp macro="" textlink="">
      <xdr:nvSpPr>
        <xdr:cNvPr id="233" name="フローチャート: 判断 232">
          <a:extLst>
            <a:ext uri="{FF2B5EF4-FFF2-40B4-BE49-F238E27FC236}">
              <a16:creationId xmlns:a16="http://schemas.microsoft.com/office/drawing/2014/main" id="{39EAF28B-5E53-4278-AF90-2A8F7E3D5763}"/>
            </a:ext>
          </a:extLst>
        </xdr:cNvPr>
        <xdr:cNvSpPr/>
      </xdr:nvSpPr>
      <xdr:spPr>
        <a:xfrm>
          <a:off x="8636000" y="101561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60</xdr:row>
      <xdr:rowOff>25417</xdr:rowOff>
    </xdr:from>
    <xdr:ext cx="469744" cy="259045"/>
    <xdr:sp macro="" textlink="">
      <xdr:nvSpPr>
        <xdr:cNvPr id="234" name="n_1aveValue【体育館・プール】&#10;一人当たり面積">
          <a:extLst>
            <a:ext uri="{FF2B5EF4-FFF2-40B4-BE49-F238E27FC236}">
              <a16:creationId xmlns:a16="http://schemas.microsoft.com/office/drawing/2014/main" id="{D107D47D-01F4-4D69-AFFB-59BD6CCBEDA5}"/>
            </a:ext>
          </a:extLst>
        </xdr:cNvPr>
        <xdr:cNvSpPr txBox="1"/>
      </xdr:nvSpPr>
      <xdr:spPr>
        <a:xfrm>
          <a:off x="8458277" y="9937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61</xdr:row>
      <xdr:rowOff>90170</xdr:rowOff>
    </xdr:from>
    <xdr:to>
      <xdr:col>46</xdr:col>
      <xdr:colOff>38100</xdr:colOff>
      <xdr:row>62</xdr:row>
      <xdr:rowOff>20320</xdr:rowOff>
    </xdr:to>
    <xdr:sp macro="" textlink="">
      <xdr:nvSpPr>
        <xdr:cNvPr id="235" name="フローチャート: 判断 234">
          <a:extLst>
            <a:ext uri="{FF2B5EF4-FFF2-40B4-BE49-F238E27FC236}">
              <a16:creationId xmlns:a16="http://schemas.microsoft.com/office/drawing/2014/main" id="{8EC3F9F0-D4EC-473E-8E14-E6D75DE50A4F}"/>
            </a:ext>
          </a:extLst>
        </xdr:cNvPr>
        <xdr:cNvSpPr/>
      </xdr:nvSpPr>
      <xdr:spPr>
        <a:xfrm>
          <a:off x="7842250" y="101676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60</xdr:row>
      <xdr:rowOff>36847</xdr:rowOff>
    </xdr:from>
    <xdr:ext cx="469744" cy="259045"/>
    <xdr:sp macro="" textlink="">
      <xdr:nvSpPr>
        <xdr:cNvPr id="236" name="n_2aveValue【体育館・プール】&#10;一人当たり面積">
          <a:extLst>
            <a:ext uri="{FF2B5EF4-FFF2-40B4-BE49-F238E27FC236}">
              <a16:creationId xmlns:a16="http://schemas.microsoft.com/office/drawing/2014/main" id="{500FDB8C-FFA9-4C3B-B125-09A57CB104D0}"/>
            </a:ext>
          </a:extLst>
        </xdr:cNvPr>
        <xdr:cNvSpPr txBox="1"/>
      </xdr:nvSpPr>
      <xdr:spPr>
        <a:xfrm>
          <a:off x="7677227" y="9949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61</xdr:row>
      <xdr:rowOff>33020</xdr:rowOff>
    </xdr:from>
    <xdr:to>
      <xdr:col>41</xdr:col>
      <xdr:colOff>101600</xdr:colOff>
      <xdr:row>61</xdr:row>
      <xdr:rowOff>134620</xdr:rowOff>
    </xdr:to>
    <xdr:sp macro="" textlink="">
      <xdr:nvSpPr>
        <xdr:cNvPr id="237" name="フローチャート: 判断 236">
          <a:extLst>
            <a:ext uri="{FF2B5EF4-FFF2-40B4-BE49-F238E27FC236}">
              <a16:creationId xmlns:a16="http://schemas.microsoft.com/office/drawing/2014/main" id="{C3533709-0D05-47DE-9A48-BDE0EDD37082}"/>
            </a:ext>
          </a:extLst>
        </xdr:cNvPr>
        <xdr:cNvSpPr/>
      </xdr:nvSpPr>
      <xdr:spPr>
        <a:xfrm>
          <a:off x="7029450" y="1011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59</xdr:row>
      <xdr:rowOff>151147</xdr:rowOff>
    </xdr:from>
    <xdr:ext cx="469744" cy="259045"/>
    <xdr:sp macro="" textlink="">
      <xdr:nvSpPr>
        <xdr:cNvPr id="238" name="n_3aveValue【体育館・プール】&#10;一人当たり面積">
          <a:extLst>
            <a:ext uri="{FF2B5EF4-FFF2-40B4-BE49-F238E27FC236}">
              <a16:creationId xmlns:a16="http://schemas.microsoft.com/office/drawing/2014/main" id="{02D5244B-B8B5-43C4-9271-EB76227BD5BF}"/>
            </a:ext>
          </a:extLst>
        </xdr:cNvPr>
        <xdr:cNvSpPr txBox="1"/>
      </xdr:nvSpPr>
      <xdr:spPr>
        <a:xfrm>
          <a:off x="6864427" y="9898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61</xdr:row>
      <xdr:rowOff>48260</xdr:rowOff>
    </xdr:from>
    <xdr:to>
      <xdr:col>36</xdr:col>
      <xdr:colOff>165100</xdr:colOff>
      <xdr:row>61</xdr:row>
      <xdr:rowOff>149860</xdr:rowOff>
    </xdr:to>
    <xdr:sp macro="" textlink="">
      <xdr:nvSpPr>
        <xdr:cNvPr id="239" name="フローチャート: 判断 238">
          <a:extLst>
            <a:ext uri="{FF2B5EF4-FFF2-40B4-BE49-F238E27FC236}">
              <a16:creationId xmlns:a16="http://schemas.microsoft.com/office/drawing/2014/main" id="{3F00FDC1-74B4-4774-99F6-F9AB9404DA87}"/>
            </a:ext>
          </a:extLst>
        </xdr:cNvPr>
        <xdr:cNvSpPr/>
      </xdr:nvSpPr>
      <xdr:spPr>
        <a:xfrm>
          <a:off x="6235700" y="1012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59</xdr:row>
      <xdr:rowOff>166387</xdr:rowOff>
    </xdr:from>
    <xdr:ext cx="469744" cy="259045"/>
    <xdr:sp macro="" textlink="">
      <xdr:nvSpPr>
        <xdr:cNvPr id="240" name="n_4aveValue【体育館・プール】&#10;一人当たり面積">
          <a:extLst>
            <a:ext uri="{FF2B5EF4-FFF2-40B4-BE49-F238E27FC236}">
              <a16:creationId xmlns:a16="http://schemas.microsoft.com/office/drawing/2014/main" id="{A15F9581-54BF-4666-B5C9-3DB1E4A14CCC}"/>
            </a:ext>
          </a:extLst>
        </xdr:cNvPr>
        <xdr:cNvSpPr txBox="1"/>
      </xdr:nvSpPr>
      <xdr:spPr>
        <a:xfrm>
          <a:off x="6070677" y="9913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3120C0EA-7861-4FA3-808D-A2A8E1880A3A}"/>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A60FCE11-BD8A-46A9-9679-72FDF3246CF6}"/>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2032784E-6792-4BFA-AF29-F76404A83D37}"/>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72DE5A7D-A600-4FD6-B497-DC0D754E183A}"/>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7EF6A8AE-612F-4ECC-B4C5-C05878CC1480}"/>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52070</xdr:rowOff>
    </xdr:from>
    <xdr:to>
      <xdr:col>55</xdr:col>
      <xdr:colOff>50800</xdr:colOff>
      <xdr:row>62</xdr:row>
      <xdr:rowOff>153670</xdr:rowOff>
    </xdr:to>
    <xdr:sp macro="" textlink="">
      <xdr:nvSpPr>
        <xdr:cNvPr id="246" name="楕円 245">
          <a:extLst>
            <a:ext uri="{FF2B5EF4-FFF2-40B4-BE49-F238E27FC236}">
              <a16:creationId xmlns:a16="http://schemas.microsoft.com/office/drawing/2014/main" id="{4CE6A2B7-DF16-42F6-B442-830B30A3CD90}"/>
            </a:ext>
          </a:extLst>
        </xdr:cNvPr>
        <xdr:cNvSpPr/>
      </xdr:nvSpPr>
      <xdr:spPr>
        <a:xfrm>
          <a:off x="9398000" y="102946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138447</xdr:rowOff>
    </xdr:from>
    <xdr:ext cx="469744" cy="259045"/>
    <xdr:sp macro="" textlink="">
      <xdr:nvSpPr>
        <xdr:cNvPr id="247" name="【体育館・プール】&#10;一人当たり面積該当値テキスト">
          <a:extLst>
            <a:ext uri="{FF2B5EF4-FFF2-40B4-BE49-F238E27FC236}">
              <a16:creationId xmlns:a16="http://schemas.microsoft.com/office/drawing/2014/main" id="{810E0864-D8C0-48A0-BDCF-EBFB41F8CACC}"/>
            </a:ext>
          </a:extLst>
        </xdr:cNvPr>
        <xdr:cNvSpPr txBox="1"/>
      </xdr:nvSpPr>
      <xdr:spPr>
        <a:xfrm>
          <a:off x="9467850" y="10215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48260</xdr:rowOff>
    </xdr:from>
    <xdr:to>
      <xdr:col>50</xdr:col>
      <xdr:colOff>165100</xdr:colOff>
      <xdr:row>62</xdr:row>
      <xdr:rowOff>149860</xdr:rowOff>
    </xdr:to>
    <xdr:sp macro="" textlink="">
      <xdr:nvSpPr>
        <xdr:cNvPr id="248" name="楕円 247">
          <a:extLst>
            <a:ext uri="{FF2B5EF4-FFF2-40B4-BE49-F238E27FC236}">
              <a16:creationId xmlns:a16="http://schemas.microsoft.com/office/drawing/2014/main" id="{07203E3F-CFF4-48D7-B06E-F06CE173D7D8}"/>
            </a:ext>
          </a:extLst>
        </xdr:cNvPr>
        <xdr:cNvSpPr/>
      </xdr:nvSpPr>
      <xdr:spPr>
        <a:xfrm>
          <a:off x="8636000" y="10290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99060</xdr:rowOff>
    </xdr:from>
    <xdr:to>
      <xdr:col>55</xdr:col>
      <xdr:colOff>0</xdr:colOff>
      <xdr:row>62</xdr:row>
      <xdr:rowOff>102870</xdr:rowOff>
    </xdr:to>
    <xdr:cxnSp macro="">
      <xdr:nvCxnSpPr>
        <xdr:cNvPr id="249" name="直線コネクタ 248">
          <a:extLst>
            <a:ext uri="{FF2B5EF4-FFF2-40B4-BE49-F238E27FC236}">
              <a16:creationId xmlns:a16="http://schemas.microsoft.com/office/drawing/2014/main" id="{D1C9D6B1-21A3-4175-A8FC-6715DA9317CE}"/>
            </a:ext>
          </a:extLst>
        </xdr:cNvPr>
        <xdr:cNvCxnSpPr/>
      </xdr:nvCxnSpPr>
      <xdr:spPr>
        <a:xfrm>
          <a:off x="8686800" y="10341610"/>
          <a:ext cx="7429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48260</xdr:rowOff>
    </xdr:from>
    <xdr:to>
      <xdr:col>46</xdr:col>
      <xdr:colOff>38100</xdr:colOff>
      <xdr:row>62</xdr:row>
      <xdr:rowOff>149860</xdr:rowOff>
    </xdr:to>
    <xdr:sp macro="" textlink="">
      <xdr:nvSpPr>
        <xdr:cNvPr id="250" name="楕円 249">
          <a:extLst>
            <a:ext uri="{FF2B5EF4-FFF2-40B4-BE49-F238E27FC236}">
              <a16:creationId xmlns:a16="http://schemas.microsoft.com/office/drawing/2014/main" id="{44CACB6C-42CA-49F7-9CD3-8BB14B800727}"/>
            </a:ext>
          </a:extLst>
        </xdr:cNvPr>
        <xdr:cNvSpPr/>
      </xdr:nvSpPr>
      <xdr:spPr>
        <a:xfrm>
          <a:off x="7842250" y="102908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99060</xdr:rowOff>
    </xdr:from>
    <xdr:to>
      <xdr:col>50</xdr:col>
      <xdr:colOff>114300</xdr:colOff>
      <xdr:row>62</xdr:row>
      <xdr:rowOff>99060</xdr:rowOff>
    </xdr:to>
    <xdr:cxnSp macro="">
      <xdr:nvCxnSpPr>
        <xdr:cNvPr id="251" name="直線コネクタ 250">
          <a:extLst>
            <a:ext uri="{FF2B5EF4-FFF2-40B4-BE49-F238E27FC236}">
              <a16:creationId xmlns:a16="http://schemas.microsoft.com/office/drawing/2014/main" id="{DB3F13BC-524B-44A7-8381-DBE0E4E88798}"/>
            </a:ext>
          </a:extLst>
        </xdr:cNvPr>
        <xdr:cNvCxnSpPr/>
      </xdr:nvCxnSpPr>
      <xdr:spPr>
        <a:xfrm>
          <a:off x="7886700" y="1034161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44450</xdr:rowOff>
    </xdr:from>
    <xdr:to>
      <xdr:col>41</xdr:col>
      <xdr:colOff>101600</xdr:colOff>
      <xdr:row>62</xdr:row>
      <xdr:rowOff>146050</xdr:rowOff>
    </xdr:to>
    <xdr:sp macro="" textlink="">
      <xdr:nvSpPr>
        <xdr:cNvPr id="252" name="楕円 251">
          <a:extLst>
            <a:ext uri="{FF2B5EF4-FFF2-40B4-BE49-F238E27FC236}">
              <a16:creationId xmlns:a16="http://schemas.microsoft.com/office/drawing/2014/main" id="{5D7869A5-0D25-4E87-B582-5D977463500A}"/>
            </a:ext>
          </a:extLst>
        </xdr:cNvPr>
        <xdr:cNvSpPr/>
      </xdr:nvSpPr>
      <xdr:spPr>
        <a:xfrm>
          <a:off x="702945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95250</xdr:rowOff>
    </xdr:from>
    <xdr:to>
      <xdr:col>45</xdr:col>
      <xdr:colOff>177800</xdr:colOff>
      <xdr:row>62</xdr:row>
      <xdr:rowOff>99060</xdr:rowOff>
    </xdr:to>
    <xdr:cxnSp macro="">
      <xdr:nvCxnSpPr>
        <xdr:cNvPr id="253" name="直線コネクタ 252">
          <a:extLst>
            <a:ext uri="{FF2B5EF4-FFF2-40B4-BE49-F238E27FC236}">
              <a16:creationId xmlns:a16="http://schemas.microsoft.com/office/drawing/2014/main" id="{F52B4AA9-9B8D-4CE9-ACB9-E0F845C4A6FC}"/>
            </a:ext>
          </a:extLst>
        </xdr:cNvPr>
        <xdr:cNvCxnSpPr/>
      </xdr:nvCxnSpPr>
      <xdr:spPr>
        <a:xfrm>
          <a:off x="7080250" y="10337800"/>
          <a:ext cx="8064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40640</xdr:rowOff>
    </xdr:from>
    <xdr:to>
      <xdr:col>36</xdr:col>
      <xdr:colOff>165100</xdr:colOff>
      <xdr:row>62</xdr:row>
      <xdr:rowOff>142240</xdr:rowOff>
    </xdr:to>
    <xdr:sp macro="" textlink="">
      <xdr:nvSpPr>
        <xdr:cNvPr id="254" name="楕円 253">
          <a:extLst>
            <a:ext uri="{FF2B5EF4-FFF2-40B4-BE49-F238E27FC236}">
              <a16:creationId xmlns:a16="http://schemas.microsoft.com/office/drawing/2014/main" id="{849A1F3E-4CB2-4873-A4B6-B90B388ADDCD}"/>
            </a:ext>
          </a:extLst>
        </xdr:cNvPr>
        <xdr:cNvSpPr/>
      </xdr:nvSpPr>
      <xdr:spPr>
        <a:xfrm>
          <a:off x="6235700" y="10283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91440</xdr:rowOff>
    </xdr:from>
    <xdr:to>
      <xdr:col>41</xdr:col>
      <xdr:colOff>50800</xdr:colOff>
      <xdr:row>62</xdr:row>
      <xdr:rowOff>95250</xdr:rowOff>
    </xdr:to>
    <xdr:cxnSp macro="">
      <xdr:nvCxnSpPr>
        <xdr:cNvPr id="255" name="直線コネクタ 254">
          <a:extLst>
            <a:ext uri="{FF2B5EF4-FFF2-40B4-BE49-F238E27FC236}">
              <a16:creationId xmlns:a16="http://schemas.microsoft.com/office/drawing/2014/main" id="{F1D061E9-9CD0-42B4-A50B-96215C5B7173}"/>
            </a:ext>
          </a:extLst>
        </xdr:cNvPr>
        <xdr:cNvCxnSpPr/>
      </xdr:nvCxnSpPr>
      <xdr:spPr>
        <a:xfrm>
          <a:off x="6286500" y="10333990"/>
          <a:ext cx="7937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140987</xdr:rowOff>
    </xdr:from>
    <xdr:ext cx="469744" cy="259045"/>
    <xdr:sp macro="" textlink="">
      <xdr:nvSpPr>
        <xdr:cNvPr id="256" name="n_1mainValue【体育館・プール】&#10;一人当たり面積">
          <a:extLst>
            <a:ext uri="{FF2B5EF4-FFF2-40B4-BE49-F238E27FC236}">
              <a16:creationId xmlns:a16="http://schemas.microsoft.com/office/drawing/2014/main" id="{7D0AC9B5-DE34-4BD8-81BA-00852E3D5295}"/>
            </a:ext>
          </a:extLst>
        </xdr:cNvPr>
        <xdr:cNvSpPr txBox="1"/>
      </xdr:nvSpPr>
      <xdr:spPr>
        <a:xfrm>
          <a:off x="8458277" y="1038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140987</xdr:rowOff>
    </xdr:from>
    <xdr:ext cx="469744" cy="259045"/>
    <xdr:sp macro="" textlink="">
      <xdr:nvSpPr>
        <xdr:cNvPr id="257" name="n_2mainValue【体育館・プール】&#10;一人当たり面積">
          <a:extLst>
            <a:ext uri="{FF2B5EF4-FFF2-40B4-BE49-F238E27FC236}">
              <a16:creationId xmlns:a16="http://schemas.microsoft.com/office/drawing/2014/main" id="{1F671306-F2E7-4510-BD85-B26252252B79}"/>
            </a:ext>
          </a:extLst>
        </xdr:cNvPr>
        <xdr:cNvSpPr txBox="1"/>
      </xdr:nvSpPr>
      <xdr:spPr>
        <a:xfrm>
          <a:off x="7677227" y="1038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137177</xdr:rowOff>
    </xdr:from>
    <xdr:ext cx="469744" cy="259045"/>
    <xdr:sp macro="" textlink="">
      <xdr:nvSpPr>
        <xdr:cNvPr id="258" name="n_3mainValue【体育館・プール】&#10;一人当たり面積">
          <a:extLst>
            <a:ext uri="{FF2B5EF4-FFF2-40B4-BE49-F238E27FC236}">
              <a16:creationId xmlns:a16="http://schemas.microsoft.com/office/drawing/2014/main" id="{446C4A65-2933-4E7B-A997-93E395324959}"/>
            </a:ext>
          </a:extLst>
        </xdr:cNvPr>
        <xdr:cNvSpPr txBox="1"/>
      </xdr:nvSpPr>
      <xdr:spPr>
        <a:xfrm>
          <a:off x="6864427" y="1037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133367</xdr:rowOff>
    </xdr:from>
    <xdr:ext cx="469744" cy="259045"/>
    <xdr:sp macro="" textlink="">
      <xdr:nvSpPr>
        <xdr:cNvPr id="259" name="n_4mainValue【体育館・プール】&#10;一人当たり面積">
          <a:extLst>
            <a:ext uri="{FF2B5EF4-FFF2-40B4-BE49-F238E27FC236}">
              <a16:creationId xmlns:a16="http://schemas.microsoft.com/office/drawing/2014/main" id="{81F887DB-296D-4E82-9D02-3B3992B5AADA}"/>
            </a:ext>
          </a:extLst>
        </xdr:cNvPr>
        <xdr:cNvSpPr txBox="1"/>
      </xdr:nvSpPr>
      <xdr:spPr>
        <a:xfrm>
          <a:off x="6070677" y="10375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76640825-AF58-43FA-AB6C-56D198FFAD4D}"/>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DB0D0BE8-0487-48B9-87BF-30499BF1A720}"/>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A7AAA9B2-C716-4ACD-A91B-BC538E87FCC4}"/>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F4966FEC-26D3-4EC2-B381-8C7C1563CBBE}"/>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531C97ED-41AC-4305-815C-825A06F2825D}"/>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6EFE8AE6-E2C8-4FD5-BEB2-199922012894}"/>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E85F60FD-826F-473C-AB18-2151DD237E50}"/>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755EB1D1-C95A-48A0-9DAC-567F1C80F7E0}"/>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EEED7E3C-2206-4BC2-8563-51581E47D0C4}"/>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9C9BEF25-319F-49ED-8396-74339E41CBA4}"/>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0" name="テキスト ボックス 269">
          <a:extLst>
            <a:ext uri="{FF2B5EF4-FFF2-40B4-BE49-F238E27FC236}">
              <a16:creationId xmlns:a16="http://schemas.microsoft.com/office/drawing/2014/main" id="{C7FCF33B-77B5-4B6B-9890-5980420F7777}"/>
            </a:ext>
          </a:extLst>
        </xdr:cNvPr>
        <xdr:cNvSpPr txBox="1"/>
      </xdr:nvSpPr>
      <xdr:spPr>
        <a:xfrm>
          <a:off x="339891" y="14545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1" name="直線コネクタ 270">
          <a:extLst>
            <a:ext uri="{FF2B5EF4-FFF2-40B4-BE49-F238E27FC236}">
              <a16:creationId xmlns:a16="http://schemas.microsoft.com/office/drawing/2014/main" id="{41F31533-9F4C-4EF8-8D80-0B7EF635F8AB}"/>
            </a:ext>
          </a:extLst>
        </xdr:cNvPr>
        <xdr:cNvCxnSpPr/>
      </xdr:nvCxnSpPr>
      <xdr:spPr>
        <a:xfrm>
          <a:off x="6858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2" name="テキスト ボックス 271">
          <a:extLst>
            <a:ext uri="{FF2B5EF4-FFF2-40B4-BE49-F238E27FC236}">
              <a16:creationId xmlns:a16="http://schemas.microsoft.com/office/drawing/2014/main" id="{20209EAB-E61E-41F5-9C3C-28AC4B42A3A8}"/>
            </a:ext>
          </a:extLst>
        </xdr:cNvPr>
        <xdr:cNvSpPr txBox="1"/>
      </xdr:nvSpPr>
      <xdr:spPr>
        <a:xfrm>
          <a:off x="339891" y="1423145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3" name="直線コネクタ 272">
          <a:extLst>
            <a:ext uri="{FF2B5EF4-FFF2-40B4-BE49-F238E27FC236}">
              <a16:creationId xmlns:a16="http://schemas.microsoft.com/office/drawing/2014/main" id="{62A78BF5-985C-4FF0-8632-120A6C51C106}"/>
            </a:ext>
          </a:extLst>
        </xdr:cNvPr>
        <xdr:cNvCxnSpPr/>
      </xdr:nvCxnSpPr>
      <xdr:spPr>
        <a:xfrm>
          <a:off x="6858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4" name="テキスト ボックス 273">
          <a:extLst>
            <a:ext uri="{FF2B5EF4-FFF2-40B4-BE49-F238E27FC236}">
              <a16:creationId xmlns:a16="http://schemas.microsoft.com/office/drawing/2014/main" id="{30BCCAD5-F227-45F4-9D75-25C173A91538}"/>
            </a:ext>
          </a:extLst>
        </xdr:cNvPr>
        <xdr:cNvSpPr txBox="1"/>
      </xdr:nvSpPr>
      <xdr:spPr>
        <a:xfrm>
          <a:off x="3398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5" name="直線コネクタ 274">
          <a:extLst>
            <a:ext uri="{FF2B5EF4-FFF2-40B4-BE49-F238E27FC236}">
              <a16:creationId xmlns:a16="http://schemas.microsoft.com/office/drawing/2014/main" id="{9CA274EE-11F1-4D6A-B915-35A69932B6DD}"/>
            </a:ext>
          </a:extLst>
        </xdr:cNvPr>
        <xdr:cNvCxnSpPr/>
      </xdr:nvCxnSpPr>
      <xdr:spPr>
        <a:xfrm>
          <a:off x="6858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6" name="テキスト ボックス 275">
          <a:extLst>
            <a:ext uri="{FF2B5EF4-FFF2-40B4-BE49-F238E27FC236}">
              <a16:creationId xmlns:a16="http://schemas.microsoft.com/office/drawing/2014/main" id="{0AB67CAE-D5B0-46C2-A7C6-8EE4C65751F2}"/>
            </a:ext>
          </a:extLst>
        </xdr:cNvPr>
        <xdr:cNvSpPr txBox="1"/>
      </xdr:nvSpPr>
      <xdr:spPr>
        <a:xfrm>
          <a:off x="3398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7" name="直線コネクタ 276">
          <a:extLst>
            <a:ext uri="{FF2B5EF4-FFF2-40B4-BE49-F238E27FC236}">
              <a16:creationId xmlns:a16="http://schemas.microsoft.com/office/drawing/2014/main" id="{7C4792FC-08B8-415B-B3BF-9960C5869A3A}"/>
            </a:ext>
          </a:extLst>
        </xdr:cNvPr>
        <xdr:cNvCxnSpPr/>
      </xdr:nvCxnSpPr>
      <xdr:spPr>
        <a:xfrm>
          <a:off x="6858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8" name="テキスト ボックス 277">
          <a:extLst>
            <a:ext uri="{FF2B5EF4-FFF2-40B4-BE49-F238E27FC236}">
              <a16:creationId xmlns:a16="http://schemas.microsoft.com/office/drawing/2014/main" id="{5F3B2C89-305A-455F-A032-211B87BA6A74}"/>
            </a:ext>
          </a:extLst>
        </xdr:cNvPr>
        <xdr:cNvSpPr txBox="1"/>
      </xdr:nvSpPr>
      <xdr:spPr>
        <a:xfrm>
          <a:off x="3398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9" name="直線コネクタ 278">
          <a:extLst>
            <a:ext uri="{FF2B5EF4-FFF2-40B4-BE49-F238E27FC236}">
              <a16:creationId xmlns:a16="http://schemas.microsoft.com/office/drawing/2014/main" id="{1499A9E5-B650-4AAD-ADA7-7574BF1D7FFF}"/>
            </a:ext>
          </a:extLst>
        </xdr:cNvPr>
        <xdr:cNvCxnSpPr/>
      </xdr:nvCxnSpPr>
      <xdr:spPr>
        <a:xfrm>
          <a:off x="6858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0" name="テキスト ボックス 279">
          <a:extLst>
            <a:ext uri="{FF2B5EF4-FFF2-40B4-BE49-F238E27FC236}">
              <a16:creationId xmlns:a16="http://schemas.microsoft.com/office/drawing/2014/main" id="{642AE48F-0B8A-48CF-BAEB-4BC43C1B9224}"/>
            </a:ext>
          </a:extLst>
        </xdr:cNvPr>
        <xdr:cNvSpPr txBox="1"/>
      </xdr:nvSpPr>
      <xdr:spPr>
        <a:xfrm>
          <a:off x="3398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1" name="直線コネクタ 280">
          <a:extLst>
            <a:ext uri="{FF2B5EF4-FFF2-40B4-BE49-F238E27FC236}">
              <a16:creationId xmlns:a16="http://schemas.microsoft.com/office/drawing/2014/main" id="{94A5F890-9469-42D4-A779-A364D139652A}"/>
            </a:ext>
          </a:extLst>
        </xdr:cNvPr>
        <xdr:cNvCxnSpPr/>
      </xdr:nvCxnSpPr>
      <xdr:spPr>
        <a:xfrm>
          <a:off x="6858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2" name="テキスト ボックス 281">
          <a:extLst>
            <a:ext uri="{FF2B5EF4-FFF2-40B4-BE49-F238E27FC236}">
              <a16:creationId xmlns:a16="http://schemas.microsoft.com/office/drawing/2014/main" id="{41806FB7-2B89-48FF-AAAF-12B20230DAE8}"/>
            </a:ext>
          </a:extLst>
        </xdr:cNvPr>
        <xdr:cNvSpPr txBox="1"/>
      </xdr:nvSpPr>
      <xdr:spPr>
        <a:xfrm>
          <a:off x="339891" y="1266209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193BE213-93CE-4EB0-B3EC-EE984F5F16A2}"/>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a:extLst>
            <a:ext uri="{FF2B5EF4-FFF2-40B4-BE49-F238E27FC236}">
              <a16:creationId xmlns:a16="http://schemas.microsoft.com/office/drawing/2014/main" id="{87864929-B809-4962-B28E-A2E62844D4E2}"/>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a:extLst>
            <a:ext uri="{FF2B5EF4-FFF2-40B4-BE49-F238E27FC236}">
              <a16:creationId xmlns:a16="http://schemas.microsoft.com/office/drawing/2014/main" id="{2CF1E8DA-6DE5-4D54-86D2-F800B6A375AD}"/>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52795</xdr:rowOff>
    </xdr:from>
    <xdr:to>
      <xdr:col>24</xdr:col>
      <xdr:colOff>62865</xdr:colOff>
      <xdr:row>86</xdr:row>
      <xdr:rowOff>74023</xdr:rowOff>
    </xdr:to>
    <xdr:cxnSp macro="">
      <xdr:nvCxnSpPr>
        <xdr:cNvPr id="286" name="直線コネクタ 285">
          <a:extLst>
            <a:ext uri="{FF2B5EF4-FFF2-40B4-BE49-F238E27FC236}">
              <a16:creationId xmlns:a16="http://schemas.microsoft.com/office/drawing/2014/main" id="{9149A25B-839B-48FC-983F-7A6AB1C1168A}"/>
            </a:ext>
          </a:extLst>
        </xdr:cNvPr>
        <xdr:cNvCxnSpPr/>
      </xdr:nvCxnSpPr>
      <xdr:spPr>
        <a:xfrm flipV="1">
          <a:off x="4177665" y="12771845"/>
          <a:ext cx="0" cy="1507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77850</xdr:rowOff>
    </xdr:from>
    <xdr:ext cx="405111" cy="259045"/>
    <xdr:sp macro="" textlink="">
      <xdr:nvSpPr>
        <xdr:cNvPr id="287" name="【福祉施設】&#10;有形固定資産減価償却率最小値テキスト">
          <a:extLst>
            <a:ext uri="{FF2B5EF4-FFF2-40B4-BE49-F238E27FC236}">
              <a16:creationId xmlns:a16="http://schemas.microsoft.com/office/drawing/2014/main" id="{911C2D6F-AECE-467C-B06F-3DE3A8654C86}"/>
            </a:ext>
          </a:extLst>
        </xdr:cNvPr>
        <xdr:cNvSpPr txBox="1"/>
      </xdr:nvSpPr>
      <xdr:spPr>
        <a:xfrm>
          <a:off x="4216400" y="14282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74023</xdr:rowOff>
    </xdr:from>
    <xdr:to>
      <xdr:col>24</xdr:col>
      <xdr:colOff>152400</xdr:colOff>
      <xdr:row>86</xdr:row>
      <xdr:rowOff>74023</xdr:rowOff>
    </xdr:to>
    <xdr:cxnSp macro="">
      <xdr:nvCxnSpPr>
        <xdr:cNvPr id="288" name="直線コネクタ 287">
          <a:extLst>
            <a:ext uri="{FF2B5EF4-FFF2-40B4-BE49-F238E27FC236}">
              <a16:creationId xmlns:a16="http://schemas.microsoft.com/office/drawing/2014/main" id="{D046383A-C1C3-4FC2-A8C8-B5119799F7B3}"/>
            </a:ext>
          </a:extLst>
        </xdr:cNvPr>
        <xdr:cNvCxnSpPr/>
      </xdr:nvCxnSpPr>
      <xdr:spPr>
        <a:xfrm>
          <a:off x="4108450" y="1427897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170922</xdr:rowOff>
    </xdr:from>
    <xdr:ext cx="405111" cy="259045"/>
    <xdr:sp macro="" textlink="">
      <xdr:nvSpPr>
        <xdr:cNvPr id="289" name="【福祉施設】&#10;有形固定資産減価償却率最大値テキスト">
          <a:extLst>
            <a:ext uri="{FF2B5EF4-FFF2-40B4-BE49-F238E27FC236}">
              <a16:creationId xmlns:a16="http://schemas.microsoft.com/office/drawing/2014/main" id="{135B7AD9-A316-4F9E-A116-99E7AC508D36}"/>
            </a:ext>
          </a:extLst>
        </xdr:cNvPr>
        <xdr:cNvSpPr txBox="1"/>
      </xdr:nvSpPr>
      <xdr:spPr>
        <a:xfrm>
          <a:off x="4216400" y="12553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52795</xdr:rowOff>
    </xdr:from>
    <xdr:to>
      <xdr:col>24</xdr:col>
      <xdr:colOff>152400</xdr:colOff>
      <xdr:row>77</xdr:row>
      <xdr:rowOff>52795</xdr:rowOff>
    </xdr:to>
    <xdr:cxnSp macro="">
      <xdr:nvCxnSpPr>
        <xdr:cNvPr id="290" name="直線コネクタ 289">
          <a:extLst>
            <a:ext uri="{FF2B5EF4-FFF2-40B4-BE49-F238E27FC236}">
              <a16:creationId xmlns:a16="http://schemas.microsoft.com/office/drawing/2014/main" id="{A8CDAE8E-D1FD-439E-AD4A-876919791E40}"/>
            </a:ext>
          </a:extLst>
        </xdr:cNvPr>
        <xdr:cNvCxnSpPr/>
      </xdr:nvCxnSpPr>
      <xdr:spPr>
        <a:xfrm>
          <a:off x="4108450" y="127718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153869</xdr:rowOff>
    </xdr:from>
    <xdr:ext cx="405111" cy="259045"/>
    <xdr:sp macro="" textlink="">
      <xdr:nvSpPr>
        <xdr:cNvPr id="291" name="【福祉施設】&#10;有形固定資産減価償却率平均値テキスト">
          <a:extLst>
            <a:ext uri="{FF2B5EF4-FFF2-40B4-BE49-F238E27FC236}">
              <a16:creationId xmlns:a16="http://schemas.microsoft.com/office/drawing/2014/main" id="{669550AD-8432-438D-B58C-60B04D876770}"/>
            </a:ext>
          </a:extLst>
        </xdr:cNvPr>
        <xdr:cNvSpPr txBox="1"/>
      </xdr:nvSpPr>
      <xdr:spPr>
        <a:xfrm>
          <a:off x="4216400" y="135333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130992</xdr:rowOff>
    </xdr:from>
    <xdr:to>
      <xdr:col>24</xdr:col>
      <xdr:colOff>114300</xdr:colOff>
      <xdr:row>83</xdr:row>
      <xdr:rowOff>61142</xdr:rowOff>
    </xdr:to>
    <xdr:sp macro="" textlink="">
      <xdr:nvSpPr>
        <xdr:cNvPr id="292" name="フローチャート: 判断 291">
          <a:extLst>
            <a:ext uri="{FF2B5EF4-FFF2-40B4-BE49-F238E27FC236}">
              <a16:creationId xmlns:a16="http://schemas.microsoft.com/office/drawing/2014/main" id="{BFA815AC-2B8A-4EA5-A8AE-E64F60C1ABF6}"/>
            </a:ext>
          </a:extLst>
        </xdr:cNvPr>
        <xdr:cNvSpPr/>
      </xdr:nvSpPr>
      <xdr:spPr>
        <a:xfrm>
          <a:off x="4127500" y="136755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98334</xdr:rowOff>
    </xdr:from>
    <xdr:to>
      <xdr:col>20</xdr:col>
      <xdr:colOff>38100</xdr:colOff>
      <xdr:row>83</xdr:row>
      <xdr:rowOff>28484</xdr:rowOff>
    </xdr:to>
    <xdr:sp macro="" textlink="">
      <xdr:nvSpPr>
        <xdr:cNvPr id="293" name="フローチャート: 判断 292">
          <a:extLst>
            <a:ext uri="{FF2B5EF4-FFF2-40B4-BE49-F238E27FC236}">
              <a16:creationId xmlns:a16="http://schemas.microsoft.com/office/drawing/2014/main" id="{27DEB3D4-0F16-4D6C-A199-7961E810CD6D}"/>
            </a:ext>
          </a:extLst>
        </xdr:cNvPr>
        <xdr:cNvSpPr/>
      </xdr:nvSpPr>
      <xdr:spPr>
        <a:xfrm>
          <a:off x="3384550" y="1364288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81</xdr:row>
      <xdr:rowOff>45011</xdr:rowOff>
    </xdr:from>
    <xdr:ext cx="405111" cy="259045"/>
    <xdr:sp macro="" textlink="">
      <xdr:nvSpPr>
        <xdr:cNvPr id="294" name="n_1aveValue【福祉施設】&#10;有形固定資産減価償却率">
          <a:extLst>
            <a:ext uri="{FF2B5EF4-FFF2-40B4-BE49-F238E27FC236}">
              <a16:creationId xmlns:a16="http://schemas.microsoft.com/office/drawing/2014/main" id="{4A5B1F13-6FC0-47FC-996C-6A25EE78BB04}"/>
            </a:ext>
          </a:extLst>
        </xdr:cNvPr>
        <xdr:cNvSpPr txBox="1"/>
      </xdr:nvSpPr>
      <xdr:spPr>
        <a:xfrm>
          <a:off x="3239144" y="13424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82</xdr:row>
      <xdr:rowOff>29755</xdr:rowOff>
    </xdr:from>
    <xdr:to>
      <xdr:col>15</xdr:col>
      <xdr:colOff>101600</xdr:colOff>
      <xdr:row>82</xdr:row>
      <xdr:rowOff>131355</xdr:rowOff>
    </xdr:to>
    <xdr:sp macro="" textlink="">
      <xdr:nvSpPr>
        <xdr:cNvPr id="295" name="フローチャート: 判断 294">
          <a:extLst>
            <a:ext uri="{FF2B5EF4-FFF2-40B4-BE49-F238E27FC236}">
              <a16:creationId xmlns:a16="http://schemas.microsoft.com/office/drawing/2014/main" id="{2F1C9CFB-F143-4A43-983E-1A0FFCD765B0}"/>
            </a:ext>
          </a:extLst>
        </xdr:cNvPr>
        <xdr:cNvSpPr/>
      </xdr:nvSpPr>
      <xdr:spPr>
        <a:xfrm>
          <a:off x="2571750" y="1357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80</xdr:row>
      <xdr:rowOff>147882</xdr:rowOff>
    </xdr:from>
    <xdr:ext cx="405111" cy="259045"/>
    <xdr:sp macro="" textlink="">
      <xdr:nvSpPr>
        <xdr:cNvPr id="296" name="n_2aveValue【福祉施設】&#10;有形固定資産減価償却率">
          <a:extLst>
            <a:ext uri="{FF2B5EF4-FFF2-40B4-BE49-F238E27FC236}">
              <a16:creationId xmlns:a16="http://schemas.microsoft.com/office/drawing/2014/main" id="{F8BA2660-383F-47FA-B51F-4EFF85258295}"/>
            </a:ext>
          </a:extLst>
        </xdr:cNvPr>
        <xdr:cNvSpPr txBox="1"/>
      </xdr:nvSpPr>
      <xdr:spPr>
        <a:xfrm>
          <a:off x="2439044" y="13362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81</xdr:row>
      <xdr:rowOff>145687</xdr:rowOff>
    </xdr:from>
    <xdr:to>
      <xdr:col>10</xdr:col>
      <xdr:colOff>165100</xdr:colOff>
      <xdr:row>82</xdr:row>
      <xdr:rowOff>75837</xdr:rowOff>
    </xdr:to>
    <xdr:sp macro="" textlink="">
      <xdr:nvSpPr>
        <xdr:cNvPr id="297" name="フローチャート: 判断 296">
          <a:extLst>
            <a:ext uri="{FF2B5EF4-FFF2-40B4-BE49-F238E27FC236}">
              <a16:creationId xmlns:a16="http://schemas.microsoft.com/office/drawing/2014/main" id="{970CE767-D2BB-4155-8A97-FB9EECF9326F}"/>
            </a:ext>
          </a:extLst>
        </xdr:cNvPr>
        <xdr:cNvSpPr/>
      </xdr:nvSpPr>
      <xdr:spPr>
        <a:xfrm>
          <a:off x="1778000" y="1352513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80</xdr:row>
      <xdr:rowOff>92364</xdr:rowOff>
    </xdr:from>
    <xdr:ext cx="405111" cy="259045"/>
    <xdr:sp macro="" textlink="">
      <xdr:nvSpPr>
        <xdr:cNvPr id="298" name="n_3aveValue【福祉施設】&#10;有形固定資産減価償却率">
          <a:extLst>
            <a:ext uri="{FF2B5EF4-FFF2-40B4-BE49-F238E27FC236}">
              <a16:creationId xmlns:a16="http://schemas.microsoft.com/office/drawing/2014/main" id="{61B2E443-4FCC-4525-A2EA-943E64E93565}"/>
            </a:ext>
          </a:extLst>
        </xdr:cNvPr>
        <xdr:cNvSpPr txBox="1"/>
      </xdr:nvSpPr>
      <xdr:spPr>
        <a:xfrm>
          <a:off x="1645294" y="13306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81</xdr:row>
      <xdr:rowOff>73842</xdr:rowOff>
    </xdr:from>
    <xdr:to>
      <xdr:col>6</xdr:col>
      <xdr:colOff>38100</xdr:colOff>
      <xdr:row>82</xdr:row>
      <xdr:rowOff>3992</xdr:rowOff>
    </xdr:to>
    <xdr:sp macro="" textlink="">
      <xdr:nvSpPr>
        <xdr:cNvPr id="299" name="フローチャート: 判断 298">
          <a:extLst>
            <a:ext uri="{FF2B5EF4-FFF2-40B4-BE49-F238E27FC236}">
              <a16:creationId xmlns:a16="http://schemas.microsoft.com/office/drawing/2014/main" id="{67983FD5-C11B-4509-BE8D-C9AB59990DFB}"/>
            </a:ext>
          </a:extLst>
        </xdr:cNvPr>
        <xdr:cNvSpPr/>
      </xdr:nvSpPr>
      <xdr:spPr>
        <a:xfrm>
          <a:off x="984250" y="1345329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80</xdr:row>
      <xdr:rowOff>20519</xdr:rowOff>
    </xdr:from>
    <xdr:ext cx="405111" cy="259045"/>
    <xdr:sp macro="" textlink="">
      <xdr:nvSpPr>
        <xdr:cNvPr id="300" name="n_4aveValue【福祉施設】&#10;有形固定資産減価償却率">
          <a:extLst>
            <a:ext uri="{FF2B5EF4-FFF2-40B4-BE49-F238E27FC236}">
              <a16:creationId xmlns:a16="http://schemas.microsoft.com/office/drawing/2014/main" id="{7758EE62-0000-4F22-8957-6542E98BC604}"/>
            </a:ext>
          </a:extLst>
        </xdr:cNvPr>
        <xdr:cNvSpPr txBox="1"/>
      </xdr:nvSpPr>
      <xdr:spPr>
        <a:xfrm>
          <a:off x="851544" y="13234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7902E827-8FB4-413F-AC68-C24B5BCEEF77}"/>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6D7643E1-B755-4444-94D7-223553510494}"/>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6A64D409-27DD-4DD5-9FA8-924FFBA22F8A}"/>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42C2147D-BF34-401B-9D6B-D87BCD760221}"/>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3A9892B1-F080-4F9F-AA6E-848799696D15}"/>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88537</xdr:rowOff>
    </xdr:from>
    <xdr:to>
      <xdr:col>24</xdr:col>
      <xdr:colOff>114300</xdr:colOff>
      <xdr:row>85</xdr:row>
      <xdr:rowOff>18687</xdr:rowOff>
    </xdr:to>
    <xdr:sp macro="" textlink="">
      <xdr:nvSpPr>
        <xdr:cNvPr id="306" name="楕円 305">
          <a:extLst>
            <a:ext uri="{FF2B5EF4-FFF2-40B4-BE49-F238E27FC236}">
              <a16:creationId xmlns:a16="http://schemas.microsoft.com/office/drawing/2014/main" id="{F39EE70D-3D01-48E1-A811-4D5A5ADB4BB1}"/>
            </a:ext>
          </a:extLst>
        </xdr:cNvPr>
        <xdr:cNvSpPr/>
      </xdr:nvSpPr>
      <xdr:spPr>
        <a:xfrm>
          <a:off x="4127500" y="1396328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66964</xdr:rowOff>
    </xdr:from>
    <xdr:ext cx="405111" cy="259045"/>
    <xdr:sp macro="" textlink="">
      <xdr:nvSpPr>
        <xdr:cNvPr id="307" name="【福祉施設】&#10;有形固定資産減価償却率該当値テキスト">
          <a:extLst>
            <a:ext uri="{FF2B5EF4-FFF2-40B4-BE49-F238E27FC236}">
              <a16:creationId xmlns:a16="http://schemas.microsoft.com/office/drawing/2014/main" id="{6D4F0851-9677-465B-94A8-8CDF5B7A56A8}"/>
            </a:ext>
          </a:extLst>
        </xdr:cNvPr>
        <xdr:cNvSpPr txBox="1"/>
      </xdr:nvSpPr>
      <xdr:spPr>
        <a:xfrm>
          <a:off x="4216400" y="13941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10161</xdr:rowOff>
    </xdr:from>
    <xdr:to>
      <xdr:col>20</xdr:col>
      <xdr:colOff>38100</xdr:colOff>
      <xdr:row>84</xdr:row>
      <xdr:rowOff>111761</xdr:rowOff>
    </xdr:to>
    <xdr:sp macro="" textlink="">
      <xdr:nvSpPr>
        <xdr:cNvPr id="308" name="楕円 307">
          <a:extLst>
            <a:ext uri="{FF2B5EF4-FFF2-40B4-BE49-F238E27FC236}">
              <a16:creationId xmlns:a16="http://schemas.microsoft.com/office/drawing/2014/main" id="{F5DAF7C3-E782-4D0A-9C8B-F884C6EF2D1C}"/>
            </a:ext>
          </a:extLst>
        </xdr:cNvPr>
        <xdr:cNvSpPr/>
      </xdr:nvSpPr>
      <xdr:spPr>
        <a:xfrm>
          <a:off x="3384550" y="138849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60961</xdr:rowOff>
    </xdr:from>
    <xdr:to>
      <xdr:col>24</xdr:col>
      <xdr:colOff>63500</xdr:colOff>
      <xdr:row>84</xdr:row>
      <xdr:rowOff>139337</xdr:rowOff>
    </xdr:to>
    <xdr:cxnSp macro="">
      <xdr:nvCxnSpPr>
        <xdr:cNvPr id="309" name="直線コネクタ 308">
          <a:extLst>
            <a:ext uri="{FF2B5EF4-FFF2-40B4-BE49-F238E27FC236}">
              <a16:creationId xmlns:a16="http://schemas.microsoft.com/office/drawing/2014/main" id="{75162AE7-89A4-4270-8EED-5FD875CE5F46}"/>
            </a:ext>
          </a:extLst>
        </xdr:cNvPr>
        <xdr:cNvCxnSpPr/>
      </xdr:nvCxnSpPr>
      <xdr:spPr>
        <a:xfrm>
          <a:off x="3429000" y="13935711"/>
          <a:ext cx="749300" cy="78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13426</xdr:rowOff>
    </xdr:from>
    <xdr:to>
      <xdr:col>15</xdr:col>
      <xdr:colOff>101600</xdr:colOff>
      <xdr:row>84</xdr:row>
      <xdr:rowOff>115026</xdr:rowOff>
    </xdr:to>
    <xdr:sp macro="" textlink="">
      <xdr:nvSpPr>
        <xdr:cNvPr id="310" name="楕円 309">
          <a:extLst>
            <a:ext uri="{FF2B5EF4-FFF2-40B4-BE49-F238E27FC236}">
              <a16:creationId xmlns:a16="http://schemas.microsoft.com/office/drawing/2014/main" id="{9321573E-EC9F-4712-BE54-C1FF949E4C6A}"/>
            </a:ext>
          </a:extLst>
        </xdr:cNvPr>
        <xdr:cNvSpPr/>
      </xdr:nvSpPr>
      <xdr:spPr>
        <a:xfrm>
          <a:off x="2571750" y="13888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60961</xdr:rowOff>
    </xdr:from>
    <xdr:to>
      <xdr:col>19</xdr:col>
      <xdr:colOff>177800</xdr:colOff>
      <xdr:row>84</xdr:row>
      <xdr:rowOff>64226</xdr:rowOff>
    </xdr:to>
    <xdr:cxnSp macro="">
      <xdr:nvCxnSpPr>
        <xdr:cNvPr id="311" name="直線コネクタ 310">
          <a:extLst>
            <a:ext uri="{FF2B5EF4-FFF2-40B4-BE49-F238E27FC236}">
              <a16:creationId xmlns:a16="http://schemas.microsoft.com/office/drawing/2014/main" id="{74571986-124D-4A75-8515-65E4282AB2B6}"/>
            </a:ext>
          </a:extLst>
        </xdr:cNvPr>
        <xdr:cNvCxnSpPr/>
      </xdr:nvCxnSpPr>
      <xdr:spPr>
        <a:xfrm flipV="1">
          <a:off x="2622550" y="13935711"/>
          <a:ext cx="80645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119562</xdr:rowOff>
    </xdr:from>
    <xdr:to>
      <xdr:col>10</xdr:col>
      <xdr:colOff>165100</xdr:colOff>
      <xdr:row>84</xdr:row>
      <xdr:rowOff>49712</xdr:rowOff>
    </xdr:to>
    <xdr:sp macro="" textlink="">
      <xdr:nvSpPr>
        <xdr:cNvPr id="312" name="楕円 311">
          <a:extLst>
            <a:ext uri="{FF2B5EF4-FFF2-40B4-BE49-F238E27FC236}">
              <a16:creationId xmlns:a16="http://schemas.microsoft.com/office/drawing/2014/main" id="{FE330CBB-CA35-4270-9E13-28D8ADD356EA}"/>
            </a:ext>
          </a:extLst>
        </xdr:cNvPr>
        <xdr:cNvSpPr/>
      </xdr:nvSpPr>
      <xdr:spPr>
        <a:xfrm>
          <a:off x="1778000" y="1382921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170362</xdr:rowOff>
    </xdr:from>
    <xdr:to>
      <xdr:col>15</xdr:col>
      <xdr:colOff>50800</xdr:colOff>
      <xdr:row>84</xdr:row>
      <xdr:rowOff>64226</xdr:rowOff>
    </xdr:to>
    <xdr:cxnSp macro="">
      <xdr:nvCxnSpPr>
        <xdr:cNvPr id="313" name="直線コネクタ 312">
          <a:extLst>
            <a:ext uri="{FF2B5EF4-FFF2-40B4-BE49-F238E27FC236}">
              <a16:creationId xmlns:a16="http://schemas.microsoft.com/office/drawing/2014/main" id="{01F390FB-E295-4709-B912-304396D59FE7}"/>
            </a:ext>
          </a:extLst>
        </xdr:cNvPr>
        <xdr:cNvCxnSpPr/>
      </xdr:nvCxnSpPr>
      <xdr:spPr>
        <a:xfrm>
          <a:off x="1828800" y="13873662"/>
          <a:ext cx="79375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50981</xdr:rowOff>
    </xdr:from>
    <xdr:to>
      <xdr:col>6</xdr:col>
      <xdr:colOff>38100</xdr:colOff>
      <xdr:row>83</xdr:row>
      <xdr:rowOff>152581</xdr:rowOff>
    </xdr:to>
    <xdr:sp macro="" textlink="">
      <xdr:nvSpPr>
        <xdr:cNvPr id="314" name="楕円 313">
          <a:extLst>
            <a:ext uri="{FF2B5EF4-FFF2-40B4-BE49-F238E27FC236}">
              <a16:creationId xmlns:a16="http://schemas.microsoft.com/office/drawing/2014/main" id="{BE4434A2-2DDB-44AF-9B80-FDCA0AE28C75}"/>
            </a:ext>
          </a:extLst>
        </xdr:cNvPr>
        <xdr:cNvSpPr/>
      </xdr:nvSpPr>
      <xdr:spPr>
        <a:xfrm>
          <a:off x="984250" y="1376063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101781</xdr:rowOff>
    </xdr:from>
    <xdr:to>
      <xdr:col>10</xdr:col>
      <xdr:colOff>114300</xdr:colOff>
      <xdr:row>83</xdr:row>
      <xdr:rowOff>170362</xdr:rowOff>
    </xdr:to>
    <xdr:cxnSp macro="">
      <xdr:nvCxnSpPr>
        <xdr:cNvPr id="315" name="直線コネクタ 314">
          <a:extLst>
            <a:ext uri="{FF2B5EF4-FFF2-40B4-BE49-F238E27FC236}">
              <a16:creationId xmlns:a16="http://schemas.microsoft.com/office/drawing/2014/main" id="{71C08080-E31C-4BBA-B46C-3B385A0D5418}"/>
            </a:ext>
          </a:extLst>
        </xdr:cNvPr>
        <xdr:cNvCxnSpPr/>
      </xdr:nvCxnSpPr>
      <xdr:spPr>
        <a:xfrm>
          <a:off x="1028700" y="13811431"/>
          <a:ext cx="800100" cy="62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102888</xdr:rowOff>
    </xdr:from>
    <xdr:ext cx="405111" cy="259045"/>
    <xdr:sp macro="" textlink="">
      <xdr:nvSpPr>
        <xdr:cNvPr id="316" name="n_1mainValue【福祉施設】&#10;有形固定資産減価償却率">
          <a:extLst>
            <a:ext uri="{FF2B5EF4-FFF2-40B4-BE49-F238E27FC236}">
              <a16:creationId xmlns:a16="http://schemas.microsoft.com/office/drawing/2014/main" id="{11B9C866-C62F-48E3-A8CC-F8337DF9A239}"/>
            </a:ext>
          </a:extLst>
        </xdr:cNvPr>
        <xdr:cNvSpPr txBox="1"/>
      </xdr:nvSpPr>
      <xdr:spPr>
        <a:xfrm>
          <a:off x="3239144" y="13977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106153</xdr:rowOff>
    </xdr:from>
    <xdr:ext cx="405111" cy="259045"/>
    <xdr:sp macro="" textlink="">
      <xdr:nvSpPr>
        <xdr:cNvPr id="317" name="n_2mainValue【福祉施設】&#10;有形固定資産減価償却率">
          <a:extLst>
            <a:ext uri="{FF2B5EF4-FFF2-40B4-BE49-F238E27FC236}">
              <a16:creationId xmlns:a16="http://schemas.microsoft.com/office/drawing/2014/main" id="{1F73D0B7-99CC-4F3C-BFE6-ACE31FCD5DDC}"/>
            </a:ext>
          </a:extLst>
        </xdr:cNvPr>
        <xdr:cNvSpPr txBox="1"/>
      </xdr:nvSpPr>
      <xdr:spPr>
        <a:xfrm>
          <a:off x="2439044" y="13980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40839</xdr:rowOff>
    </xdr:from>
    <xdr:ext cx="405111" cy="259045"/>
    <xdr:sp macro="" textlink="">
      <xdr:nvSpPr>
        <xdr:cNvPr id="318" name="n_3mainValue【福祉施設】&#10;有形固定資産減価償却率">
          <a:extLst>
            <a:ext uri="{FF2B5EF4-FFF2-40B4-BE49-F238E27FC236}">
              <a16:creationId xmlns:a16="http://schemas.microsoft.com/office/drawing/2014/main" id="{BEE54367-E523-44DC-8B79-494D5ED36586}"/>
            </a:ext>
          </a:extLst>
        </xdr:cNvPr>
        <xdr:cNvSpPr txBox="1"/>
      </xdr:nvSpPr>
      <xdr:spPr>
        <a:xfrm>
          <a:off x="1645294" y="13915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143708</xdr:rowOff>
    </xdr:from>
    <xdr:ext cx="405111" cy="259045"/>
    <xdr:sp macro="" textlink="">
      <xdr:nvSpPr>
        <xdr:cNvPr id="319" name="n_4mainValue【福祉施設】&#10;有形固定資産減価償却率">
          <a:extLst>
            <a:ext uri="{FF2B5EF4-FFF2-40B4-BE49-F238E27FC236}">
              <a16:creationId xmlns:a16="http://schemas.microsoft.com/office/drawing/2014/main" id="{B54B99BA-3D40-49D3-A264-52EB86ADE08B}"/>
            </a:ext>
          </a:extLst>
        </xdr:cNvPr>
        <xdr:cNvSpPr txBox="1"/>
      </xdr:nvSpPr>
      <xdr:spPr>
        <a:xfrm>
          <a:off x="851544" y="13853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F679E698-208D-4B91-9058-0CBFE375C793}"/>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05C4FF11-67FC-426A-B6F7-B4D8E872BE05}"/>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742F958A-2870-46DD-A4A9-065B87E8D49D}"/>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E4B3EE7B-186A-4FC3-B351-2E5C2D980760}"/>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5A3B2E79-B9C0-4EB0-B67F-03F72A6E0F5C}"/>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A2044385-8E27-4336-88A7-149453D9C884}"/>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8A739F67-A2BD-4F4F-B798-19988C97CFC3}"/>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78D74042-1737-479D-96E8-0F23AB18B315}"/>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B525287F-C023-4CB6-8835-EAF3DD1A90EB}"/>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2922AF3B-274F-490F-952F-0ADA33570C96}"/>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67658835-A75E-4C7C-9671-C3AACCE53833}"/>
            </a:ext>
          </a:extLst>
        </xdr:cNvPr>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A6036136-5B78-4F78-9927-FC5877938996}"/>
            </a:ext>
          </a:extLst>
        </xdr:cNvPr>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2A470EE0-1C9D-4855-80E9-2E946EC80BEE}"/>
            </a:ext>
          </a:extLst>
        </xdr:cNvPr>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D62C226F-019F-46B1-AC64-44C654CB6B36}"/>
            </a:ext>
          </a:extLst>
        </xdr:cNvPr>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F5BD1204-4B28-4EE1-A7E4-567691C7B271}"/>
            </a:ext>
          </a:extLst>
        </xdr:cNvPr>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97BE831C-A071-4039-AF9D-D060D5B71214}"/>
            </a:ext>
          </a:extLst>
        </xdr:cNvPr>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99ED6AB5-5237-4B82-B19D-BB1177A899BC}"/>
            </a:ext>
          </a:extLst>
        </xdr:cNvPr>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7CE97201-194D-442F-867B-464FE23C7A17}"/>
            </a:ext>
          </a:extLst>
        </xdr:cNvPr>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D0E9EA5F-333E-4BA8-BE5A-054B9C8059F1}"/>
            </a:ext>
          </a:extLst>
        </xdr:cNvPr>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73B96200-D5E5-48E4-BDE4-23054F9FC759}"/>
            </a:ext>
          </a:extLst>
        </xdr:cNvPr>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A89D96A6-A6A4-4BA5-9589-A6A26147B4F9}"/>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C6A308E0-CCED-4355-B568-23140CCCD1EA}"/>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a:extLst>
            <a:ext uri="{FF2B5EF4-FFF2-40B4-BE49-F238E27FC236}">
              <a16:creationId xmlns:a16="http://schemas.microsoft.com/office/drawing/2014/main" id="{98F0888C-FDCF-47F8-8D1B-C2EF0F751E1E}"/>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50800</xdr:rowOff>
    </xdr:from>
    <xdr:to>
      <xdr:col>54</xdr:col>
      <xdr:colOff>189865</xdr:colOff>
      <xdr:row>86</xdr:row>
      <xdr:rowOff>101600</xdr:rowOff>
    </xdr:to>
    <xdr:cxnSp macro="">
      <xdr:nvCxnSpPr>
        <xdr:cNvPr id="343" name="直線コネクタ 342">
          <a:extLst>
            <a:ext uri="{FF2B5EF4-FFF2-40B4-BE49-F238E27FC236}">
              <a16:creationId xmlns:a16="http://schemas.microsoft.com/office/drawing/2014/main" id="{57E9D50B-C1DE-42E2-8364-279186AA1AE0}"/>
            </a:ext>
          </a:extLst>
        </xdr:cNvPr>
        <xdr:cNvCxnSpPr/>
      </xdr:nvCxnSpPr>
      <xdr:spPr>
        <a:xfrm flipV="1">
          <a:off x="9429115" y="1293495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105427</xdr:rowOff>
    </xdr:from>
    <xdr:ext cx="469744" cy="259045"/>
    <xdr:sp macro="" textlink="">
      <xdr:nvSpPr>
        <xdr:cNvPr id="344" name="【福祉施設】&#10;一人当たり面積最小値テキスト">
          <a:extLst>
            <a:ext uri="{FF2B5EF4-FFF2-40B4-BE49-F238E27FC236}">
              <a16:creationId xmlns:a16="http://schemas.microsoft.com/office/drawing/2014/main" id="{A4FB6A54-AE31-4E53-B4E3-8AD435B6B613}"/>
            </a:ext>
          </a:extLst>
        </xdr:cNvPr>
        <xdr:cNvSpPr txBox="1"/>
      </xdr:nvSpPr>
      <xdr:spPr>
        <a:xfrm>
          <a:off x="9467850" y="1431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101600</xdr:rowOff>
    </xdr:from>
    <xdr:to>
      <xdr:col>55</xdr:col>
      <xdr:colOff>88900</xdr:colOff>
      <xdr:row>86</xdr:row>
      <xdr:rowOff>101600</xdr:rowOff>
    </xdr:to>
    <xdr:cxnSp macro="">
      <xdr:nvCxnSpPr>
        <xdr:cNvPr id="345" name="直線コネクタ 344">
          <a:extLst>
            <a:ext uri="{FF2B5EF4-FFF2-40B4-BE49-F238E27FC236}">
              <a16:creationId xmlns:a16="http://schemas.microsoft.com/office/drawing/2014/main" id="{B568FC92-8CBD-435C-A6C5-4386BAFFB254}"/>
            </a:ext>
          </a:extLst>
        </xdr:cNvPr>
        <xdr:cNvCxnSpPr/>
      </xdr:nvCxnSpPr>
      <xdr:spPr>
        <a:xfrm>
          <a:off x="9359900" y="143065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168927</xdr:rowOff>
    </xdr:from>
    <xdr:ext cx="469744" cy="259045"/>
    <xdr:sp macro="" textlink="">
      <xdr:nvSpPr>
        <xdr:cNvPr id="346" name="【福祉施設】&#10;一人当たり面積最大値テキスト">
          <a:extLst>
            <a:ext uri="{FF2B5EF4-FFF2-40B4-BE49-F238E27FC236}">
              <a16:creationId xmlns:a16="http://schemas.microsoft.com/office/drawing/2014/main" id="{4576EFF3-0EEE-45EF-AD8F-EBD62E09CAD4}"/>
            </a:ext>
          </a:extLst>
        </xdr:cNvPr>
        <xdr:cNvSpPr txBox="1"/>
      </xdr:nvSpPr>
      <xdr:spPr>
        <a:xfrm>
          <a:off x="9467850" y="1271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50800</xdr:rowOff>
    </xdr:from>
    <xdr:to>
      <xdr:col>55</xdr:col>
      <xdr:colOff>88900</xdr:colOff>
      <xdr:row>78</xdr:row>
      <xdr:rowOff>50800</xdr:rowOff>
    </xdr:to>
    <xdr:cxnSp macro="">
      <xdr:nvCxnSpPr>
        <xdr:cNvPr id="347" name="直線コネクタ 346">
          <a:extLst>
            <a:ext uri="{FF2B5EF4-FFF2-40B4-BE49-F238E27FC236}">
              <a16:creationId xmlns:a16="http://schemas.microsoft.com/office/drawing/2014/main" id="{A71A8527-1113-466A-B926-652B1283886B}"/>
            </a:ext>
          </a:extLst>
        </xdr:cNvPr>
        <xdr:cNvCxnSpPr/>
      </xdr:nvCxnSpPr>
      <xdr:spPr>
        <a:xfrm>
          <a:off x="9359900" y="12934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54627</xdr:rowOff>
    </xdr:from>
    <xdr:ext cx="469744" cy="259045"/>
    <xdr:sp macro="" textlink="">
      <xdr:nvSpPr>
        <xdr:cNvPr id="348" name="【福祉施設】&#10;一人当たり面積平均値テキスト">
          <a:extLst>
            <a:ext uri="{FF2B5EF4-FFF2-40B4-BE49-F238E27FC236}">
              <a16:creationId xmlns:a16="http://schemas.microsoft.com/office/drawing/2014/main" id="{9BF1A6BD-5693-432E-BA6E-1AD32C76462E}"/>
            </a:ext>
          </a:extLst>
        </xdr:cNvPr>
        <xdr:cNvSpPr txBox="1"/>
      </xdr:nvSpPr>
      <xdr:spPr>
        <a:xfrm>
          <a:off x="9467850" y="135991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31750</xdr:rowOff>
    </xdr:from>
    <xdr:to>
      <xdr:col>55</xdr:col>
      <xdr:colOff>50800</xdr:colOff>
      <xdr:row>83</xdr:row>
      <xdr:rowOff>133350</xdr:rowOff>
    </xdr:to>
    <xdr:sp macro="" textlink="">
      <xdr:nvSpPr>
        <xdr:cNvPr id="349" name="フローチャート: 判断 348">
          <a:extLst>
            <a:ext uri="{FF2B5EF4-FFF2-40B4-BE49-F238E27FC236}">
              <a16:creationId xmlns:a16="http://schemas.microsoft.com/office/drawing/2014/main" id="{14949423-34CA-4404-A0CD-3F79DFD960A9}"/>
            </a:ext>
          </a:extLst>
        </xdr:cNvPr>
        <xdr:cNvSpPr/>
      </xdr:nvSpPr>
      <xdr:spPr>
        <a:xfrm>
          <a:off x="9398000" y="137414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6350</xdr:rowOff>
    </xdr:from>
    <xdr:to>
      <xdr:col>50</xdr:col>
      <xdr:colOff>165100</xdr:colOff>
      <xdr:row>83</xdr:row>
      <xdr:rowOff>107950</xdr:rowOff>
    </xdr:to>
    <xdr:sp macro="" textlink="">
      <xdr:nvSpPr>
        <xdr:cNvPr id="350" name="フローチャート: 判断 349">
          <a:extLst>
            <a:ext uri="{FF2B5EF4-FFF2-40B4-BE49-F238E27FC236}">
              <a16:creationId xmlns:a16="http://schemas.microsoft.com/office/drawing/2014/main" id="{84CFE056-A059-4940-A6E8-7E4140D7B9EA}"/>
            </a:ext>
          </a:extLst>
        </xdr:cNvPr>
        <xdr:cNvSpPr/>
      </xdr:nvSpPr>
      <xdr:spPr>
        <a:xfrm>
          <a:off x="8636000" y="1371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81</xdr:row>
      <xdr:rowOff>124477</xdr:rowOff>
    </xdr:from>
    <xdr:ext cx="469744" cy="259045"/>
    <xdr:sp macro="" textlink="">
      <xdr:nvSpPr>
        <xdr:cNvPr id="351" name="n_1aveValue【福祉施設】&#10;一人当たり面積">
          <a:extLst>
            <a:ext uri="{FF2B5EF4-FFF2-40B4-BE49-F238E27FC236}">
              <a16:creationId xmlns:a16="http://schemas.microsoft.com/office/drawing/2014/main" id="{832D2184-32B8-4DFE-B35E-D1293F33AF9D}"/>
            </a:ext>
          </a:extLst>
        </xdr:cNvPr>
        <xdr:cNvSpPr txBox="1"/>
      </xdr:nvSpPr>
      <xdr:spPr>
        <a:xfrm>
          <a:off x="8458277" y="1350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83</xdr:row>
      <xdr:rowOff>31750</xdr:rowOff>
    </xdr:from>
    <xdr:to>
      <xdr:col>46</xdr:col>
      <xdr:colOff>38100</xdr:colOff>
      <xdr:row>83</xdr:row>
      <xdr:rowOff>133350</xdr:rowOff>
    </xdr:to>
    <xdr:sp macro="" textlink="">
      <xdr:nvSpPr>
        <xdr:cNvPr id="352" name="フローチャート: 判断 351">
          <a:extLst>
            <a:ext uri="{FF2B5EF4-FFF2-40B4-BE49-F238E27FC236}">
              <a16:creationId xmlns:a16="http://schemas.microsoft.com/office/drawing/2014/main" id="{FC71FB32-EC69-49E8-9AD1-FE5861A15908}"/>
            </a:ext>
          </a:extLst>
        </xdr:cNvPr>
        <xdr:cNvSpPr/>
      </xdr:nvSpPr>
      <xdr:spPr>
        <a:xfrm>
          <a:off x="7842250" y="137414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81</xdr:row>
      <xdr:rowOff>149877</xdr:rowOff>
    </xdr:from>
    <xdr:ext cx="469744" cy="259045"/>
    <xdr:sp macro="" textlink="">
      <xdr:nvSpPr>
        <xdr:cNvPr id="353" name="n_2aveValue【福祉施設】&#10;一人当たり面積">
          <a:extLst>
            <a:ext uri="{FF2B5EF4-FFF2-40B4-BE49-F238E27FC236}">
              <a16:creationId xmlns:a16="http://schemas.microsoft.com/office/drawing/2014/main" id="{5C740DA3-E527-4BE3-9BFD-ABF4A62F765F}"/>
            </a:ext>
          </a:extLst>
        </xdr:cNvPr>
        <xdr:cNvSpPr txBox="1"/>
      </xdr:nvSpPr>
      <xdr:spPr>
        <a:xfrm>
          <a:off x="7677227" y="1352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82</xdr:row>
      <xdr:rowOff>101600</xdr:rowOff>
    </xdr:from>
    <xdr:to>
      <xdr:col>41</xdr:col>
      <xdr:colOff>101600</xdr:colOff>
      <xdr:row>83</xdr:row>
      <xdr:rowOff>31750</xdr:rowOff>
    </xdr:to>
    <xdr:sp macro="" textlink="">
      <xdr:nvSpPr>
        <xdr:cNvPr id="354" name="フローチャート: 判断 353">
          <a:extLst>
            <a:ext uri="{FF2B5EF4-FFF2-40B4-BE49-F238E27FC236}">
              <a16:creationId xmlns:a16="http://schemas.microsoft.com/office/drawing/2014/main" id="{95AC69E5-85F3-4721-8208-A2D0EAAD10F3}"/>
            </a:ext>
          </a:extLst>
        </xdr:cNvPr>
        <xdr:cNvSpPr/>
      </xdr:nvSpPr>
      <xdr:spPr>
        <a:xfrm>
          <a:off x="7029450" y="136461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81</xdr:row>
      <xdr:rowOff>48277</xdr:rowOff>
    </xdr:from>
    <xdr:ext cx="469744" cy="259045"/>
    <xdr:sp macro="" textlink="">
      <xdr:nvSpPr>
        <xdr:cNvPr id="355" name="n_3aveValue【福祉施設】&#10;一人当たり面積">
          <a:extLst>
            <a:ext uri="{FF2B5EF4-FFF2-40B4-BE49-F238E27FC236}">
              <a16:creationId xmlns:a16="http://schemas.microsoft.com/office/drawing/2014/main" id="{6B48044F-A6AB-4052-9282-3DC8FF2EE3F6}"/>
            </a:ext>
          </a:extLst>
        </xdr:cNvPr>
        <xdr:cNvSpPr txBox="1"/>
      </xdr:nvSpPr>
      <xdr:spPr>
        <a:xfrm>
          <a:off x="6864427" y="13427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82</xdr:row>
      <xdr:rowOff>76200</xdr:rowOff>
    </xdr:from>
    <xdr:to>
      <xdr:col>36</xdr:col>
      <xdr:colOff>165100</xdr:colOff>
      <xdr:row>83</xdr:row>
      <xdr:rowOff>6350</xdr:rowOff>
    </xdr:to>
    <xdr:sp macro="" textlink="">
      <xdr:nvSpPr>
        <xdr:cNvPr id="356" name="フローチャート: 判断 355">
          <a:extLst>
            <a:ext uri="{FF2B5EF4-FFF2-40B4-BE49-F238E27FC236}">
              <a16:creationId xmlns:a16="http://schemas.microsoft.com/office/drawing/2014/main" id="{983A6D2D-EB85-41F1-A770-C184B1A06FA4}"/>
            </a:ext>
          </a:extLst>
        </xdr:cNvPr>
        <xdr:cNvSpPr/>
      </xdr:nvSpPr>
      <xdr:spPr>
        <a:xfrm>
          <a:off x="6235700" y="136207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81</xdr:row>
      <xdr:rowOff>22877</xdr:rowOff>
    </xdr:from>
    <xdr:ext cx="469744" cy="259045"/>
    <xdr:sp macro="" textlink="">
      <xdr:nvSpPr>
        <xdr:cNvPr id="357" name="n_4aveValue【福祉施設】&#10;一人当たり面積">
          <a:extLst>
            <a:ext uri="{FF2B5EF4-FFF2-40B4-BE49-F238E27FC236}">
              <a16:creationId xmlns:a16="http://schemas.microsoft.com/office/drawing/2014/main" id="{0A736721-0298-46DC-A1B0-02A17B18E5F9}"/>
            </a:ext>
          </a:extLst>
        </xdr:cNvPr>
        <xdr:cNvSpPr txBox="1"/>
      </xdr:nvSpPr>
      <xdr:spPr>
        <a:xfrm>
          <a:off x="6070677" y="1340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E6BCFA68-48D5-4709-9EF3-EC76DDE9B58A}"/>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A2B59A9C-16D1-4011-A233-50ED0F624A47}"/>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90A50A99-8099-4A0D-9188-532359F92057}"/>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14A0B1CD-8FFD-422E-9494-62433EE06215}"/>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9B3E78C5-71E0-4790-A90C-610AA9A5747B}"/>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82550</xdr:rowOff>
    </xdr:from>
    <xdr:to>
      <xdr:col>55</xdr:col>
      <xdr:colOff>50800</xdr:colOff>
      <xdr:row>86</xdr:row>
      <xdr:rowOff>12700</xdr:rowOff>
    </xdr:to>
    <xdr:sp macro="" textlink="">
      <xdr:nvSpPr>
        <xdr:cNvPr id="363" name="楕円 362">
          <a:extLst>
            <a:ext uri="{FF2B5EF4-FFF2-40B4-BE49-F238E27FC236}">
              <a16:creationId xmlns:a16="http://schemas.microsoft.com/office/drawing/2014/main" id="{EFEFE968-7000-4967-83CA-E8318E4AF56A}"/>
            </a:ext>
          </a:extLst>
        </xdr:cNvPr>
        <xdr:cNvSpPr/>
      </xdr:nvSpPr>
      <xdr:spPr>
        <a:xfrm>
          <a:off x="9398000" y="141224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60977</xdr:rowOff>
    </xdr:from>
    <xdr:ext cx="469744" cy="259045"/>
    <xdr:sp macro="" textlink="">
      <xdr:nvSpPr>
        <xdr:cNvPr id="364" name="【福祉施設】&#10;一人当たり面積該当値テキスト">
          <a:extLst>
            <a:ext uri="{FF2B5EF4-FFF2-40B4-BE49-F238E27FC236}">
              <a16:creationId xmlns:a16="http://schemas.microsoft.com/office/drawing/2014/main" id="{FDDF9F51-A313-49A9-9901-4B9142CD316D}"/>
            </a:ext>
          </a:extLst>
        </xdr:cNvPr>
        <xdr:cNvSpPr txBox="1"/>
      </xdr:nvSpPr>
      <xdr:spPr>
        <a:xfrm>
          <a:off x="9467850" y="1410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82550</xdr:rowOff>
    </xdr:from>
    <xdr:to>
      <xdr:col>50</xdr:col>
      <xdr:colOff>165100</xdr:colOff>
      <xdr:row>86</xdr:row>
      <xdr:rowOff>12700</xdr:rowOff>
    </xdr:to>
    <xdr:sp macro="" textlink="">
      <xdr:nvSpPr>
        <xdr:cNvPr id="365" name="楕円 364">
          <a:extLst>
            <a:ext uri="{FF2B5EF4-FFF2-40B4-BE49-F238E27FC236}">
              <a16:creationId xmlns:a16="http://schemas.microsoft.com/office/drawing/2014/main" id="{FEE17E00-0E75-4FF0-9ED5-651ECEACFE5D}"/>
            </a:ext>
          </a:extLst>
        </xdr:cNvPr>
        <xdr:cNvSpPr/>
      </xdr:nvSpPr>
      <xdr:spPr>
        <a:xfrm>
          <a:off x="8636000" y="141224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133350</xdr:rowOff>
    </xdr:from>
    <xdr:to>
      <xdr:col>55</xdr:col>
      <xdr:colOff>0</xdr:colOff>
      <xdr:row>85</xdr:row>
      <xdr:rowOff>133350</xdr:rowOff>
    </xdr:to>
    <xdr:cxnSp macro="">
      <xdr:nvCxnSpPr>
        <xdr:cNvPr id="366" name="直線コネクタ 365">
          <a:extLst>
            <a:ext uri="{FF2B5EF4-FFF2-40B4-BE49-F238E27FC236}">
              <a16:creationId xmlns:a16="http://schemas.microsoft.com/office/drawing/2014/main" id="{FD2E4384-627C-4BFC-AA6E-96EE2829B28E}"/>
            </a:ext>
          </a:extLst>
        </xdr:cNvPr>
        <xdr:cNvCxnSpPr/>
      </xdr:nvCxnSpPr>
      <xdr:spPr>
        <a:xfrm>
          <a:off x="8686800" y="141732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82550</xdr:rowOff>
    </xdr:from>
    <xdr:to>
      <xdr:col>46</xdr:col>
      <xdr:colOff>38100</xdr:colOff>
      <xdr:row>86</xdr:row>
      <xdr:rowOff>12700</xdr:rowOff>
    </xdr:to>
    <xdr:sp macro="" textlink="">
      <xdr:nvSpPr>
        <xdr:cNvPr id="367" name="楕円 366">
          <a:extLst>
            <a:ext uri="{FF2B5EF4-FFF2-40B4-BE49-F238E27FC236}">
              <a16:creationId xmlns:a16="http://schemas.microsoft.com/office/drawing/2014/main" id="{B83D3443-BCD2-4329-AC9D-9FBFF402CD57}"/>
            </a:ext>
          </a:extLst>
        </xdr:cNvPr>
        <xdr:cNvSpPr/>
      </xdr:nvSpPr>
      <xdr:spPr>
        <a:xfrm>
          <a:off x="7842250" y="141224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133350</xdr:rowOff>
    </xdr:from>
    <xdr:to>
      <xdr:col>50</xdr:col>
      <xdr:colOff>114300</xdr:colOff>
      <xdr:row>85</xdr:row>
      <xdr:rowOff>133350</xdr:rowOff>
    </xdr:to>
    <xdr:cxnSp macro="">
      <xdr:nvCxnSpPr>
        <xdr:cNvPr id="368" name="直線コネクタ 367">
          <a:extLst>
            <a:ext uri="{FF2B5EF4-FFF2-40B4-BE49-F238E27FC236}">
              <a16:creationId xmlns:a16="http://schemas.microsoft.com/office/drawing/2014/main" id="{91654A51-71F4-4399-9471-46E1EB137CCD}"/>
            </a:ext>
          </a:extLst>
        </xdr:cNvPr>
        <xdr:cNvCxnSpPr/>
      </xdr:nvCxnSpPr>
      <xdr:spPr>
        <a:xfrm>
          <a:off x="7886700" y="141732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82550</xdr:rowOff>
    </xdr:from>
    <xdr:to>
      <xdr:col>41</xdr:col>
      <xdr:colOff>101600</xdr:colOff>
      <xdr:row>86</xdr:row>
      <xdr:rowOff>12700</xdr:rowOff>
    </xdr:to>
    <xdr:sp macro="" textlink="">
      <xdr:nvSpPr>
        <xdr:cNvPr id="369" name="楕円 368">
          <a:extLst>
            <a:ext uri="{FF2B5EF4-FFF2-40B4-BE49-F238E27FC236}">
              <a16:creationId xmlns:a16="http://schemas.microsoft.com/office/drawing/2014/main" id="{2AD890F2-B718-4936-8BAE-32DFF75EF14B}"/>
            </a:ext>
          </a:extLst>
        </xdr:cNvPr>
        <xdr:cNvSpPr/>
      </xdr:nvSpPr>
      <xdr:spPr>
        <a:xfrm>
          <a:off x="7029450" y="141224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133350</xdr:rowOff>
    </xdr:from>
    <xdr:to>
      <xdr:col>45</xdr:col>
      <xdr:colOff>177800</xdr:colOff>
      <xdr:row>85</xdr:row>
      <xdr:rowOff>133350</xdr:rowOff>
    </xdr:to>
    <xdr:cxnSp macro="">
      <xdr:nvCxnSpPr>
        <xdr:cNvPr id="370" name="直線コネクタ 369">
          <a:extLst>
            <a:ext uri="{FF2B5EF4-FFF2-40B4-BE49-F238E27FC236}">
              <a16:creationId xmlns:a16="http://schemas.microsoft.com/office/drawing/2014/main" id="{FFACD235-6563-45AA-9336-E563A3AB17A6}"/>
            </a:ext>
          </a:extLst>
        </xdr:cNvPr>
        <xdr:cNvCxnSpPr/>
      </xdr:nvCxnSpPr>
      <xdr:spPr>
        <a:xfrm>
          <a:off x="7080250" y="141732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69850</xdr:rowOff>
    </xdr:from>
    <xdr:to>
      <xdr:col>36</xdr:col>
      <xdr:colOff>165100</xdr:colOff>
      <xdr:row>86</xdr:row>
      <xdr:rowOff>0</xdr:rowOff>
    </xdr:to>
    <xdr:sp macro="" textlink="">
      <xdr:nvSpPr>
        <xdr:cNvPr id="371" name="楕円 370">
          <a:extLst>
            <a:ext uri="{FF2B5EF4-FFF2-40B4-BE49-F238E27FC236}">
              <a16:creationId xmlns:a16="http://schemas.microsoft.com/office/drawing/2014/main" id="{6935213F-CC22-4A97-90D9-E63983D226E8}"/>
            </a:ext>
          </a:extLst>
        </xdr:cNvPr>
        <xdr:cNvSpPr/>
      </xdr:nvSpPr>
      <xdr:spPr>
        <a:xfrm>
          <a:off x="6235700" y="141097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120650</xdr:rowOff>
    </xdr:from>
    <xdr:to>
      <xdr:col>41</xdr:col>
      <xdr:colOff>50800</xdr:colOff>
      <xdr:row>85</xdr:row>
      <xdr:rowOff>133350</xdr:rowOff>
    </xdr:to>
    <xdr:cxnSp macro="">
      <xdr:nvCxnSpPr>
        <xdr:cNvPr id="372" name="直線コネクタ 371">
          <a:extLst>
            <a:ext uri="{FF2B5EF4-FFF2-40B4-BE49-F238E27FC236}">
              <a16:creationId xmlns:a16="http://schemas.microsoft.com/office/drawing/2014/main" id="{16B0EA65-CE3D-4966-A87E-8ED030C6370B}"/>
            </a:ext>
          </a:extLst>
        </xdr:cNvPr>
        <xdr:cNvCxnSpPr/>
      </xdr:nvCxnSpPr>
      <xdr:spPr>
        <a:xfrm>
          <a:off x="6286500" y="14160500"/>
          <a:ext cx="79375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3827</xdr:rowOff>
    </xdr:from>
    <xdr:ext cx="469744" cy="259045"/>
    <xdr:sp macro="" textlink="">
      <xdr:nvSpPr>
        <xdr:cNvPr id="373" name="n_1mainValue【福祉施設】&#10;一人当たり面積">
          <a:extLst>
            <a:ext uri="{FF2B5EF4-FFF2-40B4-BE49-F238E27FC236}">
              <a16:creationId xmlns:a16="http://schemas.microsoft.com/office/drawing/2014/main" id="{BB5BBE5B-229E-44AF-B926-5171B649DE4F}"/>
            </a:ext>
          </a:extLst>
        </xdr:cNvPr>
        <xdr:cNvSpPr txBox="1"/>
      </xdr:nvSpPr>
      <xdr:spPr>
        <a:xfrm>
          <a:off x="8458277" y="1420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3827</xdr:rowOff>
    </xdr:from>
    <xdr:ext cx="469744" cy="259045"/>
    <xdr:sp macro="" textlink="">
      <xdr:nvSpPr>
        <xdr:cNvPr id="374" name="n_2mainValue【福祉施設】&#10;一人当たり面積">
          <a:extLst>
            <a:ext uri="{FF2B5EF4-FFF2-40B4-BE49-F238E27FC236}">
              <a16:creationId xmlns:a16="http://schemas.microsoft.com/office/drawing/2014/main" id="{237EA7B4-CD9C-40C2-B3E5-3180324354C8}"/>
            </a:ext>
          </a:extLst>
        </xdr:cNvPr>
        <xdr:cNvSpPr txBox="1"/>
      </xdr:nvSpPr>
      <xdr:spPr>
        <a:xfrm>
          <a:off x="7677227" y="1420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3827</xdr:rowOff>
    </xdr:from>
    <xdr:ext cx="469744" cy="259045"/>
    <xdr:sp macro="" textlink="">
      <xdr:nvSpPr>
        <xdr:cNvPr id="375" name="n_3mainValue【福祉施設】&#10;一人当たり面積">
          <a:extLst>
            <a:ext uri="{FF2B5EF4-FFF2-40B4-BE49-F238E27FC236}">
              <a16:creationId xmlns:a16="http://schemas.microsoft.com/office/drawing/2014/main" id="{0F6E615A-34F3-4030-93C1-D2B86E08655B}"/>
            </a:ext>
          </a:extLst>
        </xdr:cNvPr>
        <xdr:cNvSpPr txBox="1"/>
      </xdr:nvSpPr>
      <xdr:spPr>
        <a:xfrm>
          <a:off x="6864427" y="1420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162577</xdr:rowOff>
    </xdr:from>
    <xdr:ext cx="469744" cy="259045"/>
    <xdr:sp macro="" textlink="">
      <xdr:nvSpPr>
        <xdr:cNvPr id="376" name="n_4mainValue【福祉施設】&#10;一人当たり面積">
          <a:extLst>
            <a:ext uri="{FF2B5EF4-FFF2-40B4-BE49-F238E27FC236}">
              <a16:creationId xmlns:a16="http://schemas.microsoft.com/office/drawing/2014/main" id="{BDD6216C-ECC1-43C5-A3C0-D4E72AD36C57}"/>
            </a:ext>
          </a:extLst>
        </xdr:cNvPr>
        <xdr:cNvSpPr txBox="1"/>
      </xdr:nvSpPr>
      <xdr:spPr>
        <a:xfrm>
          <a:off x="6070677" y="1420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9C65C4D4-664C-4725-8336-E2D44B05A793}"/>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812454C1-D4EF-47FB-9FC9-761475874219}"/>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456046F1-19B8-47F7-8CFA-403705DE6CCA}"/>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0158CD34-24CF-421D-9654-020C58DD3D75}"/>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007F54AA-56C9-45CE-9735-84337CA14F0E}"/>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05C77058-B69E-4CB7-B0CF-8F0A380970AA}"/>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2ED09CE6-0E9B-4239-988A-32602990142D}"/>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20E7023E-94AC-4325-B417-2848F7D0E054}"/>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a:extLst>
            <a:ext uri="{FF2B5EF4-FFF2-40B4-BE49-F238E27FC236}">
              <a16:creationId xmlns:a16="http://schemas.microsoft.com/office/drawing/2014/main" id="{1D251F00-C5B8-4A17-8CF7-7458BAF774EB}"/>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E71E7381-2FB0-4535-8810-D40C5D4ED143}"/>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a:extLst>
            <a:ext uri="{FF2B5EF4-FFF2-40B4-BE49-F238E27FC236}">
              <a16:creationId xmlns:a16="http://schemas.microsoft.com/office/drawing/2014/main" id="{4DAEB0E0-F34E-4A2F-B26E-8E71197C90B2}"/>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8" name="直線コネクタ 387">
          <a:extLst>
            <a:ext uri="{FF2B5EF4-FFF2-40B4-BE49-F238E27FC236}">
              <a16:creationId xmlns:a16="http://schemas.microsoft.com/office/drawing/2014/main" id="{DAF69655-6BD3-4A4F-AF3D-2941E66989C4}"/>
            </a:ext>
          </a:extLst>
        </xdr:cNvPr>
        <xdr:cNvCxnSpPr/>
      </xdr:nvCxnSpPr>
      <xdr:spPr>
        <a:xfrm>
          <a:off x="6858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9" name="テキスト ボックス 388">
          <a:extLst>
            <a:ext uri="{FF2B5EF4-FFF2-40B4-BE49-F238E27FC236}">
              <a16:creationId xmlns:a16="http://schemas.microsoft.com/office/drawing/2014/main" id="{D7EA9460-9484-45B5-80E8-78E268133689}"/>
            </a:ext>
          </a:extLst>
        </xdr:cNvPr>
        <xdr:cNvSpPr txBox="1"/>
      </xdr:nvSpPr>
      <xdr:spPr>
        <a:xfrm>
          <a:off x="2757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0" name="直線コネクタ 389">
          <a:extLst>
            <a:ext uri="{FF2B5EF4-FFF2-40B4-BE49-F238E27FC236}">
              <a16:creationId xmlns:a16="http://schemas.microsoft.com/office/drawing/2014/main" id="{F989CC90-2553-4373-83AD-90970D591FD3}"/>
            </a:ext>
          </a:extLst>
        </xdr:cNvPr>
        <xdr:cNvCxnSpPr/>
      </xdr:nvCxnSpPr>
      <xdr:spPr>
        <a:xfrm>
          <a:off x="6858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1" name="テキスト ボックス 390">
          <a:extLst>
            <a:ext uri="{FF2B5EF4-FFF2-40B4-BE49-F238E27FC236}">
              <a16:creationId xmlns:a16="http://schemas.microsoft.com/office/drawing/2014/main" id="{E8735DC3-5EDA-42BD-86FA-1D13BA46283F}"/>
            </a:ext>
          </a:extLst>
        </xdr:cNvPr>
        <xdr:cNvSpPr txBox="1"/>
      </xdr:nvSpPr>
      <xdr:spPr>
        <a:xfrm>
          <a:off x="3398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2" name="直線コネクタ 391">
          <a:extLst>
            <a:ext uri="{FF2B5EF4-FFF2-40B4-BE49-F238E27FC236}">
              <a16:creationId xmlns:a16="http://schemas.microsoft.com/office/drawing/2014/main" id="{089610E1-CFED-46C7-82E2-13A55FDFDC42}"/>
            </a:ext>
          </a:extLst>
        </xdr:cNvPr>
        <xdr:cNvCxnSpPr/>
      </xdr:nvCxnSpPr>
      <xdr:spPr>
        <a:xfrm>
          <a:off x="6858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3" name="テキスト ボックス 392">
          <a:extLst>
            <a:ext uri="{FF2B5EF4-FFF2-40B4-BE49-F238E27FC236}">
              <a16:creationId xmlns:a16="http://schemas.microsoft.com/office/drawing/2014/main" id="{8AEB5FE4-90B5-49EF-8678-89BAB70DE455}"/>
            </a:ext>
          </a:extLst>
        </xdr:cNvPr>
        <xdr:cNvSpPr txBox="1"/>
      </xdr:nvSpPr>
      <xdr:spPr>
        <a:xfrm>
          <a:off x="3398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4" name="直線コネクタ 393">
          <a:extLst>
            <a:ext uri="{FF2B5EF4-FFF2-40B4-BE49-F238E27FC236}">
              <a16:creationId xmlns:a16="http://schemas.microsoft.com/office/drawing/2014/main" id="{680458A1-B4E5-404B-BEC0-4E4811824DC1}"/>
            </a:ext>
          </a:extLst>
        </xdr:cNvPr>
        <xdr:cNvCxnSpPr/>
      </xdr:nvCxnSpPr>
      <xdr:spPr>
        <a:xfrm>
          <a:off x="6858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5" name="テキスト ボックス 394">
          <a:extLst>
            <a:ext uri="{FF2B5EF4-FFF2-40B4-BE49-F238E27FC236}">
              <a16:creationId xmlns:a16="http://schemas.microsoft.com/office/drawing/2014/main" id="{2B40061D-87F6-40B6-B496-CF40C1EE94CF}"/>
            </a:ext>
          </a:extLst>
        </xdr:cNvPr>
        <xdr:cNvSpPr txBox="1"/>
      </xdr:nvSpPr>
      <xdr:spPr>
        <a:xfrm>
          <a:off x="3398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6" name="直線コネクタ 395">
          <a:extLst>
            <a:ext uri="{FF2B5EF4-FFF2-40B4-BE49-F238E27FC236}">
              <a16:creationId xmlns:a16="http://schemas.microsoft.com/office/drawing/2014/main" id="{033FB7D5-6D59-413D-913D-1560314B898C}"/>
            </a:ext>
          </a:extLst>
        </xdr:cNvPr>
        <xdr:cNvCxnSpPr/>
      </xdr:nvCxnSpPr>
      <xdr:spPr>
        <a:xfrm>
          <a:off x="6858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7" name="テキスト ボックス 396">
          <a:extLst>
            <a:ext uri="{FF2B5EF4-FFF2-40B4-BE49-F238E27FC236}">
              <a16:creationId xmlns:a16="http://schemas.microsoft.com/office/drawing/2014/main" id="{C6358462-5F6F-4C67-9847-B515C3E79761}"/>
            </a:ext>
          </a:extLst>
        </xdr:cNvPr>
        <xdr:cNvSpPr txBox="1"/>
      </xdr:nvSpPr>
      <xdr:spPr>
        <a:xfrm>
          <a:off x="3398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8" name="直線コネクタ 397">
          <a:extLst>
            <a:ext uri="{FF2B5EF4-FFF2-40B4-BE49-F238E27FC236}">
              <a16:creationId xmlns:a16="http://schemas.microsoft.com/office/drawing/2014/main" id="{F22731E2-4FFD-4BD2-9594-697641EB084F}"/>
            </a:ext>
          </a:extLst>
        </xdr:cNvPr>
        <xdr:cNvCxnSpPr/>
      </xdr:nvCxnSpPr>
      <xdr:spPr>
        <a:xfrm>
          <a:off x="6858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9" name="テキスト ボックス 398">
          <a:extLst>
            <a:ext uri="{FF2B5EF4-FFF2-40B4-BE49-F238E27FC236}">
              <a16:creationId xmlns:a16="http://schemas.microsoft.com/office/drawing/2014/main" id="{9AE70DBB-E9A0-4471-960D-C0A7837E0158}"/>
            </a:ext>
          </a:extLst>
        </xdr:cNvPr>
        <xdr:cNvSpPr txBox="1"/>
      </xdr:nvSpPr>
      <xdr:spPr>
        <a:xfrm>
          <a:off x="38496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a:extLst>
            <a:ext uri="{FF2B5EF4-FFF2-40B4-BE49-F238E27FC236}">
              <a16:creationId xmlns:a16="http://schemas.microsoft.com/office/drawing/2014/main" id="{F8E1AB7C-2C52-474B-8284-DBC1D51E0772}"/>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01FF065E-6057-48E8-933E-AD749B2E35AB}"/>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17418</xdr:rowOff>
    </xdr:from>
    <xdr:to>
      <xdr:col>24</xdr:col>
      <xdr:colOff>62865</xdr:colOff>
      <xdr:row>108</xdr:row>
      <xdr:rowOff>99061</xdr:rowOff>
    </xdr:to>
    <xdr:cxnSp macro="">
      <xdr:nvCxnSpPr>
        <xdr:cNvPr id="402" name="直線コネクタ 401">
          <a:extLst>
            <a:ext uri="{FF2B5EF4-FFF2-40B4-BE49-F238E27FC236}">
              <a16:creationId xmlns:a16="http://schemas.microsoft.com/office/drawing/2014/main" id="{35B9720A-96D6-4EE7-8BD5-84E7374E1A16}"/>
            </a:ext>
          </a:extLst>
        </xdr:cNvPr>
        <xdr:cNvCxnSpPr/>
      </xdr:nvCxnSpPr>
      <xdr:spPr>
        <a:xfrm flipV="1">
          <a:off x="4177665" y="16590918"/>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102888</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9C1ABA73-7BD2-452F-89F0-15FB7180313F}"/>
            </a:ext>
          </a:extLst>
        </xdr:cNvPr>
        <xdr:cNvSpPr txBox="1"/>
      </xdr:nvSpPr>
      <xdr:spPr>
        <a:xfrm>
          <a:off x="4216400" y="18047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99061</xdr:rowOff>
    </xdr:from>
    <xdr:to>
      <xdr:col>24</xdr:col>
      <xdr:colOff>152400</xdr:colOff>
      <xdr:row>108</xdr:row>
      <xdr:rowOff>99061</xdr:rowOff>
    </xdr:to>
    <xdr:cxnSp macro="">
      <xdr:nvCxnSpPr>
        <xdr:cNvPr id="404" name="直線コネクタ 403">
          <a:extLst>
            <a:ext uri="{FF2B5EF4-FFF2-40B4-BE49-F238E27FC236}">
              <a16:creationId xmlns:a16="http://schemas.microsoft.com/office/drawing/2014/main" id="{BEB3A481-838D-4086-92ED-6C71DBB550A6}"/>
            </a:ext>
          </a:extLst>
        </xdr:cNvPr>
        <xdr:cNvCxnSpPr/>
      </xdr:nvCxnSpPr>
      <xdr:spPr>
        <a:xfrm>
          <a:off x="4108450" y="180441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135545</xdr:rowOff>
    </xdr:from>
    <xdr:ext cx="340478" cy="259045"/>
    <xdr:sp macro="" textlink="">
      <xdr:nvSpPr>
        <xdr:cNvPr id="405" name="【市民会館】&#10;有形固定資産減価償却率最大値テキスト">
          <a:extLst>
            <a:ext uri="{FF2B5EF4-FFF2-40B4-BE49-F238E27FC236}">
              <a16:creationId xmlns:a16="http://schemas.microsoft.com/office/drawing/2014/main" id="{77B92235-63F2-455B-B430-C67EF1AF7A61}"/>
            </a:ext>
          </a:extLst>
        </xdr:cNvPr>
        <xdr:cNvSpPr txBox="1"/>
      </xdr:nvSpPr>
      <xdr:spPr>
        <a:xfrm>
          <a:off x="4216400" y="163661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17418</xdr:rowOff>
    </xdr:from>
    <xdr:to>
      <xdr:col>24</xdr:col>
      <xdr:colOff>152400</xdr:colOff>
      <xdr:row>100</xdr:row>
      <xdr:rowOff>17418</xdr:rowOff>
    </xdr:to>
    <xdr:cxnSp macro="">
      <xdr:nvCxnSpPr>
        <xdr:cNvPr id="406" name="直線コネクタ 405">
          <a:extLst>
            <a:ext uri="{FF2B5EF4-FFF2-40B4-BE49-F238E27FC236}">
              <a16:creationId xmlns:a16="http://schemas.microsoft.com/office/drawing/2014/main" id="{B62D2307-21E2-4C2E-855D-5446873E69A9}"/>
            </a:ext>
          </a:extLst>
        </xdr:cNvPr>
        <xdr:cNvCxnSpPr/>
      </xdr:nvCxnSpPr>
      <xdr:spPr>
        <a:xfrm>
          <a:off x="4108450" y="165909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160582</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F8B448B4-1360-485C-8B6E-18BD74A04A4D}"/>
            </a:ext>
          </a:extLst>
        </xdr:cNvPr>
        <xdr:cNvSpPr txBox="1"/>
      </xdr:nvSpPr>
      <xdr:spPr>
        <a:xfrm>
          <a:off x="4216400" y="172484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10705</xdr:rowOff>
    </xdr:from>
    <xdr:to>
      <xdr:col>24</xdr:col>
      <xdr:colOff>114300</xdr:colOff>
      <xdr:row>104</xdr:row>
      <xdr:rowOff>112305</xdr:rowOff>
    </xdr:to>
    <xdr:sp macro="" textlink="">
      <xdr:nvSpPr>
        <xdr:cNvPr id="408" name="フローチャート: 判断 407">
          <a:extLst>
            <a:ext uri="{FF2B5EF4-FFF2-40B4-BE49-F238E27FC236}">
              <a16:creationId xmlns:a16="http://schemas.microsoft.com/office/drawing/2014/main" id="{319F50C5-7B70-4852-B88A-8D3AAD8758F2}"/>
            </a:ext>
          </a:extLst>
        </xdr:cNvPr>
        <xdr:cNvSpPr/>
      </xdr:nvSpPr>
      <xdr:spPr>
        <a:xfrm>
          <a:off x="4127500" y="1727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48261</xdr:rowOff>
    </xdr:from>
    <xdr:to>
      <xdr:col>20</xdr:col>
      <xdr:colOff>38100</xdr:colOff>
      <xdr:row>104</xdr:row>
      <xdr:rowOff>149861</xdr:rowOff>
    </xdr:to>
    <xdr:sp macro="" textlink="">
      <xdr:nvSpPr>
        <xdr:cNvPr id="409" name="フローチャート: 判断 408">
          <a:extLst>
            <a:ext uri="{FF2B5EF4-FFF2-40B4-BE49-F238E27FC236}">
              <a16:creationId xmlns:a16="http://schemas.microsoft.com/office/drawing/2014/main" id="{786CEF9C-3C89-4CDC-8167-0D7D1D360349}"/>
            </a:ext>
          </a:extLst>
        </xdr:cNvPr>
        <xdr:cNvSpPr/>
      </xdr:nvSpPr>
      <xdr:spPr>
        <a:xfrm>
          <a:off x="3384550" y="173075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104</xdr:row>
      <xdr:rowOff>140988</xdr:rowOff>
    </xdr:from>
    <xdr:ext cx="405111" cy="259045"/>
    <xdr:sp macro="" textlink="">
      <xdr:nvSpPr>
        <xdr:cNvPr id="410" name="n_1aveValue【市民会館】&#10;有形固定資産減価償却率">
          <a:extLst>
            <a:ext uri="{FF2B5EF4-FFF2-40B4-BE49-F238E27FC236}">
              <a16:creationId xmlns:a16="http://schemas.microsoft.com/office/drawing/2014/main" id="{3407C627-1D0E-4AAF-9254-A3ED9F67DD83}"/>
            </a:ext>
          </a:extLst>
        </xdr:cNvPr>
        <xdr:cNvSpPr txBox="1"/>
      </xdr:nvSpPr>
      <xdr:spPr>
        <a:xfrm>
          <a:off x="3239144" y="17400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104</xdr:row>
      <xdr:rowOff>33564</xdr:rowOff>
    </xdr:from>
    <xdr:to>
      <xdr:col>15</xdr:col>
      <xdr:colOff>101600</xdr:colOff>
      <xdr:row>104</xdr:row>
      <xdr:rowOff>135164</xdr:rowOff>
    </xdr:to>
    <xdr:sp macro="" textlink="">
      <xdr:nvSpPr>
        <xdr:cNvPr id="411" name="フローチャート: 判断 410">
          <a:extLst>
            <a:ext uri="{FF2B5EF4-FFF2-40B4-BE49-F238E27FC236}">
              <a16:creationId xmlns:a16="http://schemas.microsoft.com/office/drawing/2014/main" id="{1BC95529-F837-47D1-A791-71CA56A1985E}"/>
            </a:ext>
          </a:extLst>
        </xdr:cNvPr>
        <xdr:cNvSpPr/>
      </xdr:nvSpPr>
      <xdr:spPr>
        <a:xfrm>
          <a:off x="2571750" y="1729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104</xdr:row>
      <xdr:rowOff>126291</xdr:rowOff>
    </xdr:from>
    <xdr:ext cx="405111" cy="259045"/>
    <xdr:sp macro="" textlink="">
      <xdr:nvSpPr>
        <xdr:cNvPr id="412" name="n_2aveValue【市民会館】&#10;有形固定資産減価償却率">
          <a:extLst>
            <a:ext uri="{FF2B5EF4-FFF2-40B4-BE49-F238E27FC236}">
              <a16:creationId xmlns:a16="http://schemas.microsoft.com/office/drawing/2014/main" id="{D558564C-A1F2-4F07-A497-6F25716AD6F0}"/>
            </a:ext>
          </a:extLst>
        </xdr:cNvPr>
        <xdr:cNvSpPr txBox="1"/>
      </xdr:nvSpPr>
      <xdr:spPr>
        <a:xfrm>
          <a:off x="2439044" y="17385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104</xdr:row>
      <xdr:rowOff>62956</xdr:rowOff>
    </xdr:from>
    <xdr:to>
      <xdr:col>10</xdr:col>
      <xdr:colOff>165100</xdr:colOff>
      <xdr:row>104</xdr:row>
      <xdr:rowOff>164556</xdr:rowOff>
    </xdr:to>
    <xdr:sp macro="" textlink="">
      <xdr:nvSpPr>
        <xdr:cNvPr id="413" name="フローチャート: 判断 412">
          <a:extLst>
            <a:ext uri="{FF2B5EF4-FFF2-40B4-BE49-F238E27FC236}">
              <a16:creationId xmlns:a16="http://schemas.microsoft.com/office/drawing/2014/main" id="{CA1D8B88-E7EC-43AB-8E6B-73656376A11D}"/>
            </a:ext>
          </a:extLst>
        </xdr:cNvPr>
        <xdr:cNvSpPr/>
      </xdr:nvSpPr>
      <xdr:spPr>
        <a:xfrm>
          <a:off x="1778000" y="1732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104</xdr:row>
      <xdr:rowOff>155683</xdr:rowOff>
    </xdr:from>
    <xdr:ext cx="405111" cy="259045"/>
    <xdr:sp macro="" textlink="">
      <xdr:nvSpPr>
        <xdr:cNvPr id="414" name="n_3aveValue【市民会館】&#10;有形固定資産減価償却率">
          <a:extLst>
            <a:ext uri="{FF2B5EF4-FFF2-40B4-BE49-F238E27FC236}">
              <a16:creationId xmlns:a16="http://schemas.microsoft.com/office/drawing/2014/main" id="{1517BCD7-AF90-40C1-841C-E24CF677251B}"/>
            </a:ext>
          </a:extLst>
        </xdr:cNvPr>
        <xdr:cNvSpPr txBox="1"/>
      </xdr:nvSpPr>
      <xdr:spPr>
        <a:xfrm>
          <a:off x="1645294" y="17414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104</xdr:row>
      <xdr:rowOff>49893</xdr:rowOff>
    </xdr:from>
    <xdr:to>
      <xdr:col>6</xdr:col>
      <xdr:colOff>38100</xdr:colOff>
      <xdr:row>104</xdr:row>
      <xdr:rowOff>151493</xdr:rowOff>
    </xdr:to>
    <xdr:sp macro="" textlink="">
      <xdr:nvSpPr>
        <xdr:cNvPr id="415" name="フローチャート: 判断 414">
          <a:extLst>
            <a:ext uri="{FF2B5EF4-FFF2-40B4-BE49-F238E27FC236}">
              <a16:creationId xmlns:a16="http://schemas.microsoft.com/office/drawing/2014/main" id="{FF670138-3367-40B9-A95E-415C52893433}"/>
            </a:ext>
          </a:extLst>
        </xdr:cNvPr>
        <xdr:cNvSpPr/>
      </xdr:nvSpPr>
      <xdr:spPr>
        <a:xfrm>
          <a:off x="984250" y="1730919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104</xdr:row>
      <xdr:rowOff>142620</xdr:rowOff>
    </xdr:from>
    <xdr:ext cx="405111" cy="259045"/>
    <xdr:sp macro="" textlink="">
      <xdr:nvSpPr>
        <xdr:cNvPr id="416" name="n_4aveValue【市民会館】&#10;有形固定資産減価償却率">
          <a:extLst>
            <a:ext uri="{FF2B5EF4-FFF2-40B4-BE49-F238E27FC236}">
              <a16:creationId xmlns:a16="http://schemas.microsoft.com/office/drawing/2014/main" id="{6BA100B5-EB96-4013-8EDB-2B82B7766972}"/>
            </a:ext>
          </a:extLst>
        </xdr:cNvPr>
        <xdr:cNvSpPr txBox="1"/>
      </xdr:nvSpPr>
      <xdr:spPr>
        <a:xfrm>
          <a:off x="851544" y="17401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77E7DE62-AF44-49A3-A276-2ECCA4172CBD}"/>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ED53DC7B-7E90-4D00-8EF6-54C606B50CC5}"/>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8C474F4B-8518-4C10-A8F3-483DB586163F}"/>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5B640CA3-A436-45BD-B27E-27AF6DD0E1DF}"/>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CD9EC56E-F0FA-48FC-B289-9400C95F6CAA}"/>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123371</xdr:rowOff>
    </xdr:from>
    <xdr:to>
      <xdr:col>24</xdr:col>
      <xdr:colOff>114300</xdr:colOff>
      <xdr:row>101</xdr:row>
      <xdr:rowOff>53521</xdr:rowOff>
    </xdr:to>
    <xdr:sp macro="" textlink="">
      <xdr:nvSpPr>
        <xdr:cNvPr id="422" name="楕円 421">
          <a:extLst>
            <a:ext uri="{FF2B5EF4-FFF2-40B4-BE49-F238E27FC236}">
              <a16:creationId xmlns:a16="http://schemas.microsoft.com/office/drawing/2014/main" id="{AE1DDF38-4774-4154-B275-B20E6D3C8C99}"/>
            </a:ext>
          </a:extLst>
        </xdr:cNvPr>
        <xdr:cNvSpPr/>
      </xdr:nvSpPr>
      <xdr:spPr>
        <a:xfrm>
          <a:off x="4127500" y="1669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146248</xdr:rowOff>
    </xdr:from>
    <xdr:ext cx="405111" cy="259045"/>
    <xdr:sp macro="" textlink="">
      <xdr:nvSpPr>
        <xdr:cNvPr id="423" name="【市民会館】&#10;有形固定資産減価償却率該当値テキスト">
          <a:extLst>
            <a:ext uri="{FF2B5EF4-FFF2-40B4-BE49-F238E27FC236}">
              <a16:creationId xmlns:a16="http://schemas.microsoft.com/office/drawing/2014/main" id="{F735B798-5FBF-42DC-96E1-651201F5E79C}"/>
            </a:ext>
          </a:extLst>
        </xdr:cNvPr>
        <xdr:cNvSpPr txBox="1"/>
      </xdr:nvSpPr>
      <xdr:spPr>
        <a:xfrm>
          <a:off x="4216400" y="16548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90714</xdr:rowOff>
    </xdr:from>
    <xdr:to>
      <xdr:col>20</xdr:col>
      <xdr:colOff>38100</xdr:colOff>
      <xdr:row>101</xdr:row>
      <xdr:rowOff>20864</xdr:rowOff>
    </xdr:to>
    <xdr:sp macro="" textlink="">
      <xdr:nvSpPr>
        <xdr:cNvPr id="424" name="楕円 423">
          <a:extLst>
            <a:ext uri="{FF2B5EF4-FFF2-40B4-BE49-F238E27FC236}">
              <a16:creationId xmlns:a16="http://schemas.microsoft.com/office/drawing/2014/main" id="{A7BBECA3-9962-4A6B-BD31-A60AE251535F}"/>
            </a:ext>
          </a:extLst>
        </xdr:cNvPr>
        <xdr:cNvSpPr/>
      </xdr:nvSpPr>
      <xdr:spPr>
        <a:xfrm>
          <a:off x="3384550" y="1666421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141514</xdr:rowOff>
    </xdr:from>
    <xdr:to>
      <xdr:col>24</xdr:col>
      <xdr:colOff>63500</xdr:colOff>
      <xdr:row>101</xdr:row>
      <xdr:rowOff>2721</xdr:rowOff>
    </xdr:to>
    <xdr:cxnSp macro="">
      <xdr:nvCxnSpPr>
        <xdr:cNvPr id="425" name="直線コネクタ 424">
          <a:extLst>
            <a:ext uri="{FF2B5EF4-FFF2-40B4-BE49-F238E27FC236}">
              <a16:creationId xmlns:a16="http://schemas.microsoft.com/office/drawing/2014/main" id="{C30BE8DC-B86B-4C5D-BFF3-ECDCD7BB49ED}"/>
            </a:ext>
          </a:extLst>
        </xdr:cNvPr>
        <xdr:cNvCxnSpPr/>
      </xdr:nvCxnSpPr>
      <xdr:spPr>
        <a:xfrm>
          <a:off x="3429000" y="16715014"/>
          <a:ext cx="7493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58057</xdr:rowOff>
    </xdr:from>
    <xdr:to>
      <xdr:col>15</xdr:col>
      <xdr:colOff>101600</xdr:colOff>
      <xdr:row>100</xdr:row>
      <xdr:rowOff>159657</xdr:rowOff>
    </xdr:to>
    <xdr:sp macro="" textlink="">
      <xdr:nvSpPr>
        <xdr:cNvPr id="426" name="楕円 425">
          <a:extLst>
            <a:ext uri="{FF2B5EF4-FFF2-40B4-BE49-F238E27FC236}">
              <a16:creationId xmlns:a16="http://schemas.microsoft.com/office/drawing/2014/main" id="{753F2468-7BE9-4937-8DF2-5A36428BE787}"/>
            </a:ext>
          </a:extLst>
        </xdr:cNvPr>
        <xdr:cNvSpPr/>
      </xdr:nvSpPr>
      <xdr:spPr>
        <a:xfrm>
          <a:off x="2571750" y="1663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108857</xdr:rowOff>
    </xdr:from>
    <xdr:to>
      <xdr:col>19</xdr:col>
      <xdr:colOff>177800</xdr:colOff>
      <xdr:row>100</xdr:row>
      <xdr:rowOff>141514</xdr:rowOff>
    </xdr:to>
    <xdr:cxnSp macro="">
      <xdr:nvCxnSpPr>
        <xdr:cNvPr id="427" name="直線コネクタ 426">
          <a:extLst>
            <a:ext uri="{FF2B5EF4-FFF2-40B4-BE49-F238E27FC236}">
              <a16:creationId xmlns:a16="http://schemas.microsoft.com/office/drawing/2014/main" id="{10F201B8-108F-4E47-AFA5-54FE6525262C}"/>
            </a:ext>
          </a:extLst>
        </xdr:cNvPr>
        <xdr:cNvCxnSpPr/>
      </xdr:nvCxnSpPr>
      <xdr:spPr>
        <a:xfrm>
          <a:off x="2622550" y="16682357"/>
          <a:ext cx="8064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25400</xdr:rowOff>
    </xdr:from>
    <xdr:to>
      <xdr:col>10</xdr:col>
      <xdr:colOff>165100</xdr:colOff>
      <xdr:row>100</xdr:row>
      <xdr:rowOff>127000</xdr:rowOff>
    </xdr:to>
    <xdr:sp macro="" textlink="">
      <xdr:nvSpPr>
        <xdr:cNvPr id="428" name="楕円 427">
          <a:extLst>
            <a:ext uri="{FF2B5EF4-FFF2-40B4-BE49-F238E27FC236}">
              <a16:creationId xmlns:a16="http://schemas.microsoft.com/office/drawing/2014/main" id="{16588AD5-48FF-456B-BC82-C128FBBD767E}"/>
            </a:ext>
          </a:extLst>
        </xdr:cNvPr>
        <xdr:cNvSpPr/>
      </xdr:nvSpPr>
      <xdr:spPr>
        <a:xfrm>
          <a:off x="1778000" y="1659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76200</xdr:rowOff>
    </xdr:from>
    <xdr:to>
      <xdr:col>15</xdr:col>
      <xdr:colOff>50800</xdr:colOff>
      <xdr:row>100</xdr:row>
      <xdr:rowOff>108857</xdr:rowOff>
    </xdr:to>
    <xdr:cxnSp macro="">
      <xdr:nvCxnSpPr>
        <xdr:cNvPr id="429" name="直線コネクタ 428">
          <a:extLst>
            <a:ext uri="{FF2B5EF4-FFF2-40B4-BE49-F238E27FC236}">
              <a16:creationId xmlns:a16="http://schemas.microsoft.com/office/drawing/2014/main" id="{845F1BD7-B04D-49F7-BD1F-38F8611346DF}"/>
            </a:ext>
          </a:extLst>
        </xdr:cNvPr>
        <xdr:cNvCxnSpPr/>
      </xdr:nvCxnSpPr>
      <xdr:spPr>
        <a:xfrm>
          <a:off x="1828800" y="16649700"/>
          <a:ext cx="7937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99</xdr:row>
      <xdr:rowOff>164193</xdr:rowOff>
    </xdr:from>
    <xdr:to>
      <xdr:col>6</xdr:col>
      <xdr:colOff>38100</xdr:colOff>
      <xdr:row>100</xdr:row>
      <xdr:rowOff>94343</xdr:rowOff>
    </xdr:to>
    <xdr:sp macro="" textlink="">
      <xdr:nvSpPr>
        <xdr:cNvPr id="430" name="楕円 429">
          <a:extLst>
            <a:ext uri="{FF2B5EF4-FFF2-40B4-BE49-F238E27FC236}">
              <a16:creationId xmlns:a16="http://schemas.microsoft.com/office/drawing/2014/main" id="{C70C7920-14EB-419D-A079-8BE039F17DBA}"/>
            </a:ext>
          </a:extLst>
        </xdr:cNvPr>
        <xdr:cNvSpPr/>
      </xdr:nvSpPr>
      <xdr:spPr>
        <a:xfrm>
          <a:off x="984250" y="1656624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43543</xdr:rowOff>
    </xdr:from>
    <xdr:to>
      <xdr:col>10</xdr:col>
      <xdr:colOff>114300</xdr:colOff>
      <xdr:row>100</xdr:row>
      <xdr:rowOff>76200</xdr:rowOff>
    </xdr:to>
    <xdr:cxnSp macro="">
      <xdr:nvCxnSpPr>
        <xdr:cNvPr id="431" name="直線コネクタ 430">
          <a:extLst>
            <a:ext uri="{FF2B5EF4-FFF2-40B4-BE49-F238E27FC236}">
              <a16:creationId xmlns:a16="http://schemas.microsoft.com/office/drawing/2014/main" id="{975F0584-9DDC-4318-809D-DA2BBB004F7F}"/>
            </a:ext>
          </a:extLst>
        </xdr:cNvPr>
        <xdr:cNvCxnSpPr/>
      </xdr:nvCxnSpPr>
      <xdr:spPr>
        <a:xfrm>
          <a:off x="1028700" y="16617043"/>
          <a:ext cx="8001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99</xdr:row>
      <xdr:rowOff>37391</xdr:rowOff>
    </xdr:from>
    <xdr:ext cx="405111" cy="259045"/>
    <xdr:sp macro="" textlink="">
      <xdr:nvSpPr>
        <xdr:cNvPr id="432" name="n_1mainValue【市民会館】&#10;有形固定資産減価償却率">
          <a:extLst>
            <a:ext uri="{FF2B5EF4-FFF2-40B4-BE49-F238E27FC236}">
              <a16:creationId xmlns:a16="http://schemas.microsoft.com/office/drawing/2014/main" id="{86E9E9CD-C85C-471E-AC4E-CE01FB087A73}"/>
            </a:ext>
          </a:extLst>
        </xdr:cNvPr>
        <xdr:cNvSpPr txBox="1"/>
      </xdr:nvSpPr>
      <xdr:spPr>
        <a:xfrm>
          <a:off x="3239144" y="16439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4734</xdr:rowOff>
    </xdr:from>
    <xdr:ext cx="405111" cy="259045"/>
    <xdr:sp macro="" textlink="">
      <xdr:nvSpPr>
        <xdr:cNvPr id="433" name="n_2mainValue【市民会館】&#10;有形固定資産減価償却率">
          <a:extLst>
            <a:ext uri="{FF2B5EF4-FFF2-40B4-BE49-F238E27FC236}">
              <a16:creationId xmlns:a16="http://schemas.microsoft.com/office/drawing/2014/main" id="{9B8E03AE-E8A0-434B-A8A3-DEE80D0734DF}"/>
            </a:ext>
          </a:extLst>
        </xdr:cNvPr>
        <xdr:cNvSpPr txBox="1"/>
      </xdr:nvSpPr>
      <xdr:spPr>
        <a:xfrm>
          <a:off x="2439044" y="16406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98</xdr:row>
      <xdr:rowOff>143527</xdr:rowOff>
    </xdr:from>
    <xdr:ext cx="340478" cy="259045"/>
    <xdr:sp macro="" textlink="">
      <xdr:nvSpPr>
        <xdr:cNvPr id="434" name="n_3mainValue【市民会館】&#10;有形固定資産減価償却率">
          <a:extLst>
            <a:ext uri="{FF2B5EF4-FFF2-40B4-BE49-F238E27FC236}">
              <a16:creationId xmlns:a16="http://schemas.microsoft.com/office/drawing/2014/main" id="{12007D48-CD0E-48AA-B5DC-3A395CFC2AB4}"/>
            </a:ext>
          </a:extLst>
        </xdr:cNvPr>
        <xdr:cNvSpPr txBox="1"/>
      </xdr:nvSpPr>
      <xdr:spPr>
        <a:xfrm>
          <a:off x="1677611" y="163741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98</xdr:row>
      <xdr:rowOff>110870</xdr:rowOff>
    </xdr:from>
    <xdr:ext cx="340478" cy="259045"/>
    <xdr:sp macro="" textlink="">
      <xdr:nvSpPr>
        <xdr:cNvPr id="435" name="n_4mainValue【市民会館】&#10;有形固定資産減価償却率">
          <a:extLst>
            <a:ext uri="{FF2B5EF4-FFF2-40B4-BE49-F238E27FC236}">
              <a16:creationId xmlns:a16="http://schemas.microsoft.com/office/drawing/2014/main" id="{75F5C58F-14E1-4A5A-9933-1E7625D267F5}"/>
            </a:ext>
          </a:extLst>
        </xdr:cNvPr>
        <xdr:cNvSpPr txBox="1"/>
      </xdr:nvSpPr>
      <xdr:spPr>
        <a:xfrm>
          <a:off x="864811" y="163414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6D7044D3-9B7B-4A64-BCA5-E7FEB500A2CC}"/>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1E736F4D-ED70-4014-B166-55470FD026F2}"/>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FED5D168-B827-426E-B71B-1AE123CDCCD6}"/>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705D00CB-1F18-4BE9-A628-C9E40353D1DE}"/>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48CDC74A-708F-4F4A-AEB7-97252991D435}"/>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38E19C1F-F3AA-433C-A397-398BC532756D}"/>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9F451848-A985-486B-A4B3-FFFAB5D3D3F9}"/>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ABB8AE83-F56F-457B-ADF5-C2173CF31D92}"/>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AAA81EE9-5845-4264-ADB3-9A814B5B6A7B}"/>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C4C96992-C338-4BB1-B3FA-F7CC3A0449FF}"/>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F214DD2B-347B-48E2-A71C-2308650DD390}"/>
            </a:ext>
          </a:extLst>
        </xdr:cNvPr>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C5D0A0DD-92FC-4CAF-950A-B455E707E843}"/>
            </a:ext>
          </a:extLst>
        </xdr:cNvPr>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7DDA48A8-6B48-4DC1-9414-AFF18F3F079D}"/>
            </a:ext>
          </a:extLst>
        </xdr:cNvPr>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D979917B-AFA8-499B-AF11-92B921B25ACE}"/>
            </a:ext>
          </a:extLst>
        </xdr:cNvPr>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73BBD977-F70A-41A1-B05A-4FB5D6B229CC}"/>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BE933CFD-030E-4C88-8B45-4F3918353DDD}"/>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C437B85A-EF7F-4B3B-9ADD-CF9845803BFA}"/>
            </a:ext>
          </a:extLst>
        </xdr:cNvPr>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27A0DB5F-3B2F-439A-B7FF-F8179FAF89B0}"/>
            </a:ext>
          </a:extLst>
        </xdr:cNvPr>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472AAFD3-559B-49EA-895F-7620232D09CB}"/>
            </a:ext>
          </a:extLst>
        </xdr:cNvPr>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8FF467A4-62E7-44E2-A841-5ABB7BD085A8}"/>
            </a:ext>
          </a:extLst>
        </xdr:cNvPr>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FA70C2F1-9716-4773-AB0B-396C426E7087}"/>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78DA7BBD-F6DC-4165-8887-AE5A54EBA551}"/>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3DCC18E1-6613-4711-8C9F-1B6BBDE205B1}"/>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83820</xdr:rowOff>
    </xdr:from>
    <xdr:to>
      <xdr:col>54</xdr:col>
      <xdr:colOff>189865</xdr:colOff>
      <xdr:row>107</xdr:row>
      <xdr:rowOff>148589</xdr:rowOff>
    </xdr:to>
    <xdr:cxnSp macro="">
      <xdr:nvCxnSpPr>
        <xdr:cNvPr id="459" name="直線コネクタ 458">
          <a:extLst>
            <a:ext uri="{FF2B5EF4-FFF2-40B4-BE49-F238E27FC236}">
              <a16:creationId xmlns:a16="http://schemas.microsoft.com/office/drawing/2014/main" id="{53C4219F-8D51-4838-B7A9-8B0A7CF4EE27}"/>
            </a:ext>
          </a:extLst>
        </xdr:cNvPr>
        <xdr:cNvCxnSpPr/>
      </xdr:nvCxnSpPr>
      <xdr:spPr>
        <a:xfrm flipV="1">
          <a:off x="9429115" y="16657320"/>
          <a:ext cx="0" cy="1264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152416</xdr:rowOff>
    </xdr:from>
    <xdr:ext cx="469744" cy="259045"/>
    <xdr:sp macro="" textlink="">
      <xdr:nvSpPr>
        <xdr:cNvPr id="460" name="【市民会館】&#10;一人当たり面積最小値テキスト">
          <a:extLst>
            <a:ext uri="{FF2B5EF4-FFF2-40B4-BE49-F238E27FC236}">
              <a16:creationId xmlns:a16="http://schemas.microsoft.com/office/drawing/2014/main" id="{CD506D35-AE72-4F76-829E-AB206E41FF06}"/>
            </a:ext>
          </a:extLst>
        </xdr:cNvPr>
        <xdr:cNvSpPr txBox="1"/>
      </xdr:nvSpPr>
      <xdr:spPr>
        <a:xfrm>
          <a:off x="9467850" y="17926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148589</xdr:rowOff>
    </xdr:from>
    <xdr:to>
      <xdr:col>55</xdr:col>
      <xdr:colOff>88900</xdr:colOff>
      <xdr:row>107</xdr:row>
      <xdr:rowOff>148589</xdr:rowOff>
    </xdr:to>
    <xdr:cxnSp macro="">
      <xdr:nvCxnSpPr>
        <xdr:cNvPr id="461" name="直線コネクタ 460">
          <a:extLst>
            <a:ext uri="{FF2B5EF4-FFF2-40B4-BE49-F238E27FC236}">
              <a16:creationId xmlns:a16="http://schemas.microsoft.com/office/drawing/2014/main" id="{FA6A8877-3F1F-4F10-9604-859E430A3A78}"/>
            </a:ext>
          </a:extLst>
        </xdr:cNvPr>
        <xdr:cNvCxnSpPr/>
      </xdr:nvCxnSpPr>
      <xdr:spPr>
        <a:xfrm>
          <a:off x="9359900" y="179222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30497</xdr:rowOff>
    </xdr:from>
    <xdr:ext cx="469744" cy="259045"/>
    <xdr:sp macro="" textlink="">
      <xdr:nvSpPr>
        <xdr:cNvPr id="462" name="【市民会館】&#10;一人当たり面積最大値テキスト">
          <a:extLst>
            <a:ext uri="{FF2B5EF4-FFF2-40B4-BE49-F238E27FC236}">
              <a16:creationId xmlns:a16="http://schemas.microsoft.com/office/drawing/2014/main" id="{068389C0-F14B-4B73-9EDD-F9D0BF8ADB5D}"/>
            </a:ext>
          </a:extLst>
        </xdr:cNvPr>
        <xdr:cNvSpPr txBox="1"/>
      </xdr:nvSpPr>
      <xdr:spPr>
        <a:xfrm>
          <a:off x="9467850" y="16432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83820</xdr:rowOff>
    </xdr:from>
    <xdr:to>
      <xdr:col>55</xdr:col>
      <xdr:colOff>88900</xdr:colOff>
      <xdr:row>100</xdr:row>
      <xdr:rowOff>83820</xdr:rowOff>
    </xdr:to>
    <xdr:cxnSp macro="">
      <xdr:nvCxnSpPr>
        <xdr:cNvPr id="463" name="直線コネクタ 462">
          <a:extLst>
            <a:ext uri="{FF2B5EF4-FFF2-40B4-BE49-F238E27FC236}">
              <a16:creationId xmlns:a16="http://schemas.microsoft.com/office/drawing/2014/main" id="{74FD596E-588D-41D2-90D0-AE2D110A1603}"/>
            </a:ext>
          </a:extLst>
        </xdr:cNvPr>
        <xdr:cNvCxnSpPr/>
      </xdr:nvCxnSpPr>
      <xdr:spPr>
        <a:xfrm>
          <a:off x="9359900" y="166573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13988</xdr:rowOff>
    </xdr:from>
    <xdr:ext cx="469744" cy="259045"/>
    <xdr:sp macro="" textlink="">
      <xdr:nvSpPr>
        <xdr:cNvPr id="464" name="【市民会館】&#10;一人当たり面積平均値テキスト">
          <a:extLst>
            <a:ext uri="{FF2B5EF4-FFF2-40B4-BE49-F238E27FC236}">
              <a16:creationId xmlns:a16="http://schemas.microsoft.com/office/drawing/2014/main" id="{547D114F-775E-4FE6-BF5D-E2F76D3BDE0C}"/>
            </a:ext>
          </a:extLst>
        </xdr:cNvPr>
        <xdr:cNvSpPr txBox="1"/>
      </xdr:nvSpPr>
      <xdr:spPr>
        <a:xfrm>
          <a:off x="9467850" y="172732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162561</xdr:rowOff>
    </xdr:from>
    <xdr:to>
      <xdr:col>55</xdr:col>
      <xdr:colOff>50800</xdr:colOff>
      <xdr:row>105</xdr:row>
      <xdr:rowOff>92711</xdr:rowOff>
    </xdr:to>
    <xdr:sp macro="" textlink="">
      <xdr:nvSpPr>
        <xdr:cNvPr id="465" name="フローチャート: 判断 464">
          <a:extLst>
            <a:ext uri="{FF2B5EF4-FFF2-40B4-BE49-F238E27FC236}">
              <a16:creationId xmlns:a16="http://schemas.microsoft.com/office/drawing/2014/main" id="{869584D5-63D5-4107-A234-239F6399A454}"/>
            </a:ext>
          </a:extLst>
        </xdr:cNvPr>
        <xdr:cNvSpPr/>
      </xdr:nvSpPr>
      <xdr:spPr>
        <a:xfrm>
          <a:off x="9398000" y="174218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44450</xdr:rowOff>
    </xdr:from>
    <xdr:to>
      <xdr:col>50</xdr:col>
      <xdr:colOff>165100</xdr:colOff>
      <xdr:row>105</xdr:row>
      <xdr:rowOff>146050</xdr:rowOff>
    </xdr:to>
    <xdr:sp macro="" textlink="">
      <xdr:nvSpPr>
        <xdr:cNvPr id="466" name="フローチャート: 判断 465">
          <a:extLst>
            <a:ext uri="{FF2B5EF4-FFF2-40B4-BE49-F238E27FC236}">
              <a16:creationId xmlns:a16="http://schemas.microsoft.com/office/drawing/2014/main" id="{DDB9CF0E-98C7-4480-A809-58BA2218679F}"/>
            </a:ext>
          </a:extLst>
        </xdr:cNvPr>
        <xdr:cNvSpPr/>
      </xdr:nvSpPr>
      <xdr:spPr>
        <a:xfrm>
          <a:off x="8636000" y="1747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103</xdr:row>
      <xdr:rowOff>162577</xdr:rowOff>
    </xdr:from>
    <xdr:ext cx="469744" cy="259045"/>
    <xdr:sp macro="" textlink="">
      <xdr:nvSpPr>
        <xdr:cNvPr id="467" name="n_1aveValue【市民会館】&#10;一人当たり面積">
          <a:extLst>
            <a:ext uri="{FF2B5EF4-FFF2-40B4-BE49-F238E27FC236}">
              <a16:creationId xmlns:a16="http://schemas.microsoft.com/office/drawing/2014/main" id="{6DDA4B7C-999B-4231-B21E-70F287C7B073}"/>
            </a:ext>
          </a:extLst>
        </xdr:cNvPr>
        <xdr:cNvSpPr txBox="1"/>
      </xdr:nvSpPr>
      <xdr:spPr>
        <a:xfrm>
          <a:off x="8458277" y="1725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105</xdr:row>
      <xdr:rowOff>52070</xdr:rowOff>
    </xdr:from>
    <xdr:to>
      <xdr:col>46</xdr:col>
      <xdr:colOff>38100</xdr:colOff>
      <xdr:row>105</xdr:row>
      <xdr:rowOff>153670</xdr:rowOff>
    </xdr:to>
    <xdr:sp macro="" textlink="">
      <xdr:nvSpPr>
        <xdr:cNvPr id="468" name="フローチャート: 判断 467">
          <a:extLst>
            <a:ext uri="{FF2B5EF4-FFF2-40B4-BE49-F238E27FC236}">
              <a16:creationId xmlns:a16="http://schemas.microsoft.com/office/drawing/2014/main" id="{4AA8ADE2-3828-4213-AECC-12CF1FC32D22}"/>
            </a:ext>
          </a:extLst>
        </xdr:cNvPr>
        <xdr:cNvSpPr/>
      </xdr:nvSpPr>
      <xdr:spPr>
        <a:xfrm>
          <a:off x="7842250" y="174828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103</xdr:row>
      <xdr:rowOff>170197</xdr:rowOff>
    </xdr:from>
    <xdr:ext cx="469744" cy="259045"/>
    <xdr:sp macro="" textlink="">
      <xdr:nvSpPr>
        <xdr:cNvPr id="469" name="n_2aveValue【市民会館】&#10;一人当たり面積">
          <a:extLst>
            <a:ext uri="{FF2B5EF4-FFF2-40B4-BE49-F238E27FC236}">
              <a16:creationId xmlns:a16="http://schemas.microsoft.com/office/drawing/2014/main" id="{D3BC90AF-CCEC-4F7A-B5DE-32195520A079}"/>
            </a:ext>
          </a:extLst>
        </xdr:cNvPr>
        <xdr:cNvSpPr txBox="1"/>
      </xdr:nvSpPr>
      <xdr:spPr>
        <a:xfrm>
          <a:off x="7677227" y="1725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105</xdr:row>
      <xdr:rowOff>21589</xdr:rowOff>
    </xdr:from>
    <xdr:to>
      <xdr:col>41</xdr:col>
      <xdr:colOff>101600</xdr:colOff>
      <xdr:row>105</xdr:row>
      <xdr:rowOff>123189</xdr:rowOff>
    </xdr:to>
    <xdr:sp macro="" textlink="">
      <xdr:nvSpPr>
        <xdr:cNvPr id="470" name="フローチャート: 判断 469">
          <a:extLst>
            <a:ext uri="{FF2B5EF4-FFF2-40B4-BE49-F238E27FC236}">
              <a16:creationId xmlns:a16="http://schemas.microsoft.com/office/drawing/2014/main" id="{03A4A549-6D26-42FA-971B-D2C5F524AA58}"/>
            </a:ext>
          </a:extLst>
        </xdr:cNvPr>
        <xdr:cNvSpPr/>
      </xdr:nvSpPr>
      <xdr:spPr>
        <a:xfrm>
          <a:off x="7029450" y="1745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103</xdr:row>
      <xdr:rowOff>139716</xdr:rowOff>
    </xdr:from>
    <xdr:ext cx="469744" cy="259045"/>
    <xdr:sp macro="" textlink="">
      <xdr:nvSpPr>
        <xdr:cNvPr id="471" name="n_3aveValue【市民会館】&#10;一人当たり面積">
          <a:extLst>
            <a:ext uri="{FF2B5EF4-FFF2-40B4-BE49-F238E27FC236}">
              <a16:creationId xmlns:a16="http://schemas.microsoft.com/office/drawing/2014/main" id="{94928125-9689-47E7-8A03-E8F409679D2D}"/>
            </a:ext>
          </a:extLst>
        </xdr:cNvPr>
        <xdr:cNvSpPr txBox="1"/>
      </xdr:nvSpPr>
      <xdr:spPr>
        <a:xfrm>
          <a:off x="6864427" y="1722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105</xdr:row>
      <xdr:rowOff>44450</xdr:rowOff>
    </xdr:from>
    <xdr:to>
      <xdr:col>36</xdr:col>
      <xdr:colOff>165100</xdr:colOff>
      <xdr:row>105</xdr:row>
      <xdr:rowOff>146050</xdr:rowOff>
    </xdr:to>
    <xdr:sp macro="" textlink="">
      <xdr:nvSpPr>
        <xdr:cNvPr id="472" name="フローチャート: 判断 471">
          <a:extLst>
            <a:ext uri="{FF2B5EF4-FFF2-40B4-BE49-F238E27FC236}">
              <a16:creationId xmlns:a16="http://schemas.microsoft.com/office/drawing/2014/main" id="{7822AD1B-6946-48C8-BCDC-A3F6E3F53C66}"/>
            </a:ext>
          </a:extLst>
        </xdr:cNvPr>
        <xdr:cNvSpPr/>
      </xdr:nvSpPr>
      <xdr:spPr>
        <a:xfrm>
          <a:off x="6235700" y="1747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103</xdr:row>
      <xdr:rowOff>162577</xdr:rowOff>
    </xdr:from>
    <xdr:ext cx="469744" cy="259045"/>
    <xdr:sp macro="" textlink="">
      <xdr:nvSpPr>
        <xdr:cNvPr id="473" name="n_4aveValue【市民会館】&#10;一人当たり面積">
          <a:extLst>
            <a:ext uri="{FF2B5EF4-FFF2-40B4-BE49-F238E27FC236}">
              <a16:creationId xmlns:a16="http://schemas.microsoft.com/office/drawing/2014/main" id="{265D674F-65BA-470A-9C64-72C2FA450ED0}"/>
            </a:ext>
          </a:extLst>
        </xdr:cNvPr>
        <xdr:cNvSpPr txBox="1"/>
      </xdr:nvSpPr>
      <xdr:spPr>
        <a:xfrm>
          <a:off x="6070677" y="1725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6233499A-BA85-4706-A549-C3A807F63774}"/>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29B58E6B-E6AC-444A-89CD-758B1F6EE7FC}"/>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A9036B16-D9D1-4A76-A6F1-43C17AD11530}"/>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2150228B-F9E2-40DF-86B1-E847D1B97EE6}"/>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5B64C5E9-1E8A-4DAF-B77C-19D5A0BF4127}"/>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13970</xdr:rowOff>
    </xdr:from>
    <xdr:to>
      <xdr:col>55</xdr:col>
      <xdr:colOff>50800</xdr:colOff>
      <xdr:row>107</xdr:row>
      <xdr:rowOff>115570</xdr:rowOff>
    </xdr:to>
    <xdr:sp macro="" textlink="">
      <xdr:nvSpPr>
        <xdr:cNvPr id="479" name="楕円 478">
          <a:extLst>
            <a:ext uri="{FF2B5EF4-FFF2-40B4-BE49-F238E27FC236}">
              <a16:creationId xmlns:a16="http://schemas.microsoft.com/office/drawing/2014/main" id="{E1A9DA22-C57A-476E-BC1D-F31A71332EDB}"/>
            </a:ext>
          </a:extLst>
        </xdr:cNvPr>
        <xdr:cNvSpPr/>
      </xdr:nvSpPr>
      <xdr:spPr>
        <a:xfrm>
          <a:off x="9398000" y="177876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100347</xdr:rowOff>
    </xdr:from>
    <xdr:ext cx="469744" cy="259045"/>
    <xdr:sp macro="" textlink="">
      <xdr:nvSpPr>
        <xdr:cNvPr id="480" name="【市民会館】&#10;一人当たり面積該当値テキスト">
          <a:extLst>
            <a:ext uri="{FF2B5EF4-FFF2-40B4-BE49-F238E27FC236}">
              <a16:creationId xmlns:a16="http://schemas.microsoft.com/office/drawing/2014/main" id="{CF5DEB0D-D7B3-4346-9CD1-A94ECFAEBF4D}"/>
            </a:ext>
          </a:extLst>
        </xdr:cNvPr>
        <xdr:cNvSpPr txBox="1"/>
      </xdr:nvSpPr>
      <xdr:spPr>
        <a:xfrm>
          <a:off x="9467850" y="17702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13970</xdr:rowOff>
    </xdr:from>
    <xdr:to>
      <xdr:col>50</xdr:col>
      <xdr:colOff>165100</xdr:colOff>
      <xdr:row>107</xdr:row>
      <xdr:rowOff>115570</xdr:rowOff>
    </xdr:to>
    <xdr:sp macro="" textlink="">
      <xdr:nvSpPr>
        <xdr:cNvPr id="481" name="楕円 480">
          <a:extLst>
            <a:ext uri="{FF2B5EF4-FFF2-40B4-BE49-F238E27FC236}">
              <a16:creationId xmlns:a16="http://schemas.microsoft.com/office/drawing/2014/main" id="{34830118-E077-4046-9B07-A4506910755F}"/>
            </a:ext>
          </a:extLst>
        </xdr:cNvPr>
        <xdr:cNvSpPr/>
      </xdr:nvSpPr>
      <xdr:spPr>
        <a:xfrm>
          <a:off x="8636000" y="1778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64770</xdr:rowOff>
    </xdr:from>
    <xdr:to>
      <xdr:col>55</xdr:col>
      <xdr:colOff>0</xdr:colOff>
      <xdr:row>107</xdr:row>
      <xdr:rowOff>64770</xdr:rowOff>
    </xdr:to>
    <xdr:cxnSp macro="">
      <xdr:nvCxnSpPr>
        <xdr:cNvPr id="482" name="直線コネクタ 481">
          <a:extLst>
            <a:ext uri="{FF2B5EF4-FFF2-40B4-BE49-F238E27FC236}">
              <a16:creationId xmlns:a16="http://schemas.microsoft.com/office/drawing/2014/main" id="{ADED52FD-5CFC-4533-A958-3F8A42B5F863}"/>
            </a:ext>
          </a:extLst>
        </xdr:cNvPr>
        <xdr:cNvCxnSpPr/>
      </xdr:nvCxnSpPr>
      <xdr:spPr>
        <a:xfrm>
          <a:off x="8686800" y="1783842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13970</xdr:rowOff>
    </xdr:from>
    <xdr:to>
      <xdr:col>46</xdr:col>
      <xdr:colOff>38100</xdr:colOff>
      <xdr:row>107</xdr:row>
      <xdr:rowOff>115570</xdr:rowOff>
    </xdr:to>
    <xdr:sp macro="" textlink="">
      <xdr:nvSpPr>
        <xdr:cNvPr id="483" name="楕円 482">
          <a:extLst>
            <a:ext uri="{FF2B5EF4-FFF2-40B4-BE49-F238E27FC236}">
              <a16:creationId xmlns:a16="http://schemas.microsoft.com/office/drawing/2014/main" id="{62A3144B-C86E-4604-8B7A-864FE0F25AEA}"/>
            </a:ext>
          </a:extLst>
        </xdr:cNvPr>
        <xdr:cNvSpPr/>
      </xdr:nvSpPr>
      <xdr:spPr>
        <a:xfrm>
          <a:off x="7842250" y="177876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64770</xdr:rowOff>
    </xdr:from>
    <xdr:to>
      <xdr:col>50</xdr:col>
      <xdr:colOff>114300</xdr:colOff>
      <xdr:row>107</xdr:row>
      <xdr:rowOff>64770</xdr:rowOff>
    </xdr:to>
    <xdr:cxnSp macro="">
      <xdr:nvCxnSpPr>
        <xdr:cNvPr id="484" name="直線コネクタ 483">
          <a:extLst>
            <a:ext uri="{FF2B5EF4-FFF2-40B4-BE49-F238E27FC236}">
              <a16:creationId xmlns:a16="http://schemas.microsoft.com/office/drawing/2014/main" id="{258114C3-D6CC-4B02-B8F0-4526ADFC6FBC}"/>
            </a:ext>
          </a:extLst>
        </xdr:cNvPr>
        <xdr:cNvCxnSpPr/>
      </xdr:nvCxnSpPr>
      <xdr:spPr>
        <a:xfrm>
          <a:off x="7886700" y="1783842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13970</xdr:rowOff>
    </xdr:from>
    <xdr:to>
      <xdr:col>41</xdr:col>
      <xdr:colOff>101600</xdr:colOff>
      <xdr:row>107</xdr:row>
      <xdr:rowOff>115570</xdr:rowOff>
    </xdr:to>
    <xdr:sp macro="" textlink="">
      <xdr:nvSpPr>
        <xdr:cNvPr id="485" name="楕円 484">
          <a:extLst>
            <a:ext uri="{FF2B5EF4-FFF2-40B4-BE49-F238E27FC236}">
              <a16:creationId xmlns:a16="http://schemas.microsoft.com/office/drawing/2014/main" id="{4653311C-5938-471D-871B-397728D70372}"/>
            </a:ext>
          </a:extLst>
        </xdr:cNvPr>
        <xdr:cNvSpPr/>
      </xdr:nvSpPr>
      <xdr:spPr>
        <a:xfrm>
          <a:off x="7029450" y="1778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64770</xdr:rowOff>
    </xdr:from>
    <xdr:to>
      <xdr:col>45</xdr:col>
      <xdr:colOff>177800</xdr:colOff>
      <xdr:row>107</xdr:row>
      <xdr:rowOff>64770</xdr:rowOff>
    </xdr:to>
    <xdr:cxnSp macro="">
      <xdr:nvCxnSpPr>
        <xdr:cNvPr id="486" name="直線コネクタ 485">
          <a:extLst>
            <a:ext uri="{FF2B5EF4-FFF2-40B4-BE49-F238E27FC236}">
              <a16:creationId xmlns:a16="http://schemas.microsoft.com/office/drawing/2014/main" id="{DAD451EA-B109-4A27-8ECA-3E2CA7A893C6}"/>
            </a:ext>
          </a:extLst>
        </xdr:cNvPr>
        <xdr:cNvCxnSpPr/>
      </xdr:nvCxnSpPr>
      <xdr:spPr>
        <a:xfrm>
          <a:off x="7080250" y="1783842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6350</xdr:rowOff>
    </xdr:from>
    <xdr:to>
      <xdr:col>36</xdr:col>
      <xdr:colOff>165100</xdr:colOff>
      <xdr:row>107</xdr:row>
      <xdr:rowOff>107950</xdr:rowOff>
    </xdr:to>
    <xdr:sp macro="" textlink="">
      <xdr:nvSpPr>
        <xdr:cNvPr id="487" name="楕円 486">
          <a:extLst>
            <a:ext uri="{FF2B5EF4-FFF2-40B4-BE49-F238E27FC236}">
              <a16:creationId xmlns:a16="http://schemas.microsoft.com/office/drawing/2014/main" id="{AE39C0F3-C38F-4CA2-8E4E-E56D99775825}"/>
            </a:ext>
          </a:extLst>
        </xdr:cNvPr>
        <xdr:cNvSpPr/>
      </xdr:nvSpPr>
      <xdr:spPr>
        <a:xfrm>
          <a:off x="6235700" y="1778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57150</xdr:rowOff>
    </xdr:from>
    <xdr:to>
      <xdr:col>41</xdr:col>
      <xdr:colOff>50800</xdr:colOff>
      <xdr:row>107</xdr:row>
      <xdr:rowOff>64770</xdr:rowOff>
    </xdr:to>
    <xdr:cxnSp macro="">
      <xdr:nvCxnSpPr>
        <xdr:cNvPr id="488" name="直線コネクタ 487">
          <a:extLst>
            <a:ext uri="{FF2B5EF4-FFF2-40B4-BE49-F238E27FC236}">
              <a16:creationId xmlns:a16="http://schemas.microsoft.com/office/drawing/2014/main" id="{9E33A019-A242-44C8-8899-290314F37EF1}"/>
            </a:ext>
          </a:extLst>
        </xdr:cNvPr>
        <xdr:cNvCxnSpPr/>
      </xdr:nvCxnSpPr>
      <xdr:spPr>
        <a:xfrm>
          <a:off x="6286500" y="17830800"/>
          <a:ext cx="7937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106697</xdr:rowOff>
    </xdr:from>
    <xdr:ext cx="469744" cy="259045"/>
    <xdr:sp macro="" textlink="">
      <xdr:nvSpPr>
        <xdr:cNvPr id="489" name="n_1mainValue【市民会館】&#10;一人当たり面積">
          <a:extLst>
            <a:ext uri="{FF2B5EF4-FFF2-40B4-BE49-F238E27FC236}">
              <a16:creationId xmlns:a16="http://schemas.microsoft.com/office/drawing/2014/main" id="{78E9FB3B-B4DB-47CB-B6EC-0850B154808B}"/>
            </a:ext>
          </a:extLst>
        </xdr:cNvPr>
        <xdr:cNvSpPr txBox="1"/>
      </xdr:nvSpPr>
      <xdr:spPr>
        <a:xfrm>
          <a:off x="8458277" y="1788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106697</xdr:rowOff>
    </xdr:from>
    <xdr:ext cx="469744" cy="259045"/>
    <xdr:sp macro="" textlink="">
      <xdr:nvSpPr>
        <xdr:cNvPr id="490" name="n_2mainValue【市民会館】&#10;一人当たり面積">
          <a:extLst>
            <a:ext uri="{FF2B5EF4-FFF2-40B4-BE49-F238E27FC236}">
              <a16:creationId xmlns:a16="http://schemas.microsoft.com/office/drawing/2014/main" id="{E7DBAB64-D179-4C08-AE67-3C47EB9DB8D2}"/>
            </a:ext>
          </a:extLst>
        </xdr:cNvPr>
        <xdr:cNvSpPr txBox="1"/>
      </xdr:nvSpPr>
      <xdr:spPr>
        <a:xfrm>
          <a:off x="7677227" y="1788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106697</xdr:rowOff>
    </xdr:from>
    <xdr:ext cx="469744" cy="259045"/>
    <xdr:sp macro="" textlink="">
      <xdr:nvSpPr>
        <xdr:cNvPr id="491" name="n_3mainValue【市民会館】&#10;一人当たり面積">
          <a:extLst>
            <a:ext uri="{FF2B5EF4-FFF2-40B4-BE49-F238E27FC236}">
              <a16:creationId xmlns:a16="http://schemas.microsoft.com/office/drawing/2014/main" id="{C2E742F6-EF8F-4B13-8698-0AD8353B884E}"/>
            </a:ext>
          </a:extLst>
        </xdr:cNvPr>
        <xdr:cNvSpPr txBox="1"/>
      </xdr:nvSpPr>
      <xdr:spPr>
        <a:xfrm>
          <a:off x="6864427" y="1788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99077</xdr:rowOff>
    </xdr:from>
    <xdr:ext cx="469744" cy="259045"/>
    <xdr:sp macro="" textlink="">
      <xdr:nvSpPr>
        <xdr:cNvPr id="492" name="n_4mainValue【市民会館】&#10;一人当たり面積">
          <a:extLst>
            <a:ext uri="{FF2B5EF4-FFF2-40B4-BE49-F238E27FC236}">
              <a16:creationId xmlns:a16="http://schemas.microsoft.com/office/drawing/2014/main" id="{84C13C91-04A3-418A-AC5C-9638122C0FE7}"/>
            </a:ext>
          </a:extLst>
        </xdr:cNvPr>
        <xdr:cNvSpPr txBox="1"/>
      </xdr:nvSpPr>
      <xdr:spPr>
        <a:xfrm>
          <a:off x="6070677" y="1787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7F6997DC-1609-4025-9CC4-B6BAFBE5F678}"/>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654EE119-D829-4D40-B68D-3376F32060A8}"/>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0C954096-DE25-4EBD-B3DE-B09F63F0A34C}"/>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35505DF4-A7D7-4B93-AD4A-0A3AC09E9636}"/>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D9F82A57-5E88-43A6-8041-AC2A4DF25793}"/>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2C2426BA-46BB-4580-A60F-2004A4E0920E}"/>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0679F3DD-43C6-4743-93E2-2ACCD4FA0592}"/>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1832D3FF-1993-4574-8F7F-B1B71CB741A3}"/>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B329E438-2540-4F5B-8FFA-9B89A7020DDD}"/>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1D643937-0E75-4AFF-BE25-36F55EC296AF}"/>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3" name="テキスト ボックス 502">
          <a:extLst>
            <a:ext uri="{FF2B5EF4-FFF2-40B4-BE49-F238E27FC236}">
              <a16:creationId xmlns:a16="http://schemas.microsoft.com/office/drawing/2014/main" id="{5EF99F6F-9E33-48D5-A8F3-30BA0D45CCCD}"/>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4" name="直線コネクタ 503">
          <a:extLst>
            <a:ext uri="{FF2B5EF4-FFF2-40B4-BE49-F238E27FC236}">
              <a16:creationId xmlns:a16="http://schemas.microsoft.com/office/drawing/2014/main" id="{35E125D9-7E46-4F1A-84AB-1FFE9A57BDBB}"/>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5" name="テキスト ボックス 504">
          <a:extLst>
            <a:ext uri="{FF2B5EF4-FFF2-40B4-BE49-F238E27FC236}">
              <a16:creationId xmlns:a16="http://schemas.microsoft.com/office/drawing/2014/main" id="{AC81EEB5-2DE5-4302-B9AD-7DE7BA1AFCFB}"/>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6" name="直線コネクタ 505">
          <a:extLst>
            <a:ext uri="{FF2B5EF4-FFF2-40B4-BE49-F238E27FC236}">
              <a16:creationId xmlns:a16="http://schemas.microsoft.com/office/drawing/2014/main" id="{180AECFB-C262-4003-9352-29F365E76A2D}"/>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7" name="テキスト ボックス 506">
          <a:extLst>
            <a:ext uri="{FF2B5EF4-FFF2-40B4-BE49-F238E27FC236}">
              <a16:creationId xmlns:a16="http://schemas.microsoft.com/office/drawing/2014/main" id="{07041C3F-27E8-474D-B3D4-9AE8E46FCED2}"/>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8" name="直線コネクタ 507">
          <a:extLst>
            <a:ext uri="{FF2B5EF4-FFF2-40B4-BE49-F238E27FC236}">
              <a16:creationId xmlns:a16="http://schemas.microsoft.com/office/drawing/2014/main" id="{A7553FE2-A6D9-4846-A38D-8F6763D42543}"/>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9" name="テキスト ボックス 508">
          <a:extLst>
            <a:ext uri="{FF2B5EF4-FFF2-40B4-BE49-F238E27FC236}">
              <a16:creationId xmlns:a16="http://schemas.microsoft.com/office/drawing/2014/main" id="{3D26DDDA-84C3-4F61-9ADC-5F2A3D420535}"/>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0" name="直線コネクタ 509">
          <a:extLst>
            <a:ext uri="{FF2B5EF4-FFF2-40B4-BE49-F238E27FC236}">
              <a16:creationId xmlns:a16="http://schemas.microsoft.com/office/drawing/2014/main" id="{ED6894F4-E5D2-4DF6-9D2E-D082AC73C0EB}"/>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1" name="テキスト ボックス 510">
          <a:extLst>
            <a:ext uri="{FF2B5EF4-FFF2-40B4-BE49-F238E27FC236}">
              <a16:creationId xmlns:a16="http://schemas.microsoft.com/office/drawing/2014/main" id="{4AA7060A-22A6-4AF8-A07F-720F0FF71E04}"/>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2" name="直線コネクタ 511">
          <a:extLst>
            <a:ext uri="{FF2B5EF4-FFF2-40B4-BE49-F238E27FC236}">
              <a16:creationId xmlns:a16="http://schemas.microsoft.com/office/drawing/2014/main" id="{BF28FD89-DEC1-48B2-89F7-EA032022EE90}"/>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3" name="テキスト ボックス 512">
          <a:extLst>
            <a:ext uri="{FF2B5EF4-FFF2-40B4-BE49-F238E27FC236}">
              <a16:creationId xmlns:a16="http://schemas.microsoft.com/office/drawing/2014/main" id="{6205510D-5C0E-4DD6-8831-7D3E050B0DAF}"/>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a:extLst>
            <a:ext uri="{FF2B5EF4-FFF2-40B4-BE49-F238E27FC236}">
              <a16:creationId xmlns:a16="http://schemas.microsoft.com/office/drawing/2014/main" id="{F8030D70-6E4A-4147-8385-B3A9889CAB61}"/>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5" name="テキスト ボックス 514">
          <a:extLst>
            <a:ext uri="{FF2B5EF4-FFF2-40B4-BE49-F238E27FC236}">
              <a16:creationId xmlns:a16="http://schemas.microsoft.com/office/drawing/2014/main" id="{C2E3A0A3-50A0-4731-B1BF-98F87953F24D}"/>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a:extLst>
            <a:ext uri="{FF2B5EF4-FFF2-40B4-BE49-F238E27FC236}">
              <a16:creationId xmlns:a16="http://schemas.microsoft.com/office/drawing/2014/main" id="{41A89270-6214-47A1-BE1C-FC3D56DFD250}"/>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13335</xdr:rowOff>
    </xdr:from>
    <xdr:to>
      <xdr:col>85</xdr:col>
      <xdr:colOff>126364</xdr:colOff>
      <xdr:row>41</xdr:row>
      <xdr:rowOff>110490</xdr:rowOff>
    </xdr:to>
    <xdr:cxnSp macro="">
      <xdr:nvCxnSpPr>
        <xdr:cNvPr id="517" name="直線コネクタ 516">
          <a:extLst>
            <a:ext uri="{FF2B5EF4-FFF2-40B4-BE49-F238E27FC236}">
              <a16:creationId xmlns:a16="http://schemas.microsoft.com/office/drawing/2014/main" id="{B12CC552-F1B6-4854-BC11-DF0774D12DB7}"/>
            </a:ext>
          </a:extLst>
        </xdr:cNvPr>
        <xdr:cNvCxnSpPr/>
      </xdr:nvCxnSpPr>
      <xdr:spPr>
        <a:xfrm flipV="1">
          <a:off x="14699614" y="5467985"/>
          <a:ext cx="0" cy="1417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114317</xdr:rowOff>
    </xdr:from>
    <xdr:ext cx="405111" cy="259045"/>
    <xdr:sp macro="" textlink="">
      <xdr:nvSpPr>
        <xdr:cNvPr id="518" name="【一般廃棄物処理施設】&#10;有形固定資産減価償却率最小値テキスト">
          <a:extLst>
            <a:ext uri="{FF2B5EF4-FFF2-40B4-BE49-F238E27FC236}">
              <a16:creationId xmlns:a16="http://schemas.microsoft.com/office/drawing/2014/main" id="{E47B1006-17CB-436B-BE43-4C6F48142920}"/>
            </a:ext>
          </a:extLst>
        </xdr:cNvPr>
        <xdr:cNvSpPr txBox="1"/>
      </xdr:nvSpPr>
      <xdr:spPr>
        <a:xfrm>
          <a:off x="14738350" y="6889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110490</xdr:rowOff>
    </xdr:from>
    <xdr:to>
      <xdr:col>86</xdr:col>
      <xdr:colOff>25400</xdr:colOff>
      <xdr:row>41</xdr:row>
      <xdr:rowOff>110490</xdr:rowOff>
    </xdr:to>
    <xdr:cxnSp macro="">
      <xdr:nvCxnSpPr>
        <xdr:cNvPr id="519" name="直線コネクタ 518">
          <a:extLst>
            <a:ext uri="{FF2B5EF4-FFF2-40B4-BE49-F238E27FC236}">
              <a16:creationId xmlns:a16="http://schemas.microsoft.com/office/drawing/2014/main" id="{F0998735-50BE-4DB5-BCFD-D180FC5B1F37}"/>
            </a:ext>
          </a:extLst>
        </xdr:cNvPr>
        <xdr:cNvCxnSpPr/>
      </xdr:nvCxnSpPr>
      <xdr:spPr>
        <a:xfrm>
          <a:off x="14611350" y="6885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131462</xdr:rowOff>
    </xdr:from>
    <xdr:ext cx="405111" cy="259045"/>
    <xdr:sp macro="" textlink="">
      <xdr:nvSpPr>
        <xdr:cNvPr id="520" name="【一般廃棄物処理施設】&#10;有形固定資産減価償却率最大値テキスト">
          <a:extLst>
            <a:ext uri="{FF2B5EF4-FFF2-40B4-BE49-F238E27FC236}">
              <a16:creationId xmlns:a16="http://schemas.microsoft.com/office/drawing/2014/main" id="{6F1D60E6-6901-4FF3-81BF-23265003CC18}"/>
            </a:ext>
          </a:extLst>
        </xdr:cNvPr>
        <xdr:cNvSpPr txBox="1"/>
      </xdr:nvSpPr>
      <xdr:spPr>
        <a:xfrm>
          <a:off x="14738350" y="5255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13335</xdr:rowOff>
    </xdr:from>
    <xdr:to>
      <xdr:col>86</xdr:col>
      <xdr:colOff>25400</xdr:colOff>
      <xdr:row>33</xdr:row>
      <xdr:rowOff>13335</xdr:rowOff>
    </xdr:to>
    <xdr:cxnSp macro="">
      <xdr:nvCxnSpPr>
        <xdr:cNvPr id="521" name="直線コネクタ 520">
          <a:extLst>
            <a:ext uri="{FF2B5EF4-FFF2-40B4-BE49-F238E27FC236}">
              <a16:creationId xmlns:a16="http://schemas.microsoft.com/office/drawing/2014/main" id="{BF0D1303-E997-4945-A65C-D1AA4A71F66F}"/>
            </a:ext>
          </a:extLst>
        </xdr:cNvPr>
        <xdr:cNvCxnSpPr/>
      </xdr:nvCxnSpPr>
      <xdr:spPr>
        <a:xfrm>
          <a:off x="14611350" y="54679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139717</xdr:rowOff>
    </xdr:from>
    <xdr:ext cx="405111" cy="259045"/>
    <xdr:sp macro="" textlink="">
      <xdr:nvSpPr>
        <xdr:cNvPr id="522" name="【一般廃棄物処理施設】&#10;有形固定資産減価償却率平均値テキスト">
          <a:extLst>
            <a:ext uri="{FF2B5EF4-FFF2-40B4-BE49-F238E27FC236}">
              <a16:creationId xmlns:a16="http://schemas.microsoft.com/office/drawing/2014/main" id="{9E17F611-34DC-421D-97DE-0FBA19B21947}"/>
            </a:ext>
          </a:extLst>
        </xdr:cNvPr>
        <xdr:cNvSpPr txBox="1"/>
      </xdr:nvSpPr>
      <xdr:spPr>
        <a:xfrm>
          <a:off x="14738350" y="60896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116840</xdr:rowOff>
    </xdr:from>
    <xdr:to>
      <xdr:col>85</xdr:col>
      <xdr:colOff>177800</xdr:colOff>
      <xdr:row>38</xdr:row>
      <xdr:rowOff>46990</xdr:rowOff>
    </xdr:to>
    <xdr:sp macro="" textlink="">
      <xdr:nvSpPr>
        <xdr:cNvPr id="523" name="フローチャート: 判断 522">
          <a:extLst>
            <a:ext uri="{FF2B5EF4-FFF2-40B4-BE49-F238E27FC236}">
              <a16:creationId xmlns:a16="http://schemas.microsoft.com/office/drawing/2014/main" id="{C573D813-4A54-4216-B7A7-7B210BA7E7E8}"/>
            </a:ext>
          </a:extLst>
        </xdr:cNvPr>
        <xdr:cNvSpPr/>
      </xdr:nvSpPr>
      <xdr:spPr>
        <a:xfrm>
          <a:off x="14649450" y="623189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63500</xdr:rowOff>
    </xdr:from>
    <xdr:to>
      <xdr:col>81</xdr:col>
      <xdr:colOff>101600</xdr:colOff>
      <xdr:row>37</xdr:row>
      <xdr:rowOff>165100</xdr:rowOff>
    </xdr:to>
    <xdr:sp macro="" textlink="">
      <xdr:nvSpPr>
        <xdr:cNvPr id="524" name="フローチャート: 判断 523">
          <a:extLst>
            <a:ext uri="{FF2B5EF4-FFF2-40B4-BE49-F238E27FC236}">
              <a16:creationId xmlns:a16="http://schemas.microsoft.com/office/drawing/2014/main" id="{825FE310-AF84-4BB1-A0A2-102D2C6CFDC5}"/>
            </a:ext>
          </a:extLst>
        </xdr:cNvPr>
        <xdr:cNvSpPr/>
      </xdr:nvSpPr>
      <xdr:spPr>
        <a:xfrm>
          <a:off x="13887450" y="617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36</xdr:row>
      <xdr:rowOff>10177</xdr:rowOff>
    </xdr:from>
    <xdr:ext cx="405111" cy="259045"/>
    <xdr:sp macro="" textlink="">
      <xdr:nvSpPr>
        <xdr:cNvPr id="525" name="n_1aveValue【一般廃棄物処理施設】&#10;有形固定資産減価償却率">
          <a:extLst>
            <a:ext uri="{FF2B5EF4-FFF2-40B4-BE49-F238E27FC236}">
              <a16:creationId xmlns:a16="http://schemas.microsoft.com/office/drawing/2014/main" id="{4298D3E8-FDD7-4B9F-9E86-0CDDFCC8F762}"/>
            </a:ext>
          </a:extLst>
        </xdr:cNvPr>
        <xdr:cNvSpPr txBox="1"/>
      </xdr:nvSpPr>
      <xdr:spPr>
        <a:xfrm>
          <a:off x="13742044" y="5960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86360</xdr:rowOff>
    </xdr:from>
    <xdr:to>
      <xdr:col>76</xdr:col>
      <xdr:colOff>165100</xdr:colOff>
      <xdr:row>38</xdr:row>
      <xdr:rowOff>16510</xdr:rowOff>
    </xdr:to>
    <xdr:sp macro="" textlink="">
      <xdr:nvSpPr>
        <xdr:cNvPr id="526" name="フローチャート: 判断 525">
          <a:extLst>
            <a:ext uri="{FF2B5EF4-FFF2-40B4-BE49-F238E27FC236}">
              <a16:creationId xmlns:a16="http://schemas.microsoft.com/office/drawing/2014/main" id="{14DED60A-2CE7-427B-815E-37A4F9609929}"/>
            </a:ext>
          </a:extLst>
        </xdr:cNvPr>
        <xdr:cNvSpPr/>
      </xdr:nvSpPr>
      <xdr:spPr>
        <a:xfrm>
          <a:off x="13093700" y="62014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36</xdr:row>
      <xdr:rowOff>33037</xdr:rowOff>
    </xdr:from>
    <xdr:ext cx="405111" cy="259045"/>
    <xdr:sp macro="" textlink="">
      <xdr:nvSpPr>
        <xdr:cNvPr id="527" name="n_2aveValue【一般廃棄物処理施設】&#10;有形固定資産減価償却率">
          <a:extLst>
            <a:ext uri="{FF2B5EF4-FFF2-40B4-BE49-F238E27FC236}">
              <a16:creationId xmlns:a16="http://schemas.microsoft.com/office/drawing/2014/main" id="{FE1098F9-B107-43C4-959B-E305A73D00B1}"/>
            </a:ext>
          </a:extLst>
        </xdr:cNvPr>
        <xdr:cNvSpPr txBox="1"/>
      </xdr:nvSpPr>
      <xdr:spPr>
        <a:xfrm>
          <a:off x="12960994" y="5982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57785</xdr:rowOff>
    </xdr:from>
    <xdr:to>
      <xdr:col>72</xdr:col>
      <xdr:colOff>38100</xdr:colOff>
      <xdr:row>37</xdr:row>
      <xdr:rowOff>159385</xdr:rowOff>
    </xdr:to>
    <xdr:sp macro="" textlink="">
      <xdr:nvSpPr>
        <xdr:cNvPr id="528" name="フローチャート: 判断 527">
          <a:extLst>
            <a:ext uri="{FF2B5EF4-FFF2-40B4-BE49-F238E27FC236}">
              <a16:creationId xmlns:a16="http://schemas.microsoft.com/office/drawing/2014/main" id="{F4C4A37F-7243-457F-B358-21E5C7B1E0FE}"/>
            </a:ext>
          </a:extLst>
        </xdr:cNvPr>
        <xdr:cNvSpPr/>
      </xdr:nvSpPr>
      <xdr:spPr>
        <a:xfrm>
          <a:off x="12299950" y="617283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36</xdr:row>
      <xdr:rowOff>4462</xdr:rowOff>
    </xdr:from>
    <xdr:ext cx="405111" cy="259045"/>
    <xdr:sp macro="" textlink="">
      <xdr:nvSpPr>
        <xdr:cNvPr id="529" name="n_3aveValue【一般廃棄物処理施設】&#10;有形固定資産減価償却率">
          <a:extLst>
            <a:ext uri="{FF2B5EF4-FFF2-40B4-BE49-F238E27FC236}">
              <a16:creationId xmlns:a16="http://schemas.microsoft.com/office/drawing/2014/main" id="{8876F7A5-3326-4B3E-87DC-DDBD2585F880}"/>
            </a:ext>
          </a:extLst>
        </xdr:cNvPr>
        <xdr:cNvSpPr txBox="1"/>
      </xdr:nvSpPr>
      <xdr:spPr>
        <a:xfrm>
          <a:off x="12167244" y="5954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38735</xdr:rowOff>
    </xdr:from>
    <xdr:to>
      <xdr:col>67</xdr:col>
      <xdr:colOff>101600</xdr:colOff>
      <xdr:row>37</xdr:row>
      <xdr:rowOff>140335</xdr:rowOff>
    </xdr:to>
    <xdr:sp macro="" textlink="">
      <xdr:nvSpPr>
        <xdr:cNvPr id="530" name="フローチャート: 判断 529">
          <a:extLst>
            <a:ext uri="{FF2B5EF4-FFF2-40B4-BE49-F238E27FC236}">
              <a16:creationId xmlns:a16="http://schemas.microsoft.com/office/drawing/2014/main" id="{A7249107-DCDA-40DF-8FFC-F00B9A4750CE}"/>
            </a:ext>
          </a:extLst>
        </xdr:cNvPr>
        <xdr:cNvSpPr/>
      </xdr:nvSpPr>
      <xdr:spPr>
        <a:xfrm>
          <a:off x="11487150" y="6153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35</xdr:row>
      <xdr:rowOff>156862</xdr:rowOff>
    </xdr:from>
    <xdr:ext cx="405111" cy="259045"/>
    <xdr:sp macro="" textlink="">
      <xdr:nvSpPr>
        <xdr:cNvPr id="531" name="n_4aveValue【一般廃棄物処理施設】&#10;有形固定資産減価償却率">
          <a:extLst>
            <a:ext uri="{FF2B5EF4-FFF2-40B4-BE49-F238E27FC236}">
              <a16:creationId xmlns:a16="http://schemas.microsoft.com/office/drawing/2014/main" id="{10853F53-A801-4394-9E01-1E5256FBC0EC}"/>
            </a:ext>
          </a:extLst>
        </xdr:cNvPr>
        <xdr:cNvSpPr txBox="1"/>
      </xdr:nvSpPr>
      <xdr:spPr>
        <a:xfrm>
          <a:off x="11354444" y="5941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42801700-2C0E-4080-95BB-65AD59A9BDD2}"/>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B790EDB-1D13-437C-A1E8-134DE9D29EAA}"/>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4C86D904-CBCE-4698-B8A4-CDE1E4D6A908}"/>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39559E2F-5235-4CF0-B3B1-20D1BBBCCD20}"/>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69E5CDC7-D9F0-4CFB-B027-8F1E090519F8}"/>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101600</xdr:rowOff>
    </xdr:from>
    <xdr:to>
      <xdr:col>85</xdr:col>
      <xdr:colOff>177800</xdr:colOff>
      <xdr:row>40</xdr:row>
      <xdr:rowOff>31750</xdr:rowOff>
    </xdr:to>
    <xdr:sp macro="" textlink="">
      <xdr:nvSpPr>
        <xdr:cNvPr id="537" name="楕円 536">
          <a:extLst>
            <a:ext uri="{FF2B5EF4-FFF2-40B4-BE49-F238E27FC236}">
              <a16:creationId xmlns:a16="http://schemas.microsoft.com/office/drawing/2014/main" id="{C501A14E-D20E-4645-96F1-B4A7D33028D7}"/>
            </a:ext>
          </a:extLst>
        </xdr:cNvPr>
        <xdr:cNvSpPr/>
      </xdr:nvSpPr>
      <xdr:spPr>
        <a:xfrm>
          <a:off x="14649450" y="654685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80027</xdr:rowOff>
    </xdr:from>
    <xdr:ext cx="405111" cy="259045"/>
    <xdr:sp macro="" textlink="">
      <xdr:nvSpPr>
        <xdr:cNvPr id="538" name="【一般廃棄物処理施設】&#10;有形固定資産減価償却率該当値テキスト">
          <a:extLst>
            <a:ext uri="{FF2B5EF4-FFF2-40B4-BE49-F238E27FC236}">
              <a16:creationId xmlns:a16="http://schemas.microsoft.com/office/drawing/2014/main" id="{E99D835A-D786-48E6-868D-0A734621CAE1}"/>
            </a:ext>
          </a:extLst>
        </xdr:cNvPr>
        <xdr:cNvSpPr txBox="1"/>
      </xdr:nvSpPr>
      <xdr:spPr>
        <a:xfrm>
          <a:off x="14738350" y="6525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67310</xdr:rowOff>
    </xdr:from>
    <xdr:to>
      <xdr:col>81</xdr:col>
      <xdr:colOff>101600</xdr:colOff>
      <xdr:row>39</xdr:row>
      <xdr:rowOff>168910</xdr:rowOff>
    </xdr:to>
    <xdr:sp macro="" textlink="">
      <xdr:nvSpPr>
        <xdr:cNvPr id="539" name="楕円 538">
          <a:extLst>
            <a:ext uri="{FF2B5EF4-FFF2-40B4-BE49-F238E27FC236}">
              <a16:creationId xmlns:a16="http://schemas.microsoft.com/office/drawing/2014/main" id="{23BC4119-AA90-434C-9706-32E81ADB2CDB}"/>
            </a:ext>
          </a:extLst>
        </xdr:cNvPr>
        <xdr:cNvSpPr/>
      </xdr:nvSpPr>
      <xdr:spPr>
        <a:xfrm>
          <a:off x="13887450" y="65125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118110</xdr:rowOff>
    </xdr:from>
    <xdr:to>
      <xdr:col>85</xdr:col>
      <xdr:colOff>127000</xdr:colOff>
      <xdr:row>39</xdr:row>
      <xdr:rowOff>152400</xdr:rowOff>
    </xdr:to>
    <xdr:cxnSp macro="">
      <xdr:nvCxnSpPr>
        <xdr:cNvPr id="540" name="直線コネクタ 539">
          <a:extLst>
            <a:ext uri="{FF2B5EF4-FFF2-40B4-BE49-F238E27FC236}">
              <a16:creationId xmlns:a16="http://schemas.microsoft.com/office/drawing/2014/main" id="{D73739D6-94D3-4ADC-AA67-155971343911}"/>
            </a:ext>
          </a:extLst>
        </xdr:cNvPr>
        <xdr:cNvCxnSpPr/>
      </xdr:nvCxnSpPr>
      <xdr:spPr>
        <a:xfrm>
          <a:off x="13938250" y="6563360"/>
          <a:ext cx="762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170180</xdr:rowOff>
    </xdr:from>
    <xdr:to>
      <xdr:col>76</xdr:col>
      <xdr:colOff>165100</xdr:colOff>
      <xdr:row>40</xdr:row>
      <xdr:rowOff>100330</xdr:rowOff>
    </xdr:to>
    <xdr:sp macro="" textlink="">
      <xdr:nvSpPr>
        <xdr:cNvPr id="541" name="楕円 540">
          <a:extLst>
            <a:ext uri="{FF2B5EF4-FFF2-40B4-BE49-F238E27FC236}">
              <a16:creationId xmlns:a16="http://schemas.microsoft.com/office/drawing/2014/main" id="{98B2F330-49A8-4A02-8C6D-70DDC256B021}"/>
            </a:ext>
          </a:extLst>
        </xdr:cNvPr>
        <xdr:cNvSpPr/>
      </xdr:nvSpPr>
      <xdr:spPr>
        <a:xfrm>
          <a:off x="130937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118110</xdr:rowOff>
    </xdr:from>
    <xdr:to>
      <xdr:col>81</xdr:col>
      <xdr:colOff>50800</xdr:colOff>
      <xdr:row>40</xdr:row>
      <xdr:rowOff>49530</xdr:rowOff>
    </xdr:to>
    <xdr:cxnSp macro="">
      <xdr:nvCxnSpPr>
        <xdr:cNvPr id="542" name="直線コネクタ 541">
          <a:extLst>
            <a:ext uri="{FF2B5EF4-FFF2-40B4-BE49-F238E27FC236}">
              <a16:creationId xmlns:a16="http://schemas.microsoft.com/office/drawing/2014/main" id="{1B099A32-6E86-4B3C-857B-7E4B06857ED1}"/>
            </a:ext>
          </a:extLst>
        </xdr:cNvPr>
        <xdr:cNvCxnSpPr/>
      </xdr:nvCxnSpPr>
      <xdr:spPr>
        <a:xfrm flipV="1">
          <a:off x="13144500" y="6563360"/>
          <a:ext cx="79375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92075</xdr:rowOff>
    </xdr:from>
    <xdr:to>
      <xdr:col>72</xdr:col>
      <xdr:colOff>38100</xdr:colOff>
      <xdr:row>41</xdr:row>
      <xdr:rowOff>22225</xdr:rowOff>
    </xdr:to>
    <xdr:sp macro="" textlink="">
      <xdr:nvSpPr>
        <xdr:cNvPr id="543" name="楕円 542">
          <a:extLst>
            <a:ext uri="{FF2B5EF4-FFF2-40B4-BE49-F238E27FC236}">
              <a16:creationId xmlns:a16="http://schemas.microsoft.com/office/drawing/2014/main" id="{CC9B9561-AF1F-44EF-AF35-B7C54745D23F}"/>
            </a:ext>
          </a:extLst>
        </xdr:cNvPr>
        <xdr:cNvSpPr/>
      </xdr:nvSpPr>
      <xdr:spPr>
        <a:xfrm>
          <a:off x="12299950" y="670242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49530</xdr:rowOff>
    </xdr:from>
    <xdr:to>
      <xdr:col>76</xdr:col>
      <xdr:colOff>114300</xdr:colOff>
      <xdr:row>40</xdr:row>
      <xdr:rowOff>142875</xdr:rowOff>
    </xdr:to>
    <xdr:cxnSp macro="">
      <xdr:nvCxnSpPr>
        <xdr:cNvPr id="544" name="直線コネクタ 543">
          <a:extLst>
            <a:ext uri="{FF2B5EF4-FFF2-40B4-BE49-F238E27FC236}">
              <a16:creationId xmlns:a16="http://schemas.microsoft.com/office/drawing/2014/main" id="{A423E27D-D5A8-4882-9AF7-C04177382545}"/>
            </a:ext>
          </a:extLst>
        </xdr:cNvPr>
        <xdr:cNvCxnSpPr/>
      </xdr:nvCxnSpPr>
      <xdr:spPr>
        <a:xfrm flipV="1">
          <a:off x="12344400" y="6659880"/>
          <a:ext cx="80010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88265</xdr:rowOff>
    </xdr:from>
    <xdr:to>
      <xdr:col>67</xdr:col>
      <xdr:colOff>101600</xdr:colOff>
      <xdr:row>41</xdr:row>
      <xdr:rowOff>18415</xdr:rowOff>
    </xdr:to>
    <xdr:sp macro="" textlink="">
      <xdr:nvSpPr>
        <xdr:cNvPr id="545" name="楕円 544">
          <a:extLst>
            <a:ext uri="{FF2B5EF4-FFF2-40B4-BE49-F238E27FC236}">
              <a16:creationId xmlns:a16="http://schemas.microsoft.com/office/drawing/2014/main" id="{CB991C8F-4B3B-4B2F-ACA3-A91DEEFDAB10}"/>
            </a:ext>
          </a:extLst>
        </xdr:cNvPr>
        <xdr:cNvSpPr/>
      </xdr:nvSpPr>
      <xdr:spPr>
        <a:xfrm>
          <a:off x="11487150" y="669861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139065</xdr:rowOff>
    </xdr:from>
    <xdr:to>
      <xdr:col>71</xdr:col>
      <xdr:colOff>177800</xdr:colOff>
      <xdr:row>40</xdr:row>
      <xdr:rowOff>142875</xdr:rowOff>
    </xdr:to>
    <xdr:cxnSp macro="">
      <xdr:nvCxnSpPr>
        <xdr:cNvPr id="546" name="直線コネクタ 545">
          <a:extLst>
            <a:ext uri="{FF2B5EF4-FFF2-40B4-BE49-F238E27FC236}">
              <a16:creationId xmlns:a16="http://schemas.microsoft.com/office/drawing/2014/main" id="{CE9EEDBB-C356-4864-8B4B-F0937FAA7F9F}"/>
            </a:ext>
          </a:extLst>
        </xdr:cNvPr>
        <xdr:cNvCxnSpPr/>
      </xdr:nvCxnSpPr>
      <xdr:spPr>
        <a:xfrm>
          <a:off x="11537950" y="6749415"/>
          <a:ext cx="8064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160037</xdr:rowOff>
    </xdr:from>
    <xdr:ext cx="405111" cy="259045"/>
    <xdr:sp macro="" textlink="">
      <xdr:nvSpPr>
        <xdr:cNvPr id="547" name="n_1mainValue【一般廃棄物処理施設】&#10;有形固定資産減価償却率">
          <a:extLst>
            <a:ext uri="{FF2B5EF4-FFF2-40B4-BE49-F238E27FC236}">
              <a16:creationId xmlns:a16="http://schemas.microsoft.com/office/drawing/2014/main" id="{57A6DADF-538E-4667-B127-998A03688F58}"/>
            </a:ext>
          </a:extLst>
        </xdr:cNvPr>
        <xdr:cNvSpPr txBox="1"/>
      </xdr:nvSpPr>
      <xdr:spPr>
        <a:xfrm>
          <a:off x="13742044" y="6605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91457</xdr:rowOff>
    </xdr:from>
    <xdr:ext cx="405111" cy="259045"/>
    <xdr:sp macro="" textlink="">
      <xdr:nvSpPr>
        <xdr:cNvPr id="548" name="n_2mainValue【一般廃棄物処理施設】&#10;有形固定資産減価償却率">
          <a:extLst>
            <a:ext uri="{FF2B5EF4-FFF2-40B4-BE49-F238E27FC236}">
              <a16:creationId xmlns:a16="http://schemas.microsoft.com/office/drawing/2014/main" id="{73255226-137E-4F3B-B315-F43822F89E55}"/>
            </a:ext>
          </a:extLst>
        </xdr:cNvPr>
        <xdr:cNvSpPr txBox="1"/>
      </xdr:nvSpPr>
      <xdr:spPr>
        <a:xfrm>
          <a:off x="12960994" y="670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13352</xdr:rowOff>
    </xdr:from>
    <xdr:ext cx="405111" cy="259045"/>
    <xdr:sp macro="" textlink="">
      <xdr:nvSpPr>
        <xdr:cNvPr id="549" name="n_3mainValue【一般廃棄物処理施設】&#10;有形固定資産減価償却率">
          <a:extLst>
            <a:ext uri="{FF2B5EF4-FFF2-40B4-BE49-F238E27FC236}">
              <a16:creationId xmlns:a16="http://schemas.microsoft.com/office/drawing/2014/main" id="{925B3337-9DB9-4B6C-A251-55CF84354CED}"/>
            </a:ext>
          </a:extLst>
        </xdr:cNvPr>
        <xdr:cNvSpPr txBox="1"/>
      </xdr:nvSpPr>
      <xdr:spPr>
        <a:xfrm>
          <a:off x="12167244" y="678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9542</xdr:rowOff>
    </xdr:from>
    <xdr:ext cx="405111" cy="259045"/>
    <xdr:sp macro="" textlink="">
      <xdr:nvSpPr>
        <xdr:cNvPr id="550" name="n_4mainValue【一般廃棄物処理施設】&#10;有形固定資産減価償却率">
          <a:extLst>
            <a:ext uri="{FF2B5EF4-FFF2-40B4-BE49-F238E27FC236}">
              <a16:creationId xmlns:a16="http://schemas.microsoft.com/office/drawing/2014/main" id="{4324DC48-5633-453C-A9A6-86CD4F5E8C68}"/>
            </a:ext>
          </a:extLst>
        </xdr:cNvPr>
        <xdr:cNvSpPr txBox="1"/>
      </xdr:nvSpPr>
      <xdr:spPr>
        <a:xfrm>
          <a:off x="11354444" y="6784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a:extLst>
            <a:ext uri="{FF2B5EF4-FFF2-40B4-BE49-F238E27FC236}">
              <a16:creationId xmlns:a16="http://schemas.microsoft.com/office/drawing/2014/main" id="{16D2E73C-2CA4-4F38-A817-6D7993A599F9}"/>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a:extLst>
            <a:ext uri="{FF2B5EF4-FFF2-40B4-BE49-F238E27FC236}">
              <a16:creationId xmlns:a16="http://schemas.microsoft.com/office/drawing/2014/main" id="{C30A907C-CAC0-406E-9BD9-0A06AC2A6FF5}"/>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a:extLst>
            <a:ext uri="{FF2B5EF4-FFF2-40B4-BE49-F238E27FC236}">
              <a16:creationId xmlns:a16="http://schemas.microsoft.com/office/drawing/2014/main" id="{1371C56D-7EB7-4725-85C3-94E0773D78A7}"/>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a:extLst>
            <a:ext uri="{FF2B5EF4-FFF2-40B4-BE49-F238E27FC236}">
              <a16:creationId xmlns:a16="http://schemas.microsoft.com/office/drawing/2014/main" id="{E58D45D0-ED06-4FF2-A4ED-D5F4DA8C4DD7}"/>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a:extLst>
            <a:ext uri="{FF2B5EF4-FFF2-40B4-BE49-F238E27FC236}">
              <a16:creationId xmlns:a16="http://schemas.microsoft.com/office/drawing/2014/main" id="{8CB094C7-DB5C-48F5-B56C-437715F4212B}"/>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a:extLst>
            <a:ext uri="{FF2B5EF4-FFF2-40B4-BE49-F238E27FC236}">
              <a16:creationId xmlns:a16="http://schemas.microsoft.com/office/drawing/2014/main" id="{0FF7B0D0-8202-4E64-9EF1-43C44B47D452}"/>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a:extLst>
            <a:ext uri="{FF2B5EF4-FFF2-40B4-BE49-F238E27FC236}">
              <a16:creationId xmlns:a16="http://schemas.microsoft.com/office/drawing/2014/main" id="{DD984ADB-BF69-4637-A619-6ADD9FF3440A}"/>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a:extLst>
            <a:ext uri="{FF2B5EF4-FFF2-40B4-BE49-F238E27FC236}">
              <a16:creationId xmlns:a16="http://schemas.microsoft.com/office/drawing/2014/main" id="{00CBA9CB-E31F-41C8-B2E7-E0B15A4BF383}"/>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a:extLst>
            <a:ext uri="{FF2B5EF4-FFF2-40B4-BE49-F238E27FC236}">
              <a16:creationId xmlns:a16="http://schemas.microsoft.com/office/drawing/2014/main" id="{16634A6D-CB6B-40FA-A1DD-FA224864A07D}"/>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a:extLst>
            <a:ext uri="{FF2B5EF4-FFF2-40B4-BE49-F238E27FC236}">
              <a16:creationId xmlns:a16="http://schemas.microsoft.com/office/drawing/2014/main" id="{1DE1BBA4-70D1-4C2A-A5D3-A03FD06C8ED2}"/>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133350</xdr:rowOff>
    </xdr:from>
    <xdr:to>
      <xdr:col>120</xdr:col>
      <xdr:colOff>114300</xdr:colOff>
      <xdr:row>42</xdr:row>
      <xdr:rowOff>133350</xdr:rowOff>
    </xdr:to>
    <xdr:cxnSp macro="">
      <xdr:nvCxnSpPr>
        <xdr:cNvPr id="561" name="直線コネクタ 560">
          <a:extLst>
            <a:ext uri="{FF2B5EF4-FFF2-40B4-BE49-F238E27FC236}">
              <a16:creationId xmlns:a16="http://schemas.microsoft.com/office/drawing/2014/main" id="{38EB491D-BA74-4CAF-BEB7-DC89FA709267}"/>
            </a:ext>
          </a:extLst>
        </xdr:cNvPr>
        <xdr:cNvCxnSpPr/>
      </xdr:nvCxnSpPr>
      <xdr:spPr>
        <a:xfrm>
          <a:off x="16459200" y="7073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162577</xdr:rowOff>
    </xdr:from>
    <xdr:ext cx="248786" cy="259045"/>
    <xdr:sp macro="" textlink="">
      <xdr:nvSpPr>
        <xdr:cNvPr id="562" name="テキスト ボックス 561">
          <a:extLst>
            <a:ext uri="{FF2B5EF4-FFF2-40B4-BE49-F238E27FC236}">
              <a16:creationId xmlns:a16="http://schemas.microsoft.com/office/drawing/2014/main" id="{B34DC9DE-21CD-4B99-8D33-3B011D45182A}"/>
            </a:ext>
          </a:extLst>
        </xdr:cNvPr>
        <xdr:cNvSpPr txBox="1"/>
      </xdr:nvSpPr>
      <xdr:spPr>
        <a:xfrm>
          <a:off x="16248514" y="6938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19050</xdr:rowOff>
    </xdr:from>
    <xdr:to>
      <xdr:col>120</xdr:col>
      <xdr:colOff>114300</xdr:colOff>
      <xdr:row>41</xdr:row>
      <xdr:rowOff>19050</xdr:rowOff>
    </xdr:to>
    <xdr:cxnSp macro="">
      <xdr:nvCxnSpPr>
        <xdr:cNvPr id="563" name="直線コネクタ 562">
          <a:extLst>
            <a:ext uri="{FF2B5EF4-FFF2-40B4-BE49-F238E27FC236}">
              <a16:creationId xmlns:a16="http://schemas.microsoft.com/office/drawing/2014/main" id="{B7A20B9B-FAE6-4159-85D0-4900063840C0}"/>
            </a:ext>
          </a:extLst>
        </xdr:cNvPr>
        <xdr:cNvCxnSpPr/>
      </xdr:nvCxnSpPr>
      <xdr:spPr>
        <a:xfrm>
          <a:off x="16459200" y="679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40</xdr:row>
      <xdr:rowOff>48277</xdr:rowOff>
    </xdr:from>
    <xdr:ext cx="531299" cy="259045"/>
    <xdr:sp macro="" textlink="">
      <xdr:nvSpPr>
        <xdr:cNvPr id="564" name="テキスト ボックス 563">
          <a:extLst>
            <a:ext uri="{FF2B5EF4-FFF2-40B4-BE49-F238E27FC236}">
              <a16:creationId xmlns:a16="http://schemas.microsoft.com/office/drawing/2014/main" id="{432B0C89-2C08-4D6A-B995-B7B781C730A1}"/>
            </a:ext>
          </a:extLst>
        </xdr:cNvPr>
        <xdr:cNvSpPr txBox="1"/>
      </xdr:nvSpPr>
      <xdr:spPr>
        <a:xfrm>
          <a:off x="15985051" y="6658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76200</xdr:rowOff>
    </xdr:from>
    <xdr:to>
      <xdr:col>120</xdr:col>
      <xdr:colOff>114300</xdr:colOff>
      <xdr:row>39</xdr:row>
      <xdr:rowOff>76200</xdr:rowOff>
    </xdr:to>
    <xdr:cxnSp macro="">
      <xdr:nvCxnSpPr>
        <xdr:cNvPr id="565" name="直線コネクタ 564">
          <a:extLst>
            <a:ext uri="{FF2B5EF4-FFF2-40B4-BE49-F238E27FC236}">
              <a16:creationId xmlns:a16="http://schemas.microsoft.com/office/drawing/2014/main" id="{B7047FAA-666E-490E-A074-80EB0CCD0296}"/>
            </a:ext>
          </a:extLst>
        </xdr:cNvPr>
        <xdr:cNvCxnSpPr/>
      </xdr:nvCxnSpPr>
      <xdr:spPr>
        <a:xfrm>
          <a:off x="16459200" y="6521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38</xdr:row>
      <xdr:rowOff>105427</xdr:rowOff>
    </xdr:from>
    <xdr:ext cx="531299" cy="259045"/>
    <xdr:sp macro="" textlink="">
      <xdr:nvSpPr>
        <xdr:cNvPr id="566" name="テキスト ボックス 565">
          <a:extLst>
            <a:ext uri="{FF2B5EF4-FFF2-40B4-BE49-F238E27FC236}">
              <a16:creationId xmlns:a16="http://schemas.microsoft.com/office/drawing/2014/main" id="{F33DADA7-D0DA-4EF4-9DCF-33E903F66C53}"/>
            </a:ext>
          </a:extLst>
        </xdr:cNvPr>
        <xdr:cNvSpPr txBox="1"/>
      </xdr:nvSpPr>
      <xdr:spPr>
        <a:xfrm>
          <a:off x="15985051" y="6385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7" name="直線コネクタ 566">
          <a:extLst>
            <a:ext uri="{FF2B5EF4-FFF2-40B4-BE49-F238E27FC236}">
              <a16:creationId xmlns:a16="http://schemas.microsoft.com/office/drawing/2014/main" id="{15C8D30B-C2F7-47F3-9ABE-FC4F1989E6A8}"/>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568" name="テキスト ボックス 567">
          <a:extLst>
            <a:ext uri="{FF2B5EF4-FFF2-40B4-BE49-F238E27FC236}">
              <a16:creationId xmlns:a16="http://schemas.microsoft.com/office/drawing/2014/main" id="{E452303A-3A8D-4934-9372-80D21DB9B98E}"/>
            </a:ext>
          </a:extLst>
        </xdr:cNvPr>
        <xdr:cNvSpPr txBox="1"/>
      </xdr:nvSpPr>
      <xdr:spPr>
        <a:xfrm>
          <a:off x="1598505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19050</xdr:rowOff>
    </xdr:from>
    <xdr:to>
      <xdr:col>120</xdr:col>
      <xdr:colOff>114300</xdr:colOff>
      <xdr:row>36</xdr:row>
      <xdr:rowOff>19050</xdr:rowOff>
    </xdr:to>
    <xdr:cxnSp macro="">
      <xdr:nvCxnSpPr>
        <xdr:cNvPr id="569" name="直線コネクタ 568">
          <a:extLst>
            <a:ext uri="{FF2B5EF4-FFF2-40B4-BE49-F238E27FC236}">
              <a16:creationId xmlns:a16="http://schemas.microsoft.com/office/drawing/2014/main" id="{2D8F4AF7-60E6-4954-A045-77E1B71C2123}"/>
            </a:ext>
          </a:extLst>
        </xdr:cNvPr>
        <xdr:cNvCxnSpPr/>
      </xdr:nvCxnSpPr>
      <xdr:spPr>
        <a:xfrm>
          <a:off x="16459200" y="59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48277</xdr:rowOff>
    </xdr:from>
    <xdr:ext cx="595419" cy="259045"/>
    <xdr:sp macro="" textlink="">
      <xdr:nvSpPr>
        <xdr:cNvPr id="570" name="テキスト ボックス 569">
          <a:extLst>
            <a:ext uri="{FF2B5EF4-FFF2-40B4-BE49-F238E27FC236}">
              <a16:creationId xmlns:a16="http://schemas.microsoft.com/office/drawing/2014/main" id="{6DFC8BB3-1EE6-430F-B057-21A038DD09ED}"/>
            </a:ext>
          </a:extLst>
        </xdr:cNvPr>
        <xdr:cNvSpPr txBox="1"/>
      </xdr:nvSpPr>
      <xdr:spPr>
        <a:xfrm>
          <a:off x="15939981" y="5833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571" name="直線コネクタ 570">
          <a:extLst>
            <a:ext uri="{FF2B5EF4-FFF2-40B4-BE49-F238E27FC236}">
              <a16:creationId xmlns:a16="http://schemas.microsoft.com/office/drawing/2014/main" id="{142FF346-3D40-4F87-9754-431D3D745F21}"/>
            </a:ext>
          </a:extLst>
        </xdr:cNvPr>
        <xdr:cNvCxnSpPr/>
      </xdr:nvCxnSpPr>
      <xdr:spPr>
        <a:xfrm>
          <a:off x="16459200" y="5695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105427</xdr:rowOff>
    </xdr:from>
    <xdr:ext cx="595419" cy="259045"/>
    <xdr:sp macro="" textlink="">
      <xdr:nvSpPr>
        <xdr:cNvPr id="572" name="テキスト ボックス 571">
          <a:extLst>
            <a:ext uri="{FF2B5EF4-FFF2-40B4-BE49-F238E27FC236}">
              <a16:creationId xmlns:a16="http://schemas.microsoft.com/office/drawing/2014/main" id="{32567AC6-790C-41A3-927F-B175B808C25C}"/>
            </a:ext>
          </a:extLst>
        </xdr:cNvPr>
        <xdr:cNvSpPr txBox="1"/>
      </xdr:nvSpPr>
      <xdr:spPr>
        <a:xfrm>
          <a:off x="15939981" y="55600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133350</xdr:rowOff>
    </xdr:from>
    <xdr:to>
      <xdr:col>120</xdr:col>
      <xdr:colOff>114300</xdr:colOff>
      <xdr:row>32</xdr:row>
      <xdr:rowOff>133350</xdr:rowOff>
    </xdr:to>
    <xdr:cxnSp macro="">
      <xdr:nvCxnSpPr>
        <xdr:cNvPr id="573" name="直線コネクタ 572">
          <a:extLst>
            <a:ext uri="{FF2B5EF4-FFF2-40B4-BE49-F238E27FC236}">
              <a16:creationId xmlns:a16="http://schemas.microsoft.com/office/drawing/2014/main" id="{30FDF0AB-5C52-4EF0-AF06-284B44E356BC}"/>
            </a:ext>
          </a:extLst>
        </xdr:cNvPr>
        <xdr:cNvCxnSpPr/>
      </xdr:nvCxnSpPr>
      <xdr:spPr>
        <a:xfrm>
          <a:off x="16459200" y="542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162577</xdr:rowOff>
    </xdr:from>
    <xdr:ext cx="595419" cy="259045"/>
    <xdr:sp macro="" textlink="">
      <xdr:nvSpPr>
        <xdr:cNvPr id="574" name="テキスト ボックス 573">
          <a:extLst>
            <a:ext uri="{FF2B5EF4-FFF2-40B4-BE49-F238E27FC236}">
              <a16:creationId xmlns:a16="http://schemas.microsoft.com/office/drawing/2014/main" id="{78BE9C65-7E17-4344-B3B5-107BAB18C99C}"/>
            </a:ext>
          </a:extLst>
        </xdr:cNvPr>
        <xdr:cNvSpPr txBox="1"/>
      </xdr:nvSpPr>
      <xdr:spPr>
        <a:xfrm>
          <a:off x="15939981" y="5287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7C10EA8D-8644-414F-A50E-FAEC4D194345}"/>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690B63D7-04DB-4CCE-B1E0-229AE28D49B8}"/>
            </a:ext>
          </a:extLst>
        </xdr:cNvPr>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1A8E5DDF-D8DE-4E31-AE18-89C5A7FAC5C1}"/>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128064</xdr:rowOff>
    </xdr:from>
    <xdr:to>
      <xdr:col>116</xdr:col>
      <xdr:colOff>62864</xdr:colOff>
      <xdr:row>41</xdr:row>
      <xdr:rowOff>111214</xdr:rowOff>
    </xdr:to>
    <xdr:cxnSp macro="">
      <xdr:nvCxnSpPr>
        <xdr:cNvPr id="578" name="直線コネクタ 577">
          <a:extLst>
            <a:ext uri="{FF2B5EF4-FFF2-40B4-BE49-F238E27FC236}">
              <a16:creationId xmlns:a16="http://schemas.microsoft.com/office/drawing/2014/main" id="{38F3C9DF-7DC3-442D-8361-5D60834BDF88}"/>
            </a:ext>
          </a:extLst>
        </xdr:cNvPr>
        <xdr:cNvCxnSpPr/>
      </xdr:nvCxnSpPr>
      <xdr:spPr>
        <a:xfrm flipV="1">
          <a:off x="19951064" y="5582714"/>
          <a:ext cx="0" cy="1303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115041</xdr:rowOff>
    </xdr:from>
    <xdr:ext cx="534377" cy="259045"/>
    <xdr:sp macro="" textlink="">
      <xdr:nvSpPr>
        <xdr:cNvPr id="579" name="【一般廃棄物処理施設】&#10;一人当たり有形固定資産（償却資産）額最小値テキスト">
          <a:extLst>
            <a:ext uri="{FF2B5EF4-FFF2-40B4-BE49-F238E27FC236}">
              <a16:creationId xmlns:a16="http://schemas.microsoft.com/office/drawing/2014/main" id="{B008D6B0-C9BD-43BC-9DAD-FE044048508A}"/>
            </a:ext>
          </a:extLst>
        </xdr:cNvPr>
        <xdr:cNvSpPr txBox="1"/>
      </xdr:nvSpPr>
      <xdr:spPr>
        <a:xfrm>
          <a:off x="19989800" y="6890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111214</xdr:rowOff>
    </xdr:from>
    <xdr:to>
      <xdr:col>116</xdr:col>
      <xdr:colOff>152400</xdr:colOff>
      <xdr:row>41</xdr:row>
      <xdr:rowOff>111214</xdr:rowOff>
    </xdr:to>
    <xdr:cxnSp macro="">
      <xdr:nvCxnSpPr>
        <xdr:cNvPr id="580" name="直線コネクタ 579">
          <a:extLst>
            <a:ext uri="{FF2B5EF4-FFF2-40B4-BE49-F238E27FC236}">
              <a16:creationId xmlns:a16="http://schemas.microsoft.com/office/drawing/2014/main" id="{6392AF56-4A8C-425A-8EEC-93DA3892E769}"/>
            </a:ext>
          </a:extLst>
        </xdr:cNvPr>
        <xdr:cNvCxnSpPr/>
      </xdr:nvCxnSpPr>
      <xdr:spPr>
        <a:xfrm>
          <a:off x="19881850" y="68866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74741</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99A95669-5392-4ECA-A440-E7D470FC932F}"/>
            </a:ext>
          </a:extLst>
        </xdr:cNvPr>
        <xdr:cNvSpPr txBox="1"/>
      </xdr:nvSpPr>
      <xdr:spPr>
        <a:xfrm>
          <a:off x="19989800" y="5364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128064</xdr:rowOff>
    </xdr:from>
    <xdr:to>
      <xdr:col>116</xdr:col>
      <xdr:colOff>152400</xdr:colOff>
      <xdr:row>33</xdr:row>
      <xdr:rowOff>128064</xdr:rowOff>
    </xdr:to>
    <xdr:cxnSp macro="">
      <xdr:nvCxnSpPr>
        <xdr:cNvPr id="582" name="直線コネクタ 581">
          <a:extLst>
            <a:ext uri="{FF2B5EF4-FFF2-40B4-BE49-F238E27FC236}">
              <a16:creationId xmlns:a16="http://schemas.microsoft.com/office/drawing/2014/main" id="{795293F8-8A89-424B-B5F9-3CF2FED5EF32}"/>
            </a:ext>
          </a:extLst>
        </xdr:cNvPr>
        <xdr:cNvCxnSpPr/>
      </xdr:nvCxnSpPr>
      <xdr:spPr>
        <a:xfrm>
          <a:off x="19881850" y="55827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2046</xdr:rowOff>
    </xdr:from>
    <xdr:ext cx="534377" cy="259045"/>
    <xdr:sp macro="" textlink="">
      <xdr:nvSpPr>
        <xdr:cNvPr id="583" name="【一般廃棄物処理施設】&#10;一人当たり有形固定資産（償却資産）額平均値テキスト">
          <a:extLst>
            <a:ext uri="{FF2B5EF4-FFF2-40B4-BE49-F238E27FC236}">
              <a16:creationId xmlns:a16="http://schemas.microsoft.com/office/drawing/2014/main" id="{6849C0CB-992F-4E29-B808-40D825EDA7BF}"/>
            </a:ext>
          </a:extLst>
        </xdr:cNvPr>
        <xdr:cNvSpPr txBox="1"/>
      </xdr:nvSpPr>
      <xdr:spPr>
        <a:xfrm>
          <a:off x="19989800" y="62821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23619</xdr:rowOff>
    </xdr:from>
    <xdr:to>
      <xdr:col>116</xdr:col>
      <xdr:colOff>114300</xdr:colOff>
      <xdr:row>38</xdr:row>
      <xdr:rowOff>125219</xdr:rowOff>
    </xdr:to>
    <xdr:sp macro="" textlink="">
      <xdr:nvSpPr>
        <xdr:cNvPr id="584" name="フローチャート: 判断 583">
          <a:extLst>
            <a:ext uri="{FF2B5EF4-FFF2-40B4-BE49-F238E27FC236}">
              <a16:creationId xmlns:a16="http://schemas.microsoft.com/office/drawing/2014/main" id="{6132F91A-F851-4873-AF04-38664C28D83F}"/>
            </a:ext>
          </a:extLst>
        </xdr:cNvPr>
        <xdr:cNvSpPr/>
      </xdr:nvSpPr>
      <xdr:spPr>
        <a:xfrm>
          <a:off x="19900900" y="6303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82274</xdr:rowOff>
    </xdr:from>
    <xdr:to>
      <xdr:col>112</xdr:col>
      <xdr:colOff>38100</xdr:colOff>
      <xdr:row>39</xdr:row>
      <xdr:rowOff>12424</xdr:rowOff>
    </xdr:to>
    <xdr:sp macro="" textlink="">
      <xdr:nvSpPr>
        <xdr:cNvPr id="585" name="フローチャート: 判断 584">
          <a:extLst>
            <a:ext uri="{FF2B5EF4-FFF2-40B4-BE49-F238E27FC236}">
              <a16:creationId xmlns:a16="http://schemas.microsoft.com/office/drawing/2014/main" id="{2DB309AB-94BD-4D9E-83A8-911394B92B16}"/>
            </a:ext>
          </a:extLst>
        </xdr:cNvPr>
        <xdr:cNvSpPr/>
      </xdr:nvSpPr>
      <xdr:spPr>
        <a:xfrm>
          <a:off x="19157950" y="636242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39</xdr:row>
      <xdr:rowOff>3551</xdr:rowOff>
    </xdr:from>
    <xdr:ext cx="534377" cy="259045"/>
    <xdr:sp macro="" textlink="">
      <xdr:nvSpPr>
        <xdr:cNvPr id="586" name="n_1aveValue【一般廃棄物処理施設】&#10;一人当たり有形固定資産（償却資産）額">
          <a:extLst>
            <a:ext uri="{FF2B5EF4-FFF2-40B4-BE49-F238E27FC236}">
              <a16:creationId xmlns:a16="http://schemas.microsoft.com/office/drawing/2014/main" id="{7A7488EC-DBDC-432B-BDAA-58B4864C7F65}"/>
            </a:ext>
          </a:extLst>
        </xdr:cNvPr>
        <xdr:cNvSpPr txBox="1"/>
      </xdr:nvSpPr>
      <xdr:spPr>
        <a:xfrm>
          <a:off x="18947911" y="6448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101019</xdr:rowOff>
    </xdr:from>
    <xdr:to>
      <xdr:col>107</xdr:col>
      <xdr:colOff>101600</xdr:colOff>
      <xdr:row>39</xdr:row>
      <xdr:rowOff>31169</xdr:rowOff>
    </xdr:to>
    <xdr:sp macro="" textlink="">
      <xdr:nvSpPr>
        <xdr:cNvPr id="587" name="フローチャート: 判断 586">
          <a:extLst>
            <a:ext uri="{FF2B5EF4-FFF2-40B4-BE49-F238E27FC236}">
              <a16:creationId xmlns:a16="http://schemas.microsoft.com/office/drawing/2014/main" id="{190F3A8A-E0CA-4FB1-A1CC-40ECC7687F44}"/>
            </a:ext>
          </a:extLst>
        </xdr:cNvPr>
        <xdr:cNvSpPr/>
      </xdr:nvSpPr>
      <xdr:spPr>
        <a:xfrm>
          <a:off x="18345150" y="63811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39</xdr:row>
      <xdr:rowOff>22296</xdr:rowOff>
    </xdr:from>
    <xdr:ext cx="534377" cy="259045"/>
    <xdr:sp macro="" textlink="">
      <xdr:nvSpPr>
        <xdr:cNvPr id="588" name="n_2aveValue【一般廃棄物処理施設】&#10;一人当たり有形固定資産（償却資産）額">
          <a:extLst>
            <a:ext uri="{FF2B5EF4-FFF2-40B4-BE49-F238E27FC236}">
              <a16:creationId xmlns:a16="http://schemas.microsoft.com/office/drawing/2014/main" id="{13770819-D07E-41D6-A0C5-B547B01A6AC3}"/>
            </a:ext>
          </a:extLst>
        </xdr:cNvPr>
        <xdr:cNvSpPr txBox="1"/>
      </xdr:nvSpPr>
      <xdr:spPr>
        <a:xfrm>
          <a:off x="18166861" y="646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93418</xdr:rowOff>
    </xdr:from>
    <xdr:to>
      <xdr:col>102</xdr:col>
      <xdr:colOff>165100</xdr:colOff>
      <xdr:row>39</xdr:row>
      <xdr:rowOff>23568</xdr:rowOff>
    </xdr:to>
    <xdr:sp macro="" textlink="">
      <xdr:nvSpPr>
        <xdr:cNvPr id="589" name="フローチャート: 判断 588">
          <a:extLst>
            <a:ext uri="{FF2B5EF4-FFF2-40B4-BE49-F238E27FC236}">
              <a16:creationId xmlns:a16="http://schemas.microsoft.com/office/drawing/2014/main" id="{02B22955-55A9-432C-95BC-C3D17A58AB2F}"/>
            </a:ext>
          </a:extLst>
        </xdr:cNvPr>
        <xdr:cNvSpPr/>
      </xdr:nvSpPr>
      <xdr:spPr>
        <a:xfrm>
          <a:off x="17551400" y="637356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39</xdr:row>
      <xdr:rowOff>14695</xdr:rowOff>
    </xdr:from>
    <xdr:ext cx="534377" cy="259045"/>
    <xdr:sp macro="" textlink="">
      <xdr:nvSpPr>
        <xdr:cNvPr id="590" name="n_3aveValue【一般廃棄物処理施設】&#10;一人当たり有形固定資産（償却資産）額">
          <a:extLst>
            <a:ext uri="{FF2B5EF4-FFF2-40B4-BE49-F238E27FC236}">
              <a16:creationId xmlns:a16="http://schemas.microsoft.com/office/drawing/2014/main" id="{34537050-65C7-4AF0-AE91-59E0241636F8}"/>
            </a:ext>
          </a:extLst>
        </xdr:cNvPr>
        <xdr:cNvSpPr txBox="1"/>
      </xdr:nvSpPr>
      <xdr:spPr>
        <a:xfrm>
          <a:off x="17354061" y="645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142739</xdr:rowOff>
    </xdr:from>
    <xdr:to>
      <xdr:col>98</xdr:col>
      <xdr:colOff>38100</xdr:colOff>
      <xdr:row>39</xdr:row>
      <xdr:rowOff>72889</xdr:rowOff>
    </xdr:to>
    <xdr:sp macro="" textlink="">
      <xdr:nvSpPr>
        <xdr:cNvPr id="591" name="フローチャート: 判断 590">
          <a:extLst>
            <a:ext uri="{FF2B5EF4-FFF2-40B4-BE49-F238E27FC236}">
              <a16:creationId xmlns:a16="http://schemas.microsoft.com/office/drawing/2014/main" id="{11B946C9-121F-4EE6-A53A-9847FE91091B}"/>
            </a:ext>
          </a:extLst>
        </xdr:cNvPr>
        <xdr:cNvSpPr/>
      </xdr:nvSpPr>
      <xdr:spPr>
        <a:xfrm>
          <a:off x="16757650" y="642288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39</xdr:row>
      <xdr:rowOff>64016</xdr:rowOff>
    </xdr:from>
    <xdr:ext cx="534377" cy="259045"/>
    <xdr:sp macro="" textlink="">
      <xdr:nvSpPr>
        <xdr:cNvPr id="592" name="n_4aveValue【一般廃棄物処理施設】&#10;一人当たり有形固定資産（償却資産）額">
          <a:extLst>
            <a:ext uri="{FF2B5EF4-FFF2-40B4-BE49-F238E27FC236}">
              <a16:creationId xmlns:a16="http://schemas.microsoft.com/office/drawing/2014/main" id="{A164007A-B027-4322-975C-20ED9F858696}"/>
            </a:ext>
          </a:extLst>
        </xdr:cNvPr>
        <xdr:cNvSpPr txBox="1"/>
      </xdr:nvSpPr>
      <xdr:spPr>
        <a:xfrm>
          <a:off x="16560311" y="6509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A66AA216-0E4F-48B6-A416-D2B97887267E}"/>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4" name="テキスト ボックス 593">
          <a:extLst>
            <a:ext uri="{FF2B5EF4-FFF2-40B4-BE49-F238E27FC236}">
              <a16:creationId xmlns:a16="http://schemas.microsoft.com/office/drawing/2014/main" id="{059DECDF-D61F-4B8B-9963-C99E0FAC772B}"/>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5" name="テキスト ボックス 594">
          <a:extLst>
            <a:ext uri="{FF2B5EF4-FFF2-40B4-BE49-F238E27FC236}">
              <a16:creationId xmlns:a16="http://schemas.microsoft.com/office/drawing/2014/main" id="{02B4D135-8B94-4A72-B367-DC05C79B4BE6}"/>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6" name="テキスト ボックス 595">
          <a:extLst>
            <a:ext uri="{FF2B5EF4-FFF2-40B4-BE49-F238E27FC236}">
              <a16:creationId xmlns:a16="http://schemas.microsoft.com/office/drawing/2014/main" id="{E30AC06F-56B8-4386-B70A-17C8BFCAC724}"/>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7" name="テキスト ボックス 596">
          <a:extLst>
            <a:ext uri="{FF2B5EF4-FFF2-40B4-BE49-F238E27FC236}">
              <a16:creationId xmlns:a16="http://schemas.microsoft.com/office/drawing/2014/main" id="{6680A15E-380A-49F1-93CD-A3745299E9A5}"/>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54680</xdr:rowOff>
    </xdr:from>
    <xdr:to>
      <xdr:col>116</xdr:col>
      <xdr:colOff>114300</xdr:colOff>
      <xdr:row>36</xdr:row>
      <xdr:rowOff>156280</xdr:rowOff>
    </xdr:to>
    <xdr:sp macro="" textlink="">
      <xdr:nvSpPr>
        <xdr:cNvPr id="598" name="楕円 597">
          <a:extLst>
            <a:ext uri="{FF2B5EF4-FFF2-40B4-BE49-F238E27FC236}">
              <a16:creationId xmlns:a16="http://schemas.microsoft.com/office/drawing/2014/main" id="{A7A27579-4110-4CE1-BF76-5E209A1F4CD5}"/>
            </a:ext>
          </a:extLst>
        </xdr:cNvPr>
        <xdr:cNvSpPr/>
      </xdr:nvSpPr>
      <xdr:spPr>
        <a:xfrm>
          <a:off x="19900900" y="6004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77557</xdr:rowOff>
    </xdr:from>
    <xdr:ext cx="599010" cy="259045"/>
    <xdr:sp macro="" textlink="">
      <xdr:nvSpPr>
        <xdr:cNvPr id="599" name="【一般廃棄物処理施設】&#10;一人当たり有形固定資産（償却資産）額該当値テキスト">
          <a:extLst>
            <a:ext uri="{FF2B5EF4-FFF2-40B4-BE49-F238E27FC236}">
              <a16:creationId xmlns:a16="http://schemas.microsoft.com/office/drawing/2014/main" id="{069B3ADC-6721-401C-9101-34CF2D31ADDF}"/>
            </a:ext>
          </a:extLst>
        </xdr:cNvPr>
        <xdr:cNvSpPr txBox="1"/>
      </xdr:nvSpPr>
      <xdr:spPr>
        <a:xfrm>
          <a:off x="19989800" y="5862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52013</xdr:rowOff>
    </xdr:from>
    <xdr:to>
      <xdr:col>112</xdr:col>
      <xdr:colOff>38100</xdr:colOff>
      <xdr:row>36</xdr:row>
      <xdr:rowOff>153613</xdr:rowOff>
    </xdr:to>
    <xdr:sp macro="" textlink="">
      <xdr:nvSpPr>
        <xdr:cNvPr id="600" name="楕円 599">
          <a:extLst>
            <a:ext uri="{FF2B5EF4-FFF2-40B4-BE49-F238E27FC236}">
              <a16:creationId xmlns:a16="http://schemas.microsoft.com/office/drawing/2014/main" id="{0261B394-9262-4DBB-96FE-39E4A2B37FB5}"/>
            </a:ext>
          </a:extLst>
        </xdr:cNvPr>
        <xdr:cNvSpPr/>
      </xdr:nvSpPr>
      <xdr:spPr>
        <a:xfrm>
          <a:off x="19157950" y="600196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102813</xdr:rowOff>
    </xdr:from>
    <xdr:to>
      <xdr:col>116</xdr:col>
      <xdr:colOff>63500</xdr:colOff>
      <xdr:row>36</xdr:row>
      <xdr:rowOff>105480</xdr:rowOff>
    </xdr:to>
    <xdr:cxnSp macro="">
      <xdr:nvCxnSpPr>
        <xdr:cNvPr id="601" name="直線コネクタ 600">
          <a:extLst>
            <a:ext uri="{FF2B5EF4-FFF2-40B4-BE49-F238E27FC236}">
              <a16:creationId xmlns:a16="http://schemas.microsoft.com/office/drawing/2014/main" id="{E783C400-C6EB-468A-ABC0-EFFD1B40E442}"/>
            </a:ext>
          </a:extLst>
        </xdr:cNvPr>
        <xdr:cNvCxnSpPr/>
      </xdr:nvCxnSpPr>
      <xdr:spPr>
        <a:xfrm>
          <a:off x="19202400" y="6052763"/>
          <a:ext cx="7493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130318</xdr:rowOff>
    </xdr:from>
    <xdr:to>
      <xdr:col>107</xdr:col>
      <xdr:colOff>101600</xdr:colOff>
      <xdr:row>37</xdr:row>
      <xdr:rowOff>60468</xdr:rowOff>
    </xdr:to>
    <xdr:sp macro="" textlink="">
      <xdr:nvSpPr>
        <xdr:cNvPr id="602" name="楕円 601">
          <a:extLst>
            <a:ext uri="{FF2B5EF4-FFF2-40B4-BE49-F238E27FC236}">
              <a16:creationId xmlns:a16="http://schemas.microsoft.com/office/drawing/2014/main" id="{489573FB-5930-4FD4-AC52-EC14CB9A84D0}"/>
            </a:ext>
          </a:extLst>
        </xdr:cNvPr>
        <xdr:cNvSpPr/>
      </xdr:nvSpPr>
      <xdr:spPr>
        <a:xfrm>
          <a:off x="18345150" y="608026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102813</xdr:rowOff>
    </xdr:from>
    <xdr:to>
      <xdr:col>111</xdr:col>
      <xdr:colOff>177800</xdr:colOff>
      <xdr:row>37</xdr:row>
      <xdr:rowOff>9668</xdr:rowOff>
    </xdr:to>
    <xdr:cxnSp macro="">
      <xdr:nvCxnSpPr>
        <xdr:cNvPr id="603" name="直線コネクタ 602">
          <a:extLst>
            <a:ext uri="{FF2B5EF4-FFF2-40B4-BE49-F238E27FC236}">
              <a16:creationId xmlns:a16="http://schemas.microsoft.com/office/drawing/2014/main" id="{B3FF3C86-8BBF-441F-A88F-ABA57AD1B00E}"/>
            </a:ext>
          </a:extLst>
        </xdr:cNvPr>
        <xdr:cNvCxnSpPr/>
      </xdr:nvCxnSpPr>
      <xdr:spPr>
        <a:xfrm flipV="1">
          <a:off x="18395950" y="6052763"/>
          <a:ext cx="806450" cy="71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16208</xdr:rowOff>
    </xdr:from>
    <xdr:to>
      <xdr:col>102</xdr:col>
      <xdr:colOff>165100</xdr:colOff>
      <xdr:row>37</xdr:row>
      <xdr:rowOff>117808</xdr:rowOff>
    </xdr:to>
    <xdr:sp macro="" textlink="">
      <xdr:nvSpPr>
        <xdr:cNvPr id="604" name="楕円 603">
          <a:extLst>
            <a:ext uri="{FF2B5EF4-FFF2-40B4-BE49-F238E27FC236}">
              <a16:creationId xmlns:a16="http://schemas.microsoft.com/office/drawing/2014/main" id="{078FE1B9-A2B8-4DDE-803D-D23457E09FB8}"/>
            </a:ext>
          </a:extLst>
        </xdr:cNvPr>
        <xdr:cNvSpPr/>
      </xdr:nvSpPr>
      <xdr:spPr>
        <a:xfrm>
          <a:off x="17551400" y="6131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9668</xdr:rowOff>
    </xdr:from>
    <xdr:to>
      <xdr:col>107</xdr:col>
      <xdr:colOff>50800</xdr:colOff>
      <xdr:row>37</xdr:row>
      <xdr:rowOff>67008</xdr:rowOff>
    </xdr:to>
    <xdr:cxnSp macro="">
      <xdr:nvCxnSpPr>
        <xdr:cNvPr id="605" name="直線コネクタ 604">
          <a:extLst>
            <a:ext uri="{FF2B5EF4-FFF2-40B4-BE49-F238E27FC236}">
              <a16:creationId xmlns:a16="http://schemas.microsoft.com/office/drawing/2014/main" id="{08D06C1D-70D3-40C5-8D2E-74941E04EED3}"/>
            </a:ext>
          </a:extLst>
        </xdr:cNvPr>
        <xdr:cNvCxnSpPr/>
      </xdr:nvCxnSpPr>
      <xdr:spPr>
        <a:xfrm flipV="1">
          <a:off x="17602200" y="6124718"/>
          <a:ext cx="793750" cy="57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17037</xdr:rowOff>
    </xdr:from>
    <xdr:to>
      <xdr:col>98</xdr:col>
      <xdr:colOff>38100</xdr:colOff>
      <xdr:row>37</xdr:row>
      <xdr:rowOff>118637</xdr:rowOff>
    </xdr:to>
    <xdr:sp macro="" textlink="">
      <xdr:nvSpPr>
        <xdr:cNvPr id="606" name="楕円 605">
          <a:extLst>
            <a:ext uri="{FF2B5EF4-FFF2-40B4-BE49-F238E27FC236}">
              <a16:creationId xmlns:a16="http://schemas.microsoft.com/office/drawing/2014/main" id="{D2F4C24B-F611-46E3-8FE3-1A4CAE528DCC}"/>
            </a:ext>
          </a:extLst>
        </xdr:cNvPr>
        <xdr:cNvSpPr/>
      </xdr:nvSpPr>
      <xdr:spPr>
        <a:xfrm>
          <a:off x="16757650" y="613208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67008</xdr:rowOff>
    </xdr:from>
    <xdr:to>
      <xdr:col>102</xdr:col>
      <xdr:colOff>114300</xdr:colOff>
      <xdr:row>37</xdr:row>
      <xdr:rowOff>67837</xdr:rowOff>
    </xdr:to>
    <xdr:cxnSp macro="">
      <xdr:nvCxnSpPr>
        <xdr:cNvPr id="607" name="直線コネクタ 606">
          <a:extLst>
            <a:ext uri="{FF2B5EF4-FFF2-40B4-BE49-F238E27FC236}">
              <a16:creationId xmlns:a16="http://schemas.microsoft.com/office/drawing/2014/main" id="{9553C2AC-F944-49D6-8E21-4614ECA6000F}"/>
            </a:ext>
          </a:extLst>
        </xdr:cNvPr>
        <xdr:cNvCxnSpPr/>
      </xdr:nvCxnSpPr>
      <xdr:spPr>
        <a:xfrm flipV="1">
          <a:off x="16802100" y="6182058"/>
          <a:ext cx="800100" cy="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34</xdr:row>
      <xdr:rowOff>170140</xdr:rowOff>
    </xdr:from>
    <xdr:ext cx="599010" cy="259045"/>
    <xdr:sp macro="" textlink="">
      <xdr:nvSpPr>
        <xdr:cNvPr id="608" name="n_1mainValue【一般廃棄物処理施設】&#10;一人当たり有形固定資産（償却資産）額">
          <a:extLst>
            <a:ext uri="{FF2B5EF4-FFF2-40B4-BE49-F238E27FC236}">
              <a16:creationId xmlns:a16="http://schemas.microsoft.com/office/drawing/2014/main" id="{825D2C9F-5EC8-4164-A3E9-93A911225DAE}"/>
            </a:ext>
          </a:extLst>
        </xdr:cNvPr>
        <xdr:cNvSpPr txBox="1"/>
      </xdr:nvSpPr>
      <xdr:spPr>
        <a:xfrm>
          <a:off x="18915595" y="5783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35</xdr:row>
      <xdr:rowOff>76995</xdr:rowOff>
    </xdr:from>
    <xdr:ext cx="599010" cy="259045"/>
    <xdr:sp macro="" textlink="">
      <xdr:nvSpPr>
        <xdr:cNvPr id="609" name="n_2mainValue【一般廃棄物処理施設】&#10;一人当たり有形固定資産（償却資産）額">
          <a:extLst>
            <a:ext uri="{FF2B5EF4-FFF2-40B4-BE49-F238E27FC236}">
              <a16:creationId xmlns:a16="http://schemas.microsoft.com/office/drawing/2014/main" id="{376A5A38-35AF-4D47-AAA3-174A34C931EF}"/>
            </a:ext>
          </a:extLst>
        </xdr:cNvPr>
        <xdr:cNvSpPr txBox="1"/>
      </xdr:nvSpPr>
      <xdr:spPr>
        <a:xfrm>
          <a:off x="18134545" y="5861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35</xdr:row>
      <xdr:rowOff>134335</xdr:rowOff>
    </xdr:from>
    <xdr:ext cx="534377" cy="259045"/>
    <xdr:sp macro="" textlink="">
      <xdr:nvSpPr>
        <xdr:cNvPr id="610" name="n_3mainValue【一般廃棄物処理施設】&#10;一人当たり有形固定資産（償却資産）額">
          <a:extLst>
            <a:ext uri="{FF2B5EF4-FFF2-40B4-BE49-F238E27FC236}">
              <a16:creationId xmlns:a16="http://schemas.microsoft.com/office/drawing/2014/main" id="{87C096F7-2EFB-4DAF-8046-9EE73CC11F66}"/>
            </a:ext>
          </a:extLst>
        </xdr:cNvPr>
        <xdr:cNvSpPr txBox="1"/>
      </xdr:nvSpPr>
      <xdr:spPr>
        <a:xfrm>
          <a:off x="17354061" y="5919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35</xdr:row>
      <xdr:rowOff>135164</xdr:rowOff>
    </xdr:from>
    <xdr:ext cx="534377" cy="259045"/>
    <xdr:sp macro="" textlink="">
      <xdr:nvSpPr>
        <xdr:cNvPr id="611" name="n_4mainValue【一般廃棄物処理施設】&#10;一人当たり有形固定資産（償却資産）額">
          <a:extLst>
            <a:ext uri="{FF2B5EF4-FFF2-40B4-BE49-F238E27FC236}">
              <a16:creationId xmlns:a16="http://schemas.microsoft.com/office/drawing/2014/main" id="{2B6BE6E7-8DE5-44B4-9C03-801433D42404}"/>
            </a:ext>
          </a:extLst>
        </xdr:cNvPr>
        <xdr:cNvSpPr txBox="1"/>
      </xdr:nvSpPr>
      <xdr:spPr>
        <a:xfrm>
          <a:off x="16560311" y="5920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0AA4C74D-BF8F-4EF5-A939-D664757F1F86}"/>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CF7B9CE0-BC4C-4F57-ABFA-33B8B57C3B97}"/>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8908C80A-55ED-4A5B-B7E2-72719A3A8E90}"/>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B62EC63A-E937-422B-88E3-18F6A91F8386}"/>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357306A8-A915-4289-94C6-4C218D17DA45}"/>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B6C8B7DB-7455-48E6-9FB8-F2784B8E98D7}"/>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56127C75-E667-4C2C-A76E-295950292E86}"/>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9F714CD5-1BBA-41BA-9B0A-B232C41454D0}"/>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553D27F7-7925-4716-B816-9E53632C162B}"/>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0F534BBA-E1EB-46AD-8944-5DB48B1D3E40}"/>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B4326CF3-11FF-4559-A833-8DDED5E7CAE4}"/>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23" name="直線コネクタ 622">
          <a:extLst>
            <a:ext uri="{FF2B5EF4-FFF2-40B4-BE49-F238E27FC236}">
              <a16:creationId xmlns:a16="http://schemas.microsoft.com/office/drawing/2014/main" id="{8C4964DA-C18A-4CE8-B02A-B097E7421F46}"/>
            </a:ext>
          </a:extLst>
        </xdr:cNvPr>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24" name="テキスト ボックス 623">
          <a:extLst>
            <a:ext uri="{FF2B5EF4-FFF2-40B4-BE49-F238E27FC236}">
              <a16:creationId xmlns:a16="http://schemas.microsoft.com/office/drawing/2014/main" id="{468D83CF-A4AB-4B73-A7B4-5EAB195027D3}"/>
            </a:ext>
          </a:extLst>
        </xdr:cNvPr>
        <xdr:cNvSpPr txBox="1"/>
      </xdr:nvSpPr>
      <xdr:spPr>
        <a:xfrm>
          <a:off x="107977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5" name="直線コネクタ 624">
          <a:extLst>
            <a:ext uri="{FF2B5EF4-FFF2-40B4-BE49-F238E27FC236}">
              <a16:creationId xmlns:a16="http://schemas.microsoft.com/office/drawing/2014/main" id="{4929E4CC-8360-42CB-A789-3F17514004B0}"/>
            </a:ext>
          </a:extLst>
        </xdr:cNvPr>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6" name="テキスト ボックス 625">
          <a:extLst>
            <a:ext uri="{FF2B5EF4-FFF2-40B4-BE49-F238E27FC236}">
              <a16:creationId xmlns:a16="http://schemas.microsoft.com/office/drawing/2014/main" id="{09927929-082D-4869-AD37-20064AF75CAE}"/>
            </a:ext>
          </a:extLst>
        </xdr:cNvPr>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7" name="直線コネクタ 626">
          <a:extLst>
            <a:ext uri="{FF2B5EF4-FFF2-40B4-BE49-F238E27FC236}">
              <a16:creationId xmlns:a16="http://schemas.microsoft.com/office/drawing/2014/main" id="{F26A5111-C71F-4106-88B0-A6CFE2B3098C}"/>
            </a:ext>
          </a:extLst>
        </xdr:cNvPr>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8" name="テキスト ボックス 627">
          <a:extLst>
            <a:ext uri="{FF2B5EF4-FFF2-40B4-BE49-F238E27FC236}">
              <a16:creationId xmlns:a16="http://schemas.microsoft.com/office/drawing/2014/main" id="{C256AAE7-45F0-4268-9E5C-641694CE1295}"/>
            </a:ext>
          </a:extLst>
        </xdr:cNvPr>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9" name="直線コネクタ 628">
          <a:extLst>
            <a:ext uri="{FF2B5EF4-FFF2-40B4-BE49-F238E27FC236}">
              <a16:creationId xmlns:a16="http://schemas.microsoft.com/office/drawing/2014/main" id="{F1E45B11-80A1-4192-910E-D515A8AB18A2}"/>
            </a:ext>
          </a:extLst>
        </xdr:cNvPr>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30" name="テキスト ボックス 629">
          <a:extLst>
            <a:ext uri="{FF2B5EF4-FFF2-40B4-BE49-F238E27FC236}">
              <a16:creationId xmlns:a16="http://schemas.microsoft.com/office/drawing/2014/main" id="{E93C3C1C-C3D8-4190-A08B-910D9C1D34E0}"/>
            </a:ext>
          </a:extLst>
        </xdr:cNvPr>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31" name="直線コネクタ 630">
          <a:extLst>
            <a:ext uri="{FF2B5EF4-FFF2-40B4-BE49-F238E27FC236}">
              <a16:creationId xmlns:a16="http://schemas.microsoft.com/office/drawing/2014/main" id="{66842CDA-C3CA-4D77-8BD4-327BD9E3142A}"/>
            </a:ext>
          </a:extLst>
        </xdr:cNvPr>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32" name="テキスト ボックス 631">
          <a:extLst>
            <a:ext uri="{FF2B5EF4-FFF2-40B4-BE49-F238E27FC236}">
              <a16:creationId xmlns:a16="http://schemas.microsoft.com/office/drawing/2014/main" id="{E69977BA-8E7D-4DA8-B7A3-C621BD3BD83C}"/>
            </a:ext>
          </a:extLst>
        </xdr:cNvPr>
        <xdr:cNvSpPr txBox="1"/>
      </xdr:nvSpPr>
      <xdr:spPr>
        <a:xfrm>
          <a:off x="108427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3" name="直線コネクタ 632">
          <a:extLst>
            <a:ext uri="{FF2B5EF4-FFF2-40B4-BE49-F238E27FC236}">
              <a16:creationId xmlns:a16="http://schemas.microsoft.com/office/drawing/2014/main" id="{07B9C3A1-1668-4AA1-BAC5-C6DDB94B78C9}"/>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34" name="テキスト ボックス 633">
          <a:extLst>
            <a:ext uri="{FF2B5EF4-FFF2-40B4-BE49-F238E27FC236}">
              <a16:creationId xmlns:a16="http://schemas.microsoft.com/office/drawing/2014/main" id="{314628EF-35E3-4AFB-B7DA-9E62A0C351D7}"/>
            </a:ext>
          </a:extLst>
        </xdr:cNvPr>
        <xdr:cNvSpPr txBox="1"/>
      </xdr:nvSpPr>
      <xdr:spPr>
        <a:xfrm>
          <a:off x="1090691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5" name="【保健センター・保健所】&#10;有形固定資産減価償却率グラフ枠">
          <a:extLst>
            <a:ext uri="{FF2B5EF4-FFF2-40B4-BE49-F238E27FC236}">
              <a16:creationId xmlns:a16="http://schemas.microsoft.com/office/drawing/2014/main" id="{8F01708A-CED4-43B9-8A8C-FCAF03A7084B}"/>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152400</xdr:rowOff>
    </xdr:from>
    <xdr:to>
      <xdr:col>85</xdr:col>
      <xdr:colOff>126364</xdr:colOff>
      <xdr:row>63</xdr:row>
      <xdr:rowOff>78105</xdr:rowOff>
    </xdr:to>
    <xdr:cxnSp macro="">
      <xdr:nvCxnSpPr>
        <xdr:cNvPr id="636" name="直線コネクタ 635">
          <a:extLst>
            <a:ext uri="{FF2B5EF4-FFF2-40B4-BE49-F238E27FC236}">
              <a16:creationId xmlns:a16="http://schemas.microsoft.com/office/drawing/2014/main" id="{A874255B-037D-481B-A24C-D81997FF8605}"/>
            </a:ext>
          </a:extLst>
        </xdr:cNvPr>
        <xdr:cNvCxnSpPr/>
      </xdr:nvCxnSpPr>
      <xdr:spPr>
        <a:xfrm flipV="1">
          <a:off x="14699614" y="9404350"/>
          <a:ext cx="0" cy="1081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81932</xdr:rowOff>
    </xdr:from>
    <xdr:ext cx="405111" cy="259045"/>
    <xdr:sp macro="" textlink="">
      <xdr:nvSpPr>
        <xdr:cNvPr id="637" name="【保健センター・保健所】&#10;有形固定資産減価償却率最小値テキスト">
          <a:extLst>
            <a:ext uri="{FF2B5EF4-FFF2-40B4-BE49-F238E27FC236}">
              <a16:creationId xmlns:a16="http://schemas.microsoft.com/office/drawing/2014/main" id="{76ABE72F-7413-4A4C-9A6B-01E6F59AC136}"/>
            </a:ext>
          </a:extLst>
        </xdr:cNvPr>
        <xdr:cNvSpPr txBox="1"/>
      </xdr:nvSpPr>
      <xdr:spPr>
        <a:xfrm>
          <a:off x="14738350" y="10489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78105</xdr:rowOff>
    </xdr:from>
    <xdr:to>
      <xdr:col>86</xdr:col>
      <xdr:colOff>25400</xdr:colOff>
      <xdr:row>63</xdr:row>
      <xdr:rowOff>78105</xdr:rowOff>
    </xdr:to>
    <xdr:cxnSp macro="">
      <xdr:nvCxnSpPr>
        <xdr:cNvPr id="638" name="直線コネクタ 637">
          <a:extLst>
            <a:ext uri="{FF2B5EF4-FFF2-40B4-BE49-F238E27FC236}">
              <a16:creationId xmlns:a16="http://schemas.microsoft.com/office/drawing/2014/main" id="{9D6D8F0D-11E1-4AB5-BA61-A8EDE584049A}"/>
            </a:ext>
          </a:extLst>
        </xdr:cNvPr>
        <xdr:cNvCxnSpPr/>
      </xdr:nvCxnSpPr>
      <xdr:spPr>
        <a:xfrm>
          <a:off x="14611350" y="104857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99077</xdr:rowOff>
    </xdr:from>
    <xdr:ext cx="405111" cy="259045"/>
    <xdr:sp macro="" textlink="">
      <xdr:nvSpPr>
        <xdr:cNvPr id="639" name="【保健センター・保健所】&#10;有形固定資産減価償却率最大値テキスト">
          <a:extLst>
            <a:ext uri="{FF2B5EF4-FFF2-40B4-BE49-F238E27FC236}">
              <a16:creationId xmlns:a16="http://schemas.microsoft.com/office/drawing/2014/main" id="{9B8E5D07-6421-400C-889C-5EA335799B43}"/>
            </a:ext>
          </a:extLst>
        </xdr:cNvPr>
        <xdr:cNvSpPr txBox="1"/>
      </xdr:nvSpPr>
      <xdr:spPr>
        <a:xfrm>
          <a:off x="14738350" y="918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152400</xdr:rowOff>
    </xdr:from>
    <xdr:to>
      <xdr:col>86</xdr:col>
      <xdr:colOff>25400</xdr:colOff>
      <xdr:row>56</xdr:row>
      <xdr:rowOff>152400</xdr:rowOff>
    </xdr:to>
    <xdr:cxnSp macro="">
      <xdr:nvCxnSpPr>
        <xdr:cNvPr id="640" name="直線コネクタ 639">
          <a:extLst>
            <a:ext uri="{FF2B5EF4-FFF2-40B4-BE49-F238E27FC236}">
              <a16:creationId xmlns:a16="http://schemas.microsoft.com/office/drawing/2014/main" id="{E4106A86-DE5D-4677-ADDA-EE3AD3BC951C}"/>
            </a:ext>
          </a:extLst>
        </xdr:cNvPr>
        <xdr:cNvCxnSpPr/>
      </xdr:nvCxnSpPr>
      <xdr:spPr>
        <a:xfrm>
          <a:off x="14611350" y="94043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111142</xdr:rowOff>
    </xdr:from>
    <xdr:ext cx="405111" cy="259045"/>
    <xdr:sp macro="" textlink="">
      <xdr:nvSpPr>
        <xdr:cNvPr id="641" name="【保健センター・保健所】&#10;有形固定資産減価償却率平均値テキスト">
          <a:extLst>
            <a:ext uri="{FF2B5EF4-FFF2-40B4-BE49-F238E27FC236}">
              <a16:creationId xmlns:a16="http://schemas.microsoft.com/office/drawing/2014/main" id="{6837E9F1-59E5-4359-BF63-8B487AADD2BB}"/>
            </a:ext>
          </a:extLst>
        </xdr:cNvPr>
        <xdr:cNvSpPr txBox="1"/>
      </xdr:nvSpPr>
      <xdr:spPr>
        <a:xfrm>
          <a:off x="14738350" y="96932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88265</xdr:rowOff>
    </xdr:from>
    <xdr:to>
      <xdr:col>85</xdr:col>
      <xdr:colOff>177800</xdr:colOff>
      <xdr:row>60</xdr:row>
      <xdr:rowOff>18415</xdr:rowOff>
    </xdr:to>
    <xdr:sp macro="" textlink="">
      <xdr:nvSpPr>
        <xdr:cNvPr id="642" name="フローチャート: 判断 641">
          <a:extLst>
            <a:ext uri="{FF2B5EF4-FFF2-40B4-BE49-F238E27FC236}">
              <a16:creationId xmlns:a16="http://schemas.microsoft.com/office/drawing/2014/main" id="{2C63FD53-D646-4D3D-909C-4623D177264E}"/>
            </a:ext>
          </a:extLst>
        </xdr:cNvPr>
        <xdr:cNvSpPr/>
      </xdr:nvSpPr>
      <xdr:spPr>
        <a:xfrm>
          <a:off x="14649450" y="983551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52070</xdr:rowOff>
    </xdr:from>
    <xdr:to>
      <xdr:col>81</xdr:col>
      <xdr:colOff>101600</xdr:colOff>
      <xdr:row>59</xdr:row>
      <xdr:rowOff>153670</xdr:rowOff>
    </xdr:to>
    <xdr:sp macro="" textlink="">
      <xdr:nvSpPr>
        <xdr:cNvPr id="643" name="フローチャート: 判断 642">
          <a:extLst>
            <a:ext uri="{FF2B5EF4-FFF2-40B4-BE49-F238E27FC236}">
              <a16:creationId xmlns:a16="http://schemas.microsoft.com/office/drawing/2014/main" id="{ACB5B0C9-B1F6-4574-8772-CBC4116B52C7}"/>
            </a:ext>
          </a:extLst>
        </xdr:cNvPr>
        <xdr:cNvSpPr/>
      </xdr:nvSpPr>
      <xdr:spPr>
        <a:xfrm>
          <a:off x="1388745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57</xdr:row>
      <xdr:rowOff>170197</xdr:rowOff>
    </xdr:from>
    <xdr:ext cx="405111" cy="259045"/>
    <xdr:sp macro="" textlink="">
      <xdr:nvSpPr>
        <xdr:cNvPr id="644" name="n_1aveValue【保健センター・保健所】&#10;有形固定資産減価償却率">
          <a:extLst>
            <a:ext uri="{FF2B5EF4-FFF2-40B4-BE49-F238E27FC236}">
              <a16:creationId xmlns:a16="http://schemas.microsoft.com/office/drawing/2014/main" id="{8379BFB0-6939-4609-9987-2220FC0CE835}"/>
            </a:ext>
          </a:extLst>
        </xdr:cNvPr>
        <xdr:cNvSpPr txBox="1"/>
      </xdr:nvSpPr>
      <xdr:spPr>
        <a:xfrm>
          <a:off x="13742044" y="958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25400</xdr:rowOff>
    </xdr:from>
    <xdr:to>
      <xdr:col>76</xdr:col>
      <xdr:colOff>165100</xdr:colOff>
      <xdr:row>59</xdr:row>
      <xdr:rowOff>127000</xdr:rowOff>
    </xdr:to>
    <xdr:sp macro="" textlink="">
      <xdr:nvSpPr>
        <xdr:cNvPr id="645" name="フローチャート: 判断 644">
          <a:extLst>
            <a:ext uri="{FF2B5EF4-FFF2-40B4-BE49-F238E27FC236}">
              <a16:creationId xmlns:a16="http://schemas.microsoft.com/office/drawing/2014/main" id="{CB9A0D19-03A0-4BD9-8A07-6C153D4B7404}"/>
            </a:ext>
          </a:extLst>
        </xdr:cNvPr>
        <xdr:cNvSpPr/>
      </xdr:nvSpPr>
      <xdr:spPr>
        <a:xfrm>
          <a:off x="130937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57</xdr:row>
      <xdr:rowOff>143527</xdr:rowOff>
    </xdr:from>
    <xdr:ext cx="405111" cy="259045"/>
    <xdr:sp macro="" textlink="">
      <xdr:nvSpPr>
        <xdr:cNvPr id="646" name="n_2aveValue【保健センター・保健所】&#10;有形固定資産減価償却率">
          <a:extLst>
            <a:ext uri="{FF2B5EF4-FFF2-40B4-BE49-F238E27FC236}">
              <a16:creationId xmlns:a16="http://schemas.microsoft.com/office/drawing/2014/main" id="{42D99FD3-CE80-42B8-B79E-63AA9D1CCC02}"/>
            </a:ext>
          </a:extLst>
        </xdr:cNvPr>
        <xdr:cNvSpPr txBox="1"/>
      </xdr:nvSpPr>
      <xdr:spPr>
        <a:xfrm>
          <a:off x="12960994" y="9560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156845</xdr:rowOff>
    </xdr:from>
    <xdr:to>
      <xdr:col>72</xdr:col>
      <xdr:colOff>38100</xdr:colOff>
      <xdr:row>59</xdr:row>
      <xdr:rowOff>86995</xdr:rowOff>
    </xdr:to>
    <xdr:sp macro="" textlink="">
      <xdr:nvSpPr>
        <xdr:cNvPr id="647" name="フローチャート: 判断 646">
          <a:extLst>
            <a:ext uri="{FF2B5EF4-FFF2-40B4-BE49-F238E27FC236}">
              <a16:creationId xmlns:a16="http://schemas.microsoft.com/office/drawing/2014/main" id="{381E65B3-FA1D-4096-8D79-2455EAB1E4A8}"/>
            </a:ext>
          </a:extLst>
        </xdr:cNvPr>
        <xdr:cNvSpPr/>
      </xdr:nvSpPr>
      <xdr:spPr>
        <a:xfrm>
          <a:off x="12299950" y="973899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57</xdr:row>
      <xdr:rowOff>103522</xdr:rowOff>
    </xdr:from>
    <xdr:ext cx="405111" cy="259045"/>
    <xdr:sp macro="" textlink="">
      <xdr:nvSpPr>
        <xdr:cNvPr id="648" name="n_3aveValue【保健センター・保健所】&#10;有形固定資産減価償却率">
          <a:extLst>
            <a:ext uri="{FF2B5EF4-FFF2-40B4-BE49-F238E27FC236}">
              <a16:creationId xmlns:a16="http://schemas.microsoft.com/office/drawing/2014/main" id="{13EC6B85-9738-4AEF-B132-8995FEC00E86}"/>
            </a:ext>
          </a:extLst>
        </xdr:cNvPr>
        <xdr:cNvSpPr txBox="1"/>
      </xdr:nvSpPr>
      <xdr:spPr>
        <a:xfrm>
          <a:off x="12167244" y="9520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88265</xdr:rowOff>
    </xdr:from>
    <xdr:to>
      <xdr:col>67</xdr:col>
      <xdr:colOff>101600</xdr:colOff>
      <xdr:row>59</xdr:row>
      <xdr:rowOff>18415</xdr:rowOff>
    </xdr:to>
    <xdr:sp macro="" textlink="">
      <xdr:nvSpPr>
        <xdr:cNvPr id="649" name="フローチャート: 判断 648">
          <a:extLst>
            <a:ext uri="{FF2B5EF4-FFF2-40B4-BE49-F238E27FC236}">
              <a16:creationId xmlns:a16="http://schemas.microsoft.com/office/drawing/2014/main" id="{217646FA-1CF7-4632-AFDB-6C4A68F40955}"/>
            </a:ext>
          </a:extLst>
        </xdr:cNvPr>
        <xdr:cNvSpPr/>
      </xdr:nvSpPr>
      <xdr:spPr>
        <a:xfrm>
          <a:off x="11487150" y="96704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57</xdr:row>
      <xdr:rowOff>34942</xdr:rowOff>
    </xdr:from>
    <xdr:ext cx="405111" cy="259045"/>
    <xdr:sp macro="" textlink="">
      <xdr:nvSpPr>
        <xdr:cNvPr id="650" name="n_4aveValue【保健センター・保健所】&#10;有形固定資産減価償却率">
          <a:extLst>
            <a:ext uri="{FF2B5EF4-FFF2-40B4-BE49-F238E27FC236}">
              <a16:creationId xmlns:a16="http://schemas.microsoft.com/office/drawing/2014/main" id="{DBDEC89A-8F0C-462C-A4D3-F7C7BB073DE0}"/>
            </a:ext>
          </a:extLst>
        </xdr:cNvPr>
        <xdr:cNvSpPr txBox="1"/>
      </xdr:nvSpPr>
      <xdr:spPr>
        <a:xfrm>
          <a:off x="11354444" y="9451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30397841-FF1B-454C-B848-6B5D563B0350}"/>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AB8F93A9-925A-4C96-8B26-DA2A2DF47CB5}"/>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3" name="テキスト ボックス 652">
          <a:extLst>
            <a:ext uri="{FF2B5EF4-FFF2-40B4-BE49-F238E27FC236}">
              <a16:creationId xmlns:a16="http://schemas.microsoft.com/office/drawing/2014/main" id="{FBFDEC1A-A0E6-4EEC-B7B5-022FEF25D158}"/>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4" name="テキスト ボックス 653">
          <a:extLst>
            <a:ext uri="{FF2B5EF4-FFF2-40B4-BE49-F238E27FC236}">
              <a16:creationId xmlns:a16="http://schemas.microsoft.com/office/drawing/2014/main" id="{92C9F216-6511-4C8E-A398-1F108726F375}"/>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5" name="テキスト ボックス 654">
          <a:extLst>
            <a:ext uri="{FF2B5EF4-FFF2-40B4-BE49-F238E27FC236}">
              <a16:creationId xmlns:a16="http://schemas.microsoft.com/office/drawing/2014/main" id="{CDAB4832-A9D0-4D41-A626-D86DA36533ED}"/>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78740</xdr:rowOff>
    </xdr:from>
    <xdr:to>
      <xdr:col>85</xdr:col>
      <xdr:colOff>177800</xdr:colOff>
      <xdr:row>61</xdr:row>
      <xdr:rowOff>8890</xdr:rowOff>
    </xdr:to>
    <xdr:sp macro="" textlink="">
      <xdr:nvSpPr>
        <xdr:cNvPr id="656" name="楕円 655">
          <a:extLst>
            <a:ext uri="{FF2B5EF4-FFF2-40B4-BE49-F238E27FC236}">
              <a16:creationId xmlns:a16="http://schemas.microsoft.com/office/drawing/2014/main" id="{C505B23C-4D0F-451C-BAAF-E6B6225F2298}"/>
            </a:ext>
          </a:extLst>
        </xdr:cNvPr>
        <xdr:cNvSpPr/>
      </xdr:nvSpPr>
      <xdr:spPr>
        <a:xfrm>
          <a:off x="14649450" y="999109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57167</xdr:rowOff>
    </xdr:from>
    <xdr:ext cx="405111" cy="259045"/>
    <xdr:sp macro="" textlink="">
      <xdr:nvSpPr>
        <xdr:cNvPr id="657" name="【保健センター・保健所】&#10;有形固定資産減価償却率該当値テキスト">
          <a:extLst>
            <a:ext uri="{FF2B5EF4-FFF2-40B4-BE49-F238E27FC236}">
              <a16:creationId xmlns:a16="http://schemas.microsoft.com/office/drawing/2014/main" id="{56237D6F-96EA-4596-939C-3520B4FBCED3}"/>
            </a:ext>
          </a:extLst>
        </xdr:cNvPr>
        <xdr:cNvSpPr txBox="1"/>
      </xdr:nvSpPr>
      <xdr:spPr>
        <a:xfrm>
          <a:off x="14738350" y="996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33020</xdr:rowOff>
    </xdr:from>
    <xdr:to>
      <xdr:col>81</xdr:col>
      <xdr:colOff>101600</xdr:colOff>
      <xdr:row>60</xdr:row>
      <xdr:rowOff>134620</xdr:rowOff>
    </xdr:to>
    <xdr:sp macro="" textlink="">
      <xdr:nvSpPr>
        <xdr:cNvPr id="658" name="楕円 657">
          <a:extLst>
            <a:ext uri="{FF2B5EF4-FFF2-40B4-BE49-F238E27FC236}">
              <a16:creationId xmlns:a16="http://schemas.microsoft.com/office/drawing/2014/main" id="{EB2EC790-A13D-4685-8238-B0895C006CB9}"/>
            </a:ext>
          </a:extLst>
        </xdr:cNvPr>
        <xdr:cNvSpPr/>
      </xdr:nvSpPr>
      <xdr:spPr>
        <a:xfrm>
          <a:off x="13887450" y="994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83820</xdr:rowOff>
    </xdr:from>
    <xdr:to>
      <xdr:col>85</xdr:col>
      <xdr:colOff>127000</xdr:colOff>
      <xdr:row>60</xdr:row>
      <xdr:rowOff>129540</xdr:rowOff>
    </xdr:to>
    <xdr:cxnSp macro="">
      <xdr:nvCxnSpPr>
        <xdr:cNvPr id="659" name="直線コネクタ 658">
          <a:extLst>
            <a:ext uri="{FF2B5EF4-FFF2-40B4-BE49-F238E27FC236}">
              <a16:creationId xmlns:a16="http://schemas.microsoft.com/office/drawing/2014/main" id="{F0DE2529-0570-466D-8632-725A3BD3FA40}"/>
            </a:ext>
          </a:extLst>
        </xdr:cNvPr>
        <xdr:cNvCxnSpPr/>
      </xdr:nvCxnSpPr>
      <xdr:spPr>
        <a:xfrm>
          <a:off x="13938250" y="9996170"/>
          <a:ext cx="762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162560</xdr:rowOff>
    </xdr:from>
    <xdr:to>
      <xdr:col>76</xdr:col>
      <xdr:colOff>165100</xdr:colOff>
      <xdr:row>60</xdr:row>
      <xdr:rowOff>92710</xdr:rowOff>
    </xdr:to>
    <xdr:sp macro="" textlink="">
      <xdr:nvSpPr>
        <xdr:cNvPr id="660" name="楕円 659">
          <a:extLst>
            <a:ext uri="{FF2B5EF4-FFF2-40B4-BE49-F238E27FC236}">
              <a16:creationId xmlns:a16="http://schemas.microsoft.com/office/drawing/2014/main" id="{4F32A6DC-2FA0-4323-9B9A-1A90E329F77B}"/>
            </a:ext>
          </a:extLst>
        </xdr:cNvPr>
        <xdr:cNvSpPr/>
      </xdr:nvSpPr>
      <xdr:spPr>
        <a:xfrm>
          <a:off x="13093700" y="99098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41910</xdr:rowOff>
    </xdr:from>
    <xdr:to>
      <xdr:col>81</xdr:col>
      <xdr:colOff>50800</xdr:colOff>
      <xdr:row>60</xdr:row>
      <xdr:rowOff>83820</xdr:rowOff>
    </xdr:to>
    <xdr:cxnSp macro="">
      <xdr:nvCxnSpPr>
        <xdr:cNvPr id="661" name="直線コネクタ 660">
          <a:extLst>
            <a:ext uri="{FF2B5EF4-FFF2-40B4-BE49-F238E27FC236}">
              <a16:creationId xmlns:a16="http://schemas.microsoft.com/office/drawing/2014/main" id="{DD52A920-F5D9-4A59-94B8-873163378F4A}"/>
            </a:ext>
          </a:extLst>
        </xdr:cNvPr>
        <xdr:cNvCxnSpPr/>
      </xdr:nvCxnSpPr>
      <xdr:spPr>
        <a:xfrm>
          <a:off x="13144500" y="9954260"/>
          <a:ext cx="79375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114935</xdr:rowOff>
    </xdr:from>
    <xdr:to>
      <xdr:col>72</xdr:col>
      <xdr:colOff>38100</xdr:colOff>
      <xdr:row>60</xdr:row>
      <xdr:rowOff>45085</xdr:rowOff>
    </xdr:to>
    <xdr:sp macro="" textlink="">
      <xdr:nvSpPr>
        <xdr:cNvPr id="662" name="楕円 661">
          <a:extLst>
            <a:ext uri="{FF2B5EF4-FFF2-40B4-BE49-F238E27FC236}">
              <a16:creationId xmlns:a16="http://schemas.microsoft.com/office/drawing/2014/main" id="{9D43CC7C-37D0-43EB-9062-56E35695A3E1}"/>
            </a:ext>
          </a:extLst>
        </xdr:cNvPr>
        <xdr:cNvSpPr/>
      </xdr:nvSpPr>
      <xdr:spPr>
        <a:xfrm>
          <a:off x="12299950" y="986218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165735</xdr:rowOff>
    </xdr:from>
    <xdr:to>
      <xdr:col>76</xdr:col>
      <xdr:colOff>114300</xdr:colOff>
      <xdr:row>60</xdr:row>
      <xdr:rowOff>41910</xdr:rowOff>
    </xdr:to>
    <xdr:cxnSp macro="">
      <xdr:nvCxnSpPr>
        <xdr:cNvPr id="663" name="直線コネクタ 662">
          <a:extLst>
            <a:ext uri="{FF2B5EF4-FFF2-40B4-BE49-F238E27FC236}">
              <a16:creationId xmlns:a16="http://schemas.microsoft.com/office/drawing/2014/main" id="{1F3CFAF3-03F6-4E32-9EE0-64F84FE60922}"/>
            </a:ext>
          </a:extLst>
        </xdr:cNvPr>
        <xdr:cNvCxnSpPr/>
      </xdr:nvCxnSpPr>
      <xdr:spPr>
        <a:xfrm>
          <a:off x="12344400" y="9912985"/>
          <a:ext cx="800100" cy="4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12065</xdr:rowOff>
    </xdr:from>
    <xdr:to>
      <xdr:col>67</xdr:col>
      <xdr:colOff>101600</xdr:colOff>
      <xdr:row>60</xdr:row>
      <xdr:rowOff>113665</xdr:rowOff>
    </xdr:to>
    <xdr:sp macro="" textlink="">
      <xdr:nvSpPr>
        <xdr:cNvPr id="664" name="楕円 663">
          <a:extLst>
            <a:ext uri="{FF2B5EF4-FFF2-40B4-BE49-F238E27FC236}">
              <a16:creationId xmlns:a16="http://schemas.microsoft.com/office/drawing/2014/main" id="{875D369C-FED9-4EDE-BFE7-624CE3896216}"/>
            </a:ext>
          </a:extLst>
        </xdr:cNvPr>
        <xdr:cNvSpPr/>
      </xdr:nvSpPr>
      <xdr:spPr>
        <a:xfrm>
          <a:off x="11487150" y="992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165735</xdr:rowOff>
    </xdr:from>
    <xdr:to>
      <xdr:col>71</xdr:col>
      <xdr:colOff>177800</xdr:colOff>
      <xdr:row>60</xdr:row>
      <xdr:rowOff>62865</xdr:rowOff>
    </xdr:to>
    <xdr:cxnSp macro="">
      <xdr:nvCxnSpPr>
        <xdr:cNvPr id="665" name="直線コネクタ 664">
          <a:extLst>
            <a:ext uri="{FF2B5EF4-FFF2-40B4-BE49-F238E27FC236}">
              <a16:creationId xmlns:a16="http://schemas.microsoft.com/office/drawing/2014/main" id="{5A9A31D5-8BCE-423E-A3D0-AE28360AB74A}"/>
            </a:ext>
          </a:extLst>
        </xdr:cNvPr>
        <xdr:cNvCxnSpPr/>
      </xdr:nvCxnSpPr>
      <xdr:spPr>
        <a:xfrm flipV="1">
          <a:off x="11537950" y="9912985"/>
          <a:ext cx="806450" cy="6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125747</xdr:rowOff>
    </xdr:from>
    <xdr:ext cx="405111" cy="259045"/>
    <xdr:sp macro="" textlink="">
      <xdr:nvSpPr>
        <xdr:cNvPr id="666" name="n_1mainValue【保健センター・保健所】&#10;有形固定資産減価償却率">
          <a:extLst>
            <a:ext uri="{FF2B5EF4-FFF2-40B4-BE49-F238E27FC236}">
              <a16:creationId xmlns:a16="http://schemas.microsoft.com/office/drawing/2014/main" id="{873A45AB-8F8B-494E-86ED-BDB6D1E332D2}"/>
            </a:ext>
          </a:extLst>
        </xdr:cNvPr>
        <xdr:cNvSpPr txBox="1"/>
      </xdr:nvSpPr>
      <xdr:spPr>
        <a:xfrm>
          <a:off x="13742044" y="1003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83837</xdr:rowOff>
    </xdr:from>
    <xdr:ext cx="405111" cy="259045"/>
    <xdr:sp macro="" textlink="">
      <xdr:nvSpPr>
        <xdr:cNvPr id="667" name="n_2mainValue【保健センター・保健所】&#10;有形固定資産減価償却率">
          <a:extLst>
            <a:ext uri="{FF2B5EF4-FFF2-40B4-BE49-F238E27FC236}">
              <a16:creationId xmlns:a16="http://schemas.microsoft.com/office/drawing/2014/main" id="{4EC04724-8848-43A5-9A9A-85349E34F1BA}"/>
            </a:ext>
          </a:extLst>
        </xdr:cNvPr>
        <xdr:cNvSpPr txBox="1"/>
      </xdr:nvSpPr>
      <xdr:spPr>
        <a:xfrm>
          <a:off x="12960994"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36212</xdr:rowOff>
    </xdr:from>
    <xdr:ext cx="405111" cy="259045"/>
    <xdr:sp macro="" textlink="">
      <xdr:nvSpPr>
        <xdr:cNvPr id="668" name="n_3mainValue【保健センター・保健所】&#10;有形固定資産減価償却率">
          <a:extLst>
            <a:ext uri="{FF2B5EF4-FFF2-40B4-BE49-F238E27FC236}">
              <a16:creationId xmlns:a16="http://schemas.microsoft.com/office/drawing/2014/main" id="{404D724C-1505-4267-A606-E62E2CD0D6A4}"/>
            </a:ext>
          </a:extLst>
        </xdr:cNvPr>
        <xdr:cNvSpPr txBox="1"/>
      </xdr:nvSpPr>
      <xdr:spPr>
        <a:xfrm>
          <a:off x="12167244" y="994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104792</xdr:rowOff>
    </xdr:from>
    <xdr:ext cx="405111" cy="259045"/>
    <xdr:sp macro="" textlink="">
      <xdr:nvSpPr>
        <xdr:cNvPr id="669" name="n_4mainValue【保健センター・保健所】&#10;有形固定資産減価償却率">
          <a:extLst>
            <a:ext uri="{FF2B5EF4-FFF2-40B4-BE49-F238E27FC236}">
              <a16:creationId xmlns:a16="http://schemas.microsoft.com/office/drawing/2014/main" id="{AA3211CD-65E5-4BAE-9250-D5C8A38D9370}"/>
            </a:ext>
          </a:extLst>
        </xdr:cNvPr>
        <xdr:cNvSpPr txBox="1"/>
      </xdr:nvSpPr>
      <xdr:spPr>
        <a:xfrm>
          <a:off x="11354444" y="1001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0" name="正方形/長方形 669">
          <a:extLst>
            <a:ext uri="{FF2B5EF4-FFF2-40B4-BE49-F238E27FC236}">
              <a16:creationId xmlns:a16="http://schemas.microsoft.com/office/drawing/2014/main" id="{DB02C4D1-3CA0-4EBF-BA0C-F1CAF5031310}"/>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1" name="正方形/長方形 670">
          <a:extLst>
            <a:ext uri="{FF2B5EF4-FFF2-40B4-BE49-F238E27FC236}">
              <a16:creationId xmlns:a16="http://schemas.microsoft.com/office/drawing/2014/main" id="{74ED45BF-FD7B-453A-B8F2-C75C06BCBBDF}"/>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2" name="正方形/長方形 671">
          <a:extLst>
            <a:ext uri="{FF2B5EF4-FFF2-40B4-BE49-F238E27FC236}">
              <a16:creationId xmlns:a16="http://schemas.microsoft.com/office/drawing/2014/main" id="{21A38B3B-A006-4D17-874B-B836588E38A6}"/>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3" name="正方形/長方形 672">
          <a:extLst>
            <a:ext uri="{FF2B5EF4-FFF2-40B4-BE49-F238E27FC236}">
              <a16:creationId xmlns:a16="http://schemas.microsoft.com/office/drawing/2014/main" id="{739AB756-93DE-41E4-A257-A2100EE5CB4B}"/>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4" name="正方形/長方形 673">
          <a:extLst>
            <a:ext uri="{FF2B5EF4-FFF2-40B4-BE49-F238E27FC236}">
              <a16:creationId xmlns:a16="http://schemas.microsoft.com/office/drawing/2014/main" id="{6D224483-E068-46B6-8AB2-B40A2C37E847}"/>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5" name="正方形/長方形 674">
          <a:extLst>
            <a:ext uri="{FF2B5EF4-FFF2-40B4-BE49-F238E27FC236}">
              <a16:creationId xmlns:a16="http://schemas.microsoft.com/office/drawing/2014/main" id="{1D0A6AE9-14ED-4D1B-BA4C-02A1195395A9}"/>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6" name="正方形/長方形 675">
          <a:extLst>
            <a:ext uri="{FF2B5EF4-FFF2-40B4-BE49-F238E27FC236}">
              <a16:creationId xmlns:a16="http://schemas.microsoft.com/office/drawing/2014/main" id="{2E4AA509-B037-48E5-BC2B-8F54EF0F2420}"/>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7" name="正方形/長方形 676">
          <a:extLst>
            <a:ext uri="{FF2B5EF4-FFF2-40B4-BE49-F238E27FC236}">
              <a16:creationId xmlns:a16="http://schemas.microsoft.com/office/drawing/2014/main" id="{C8FA7EFD-185B-4458-A468-5795C039E28A}"/>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8" name="テキスト ボックス 677">
          <a:extLst>
            <a:ext uri="{FF2B5EF4-FFF2-40B4-BE49-F238E27FC236}">
              <a16:creationId xmlns:a16="http://schemas.microsoft.com/office/drawing/2014/main" id="{9ABD6131-8212-43B0-ACA0-1AFB9404D1B6}"/>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9" name="直線コネクタ 678">
          <a:extLst>
            <a:ext uri="{FF2B5EF4-FFF2-40B4-BE49-F238E27FC236}">
              <a16:creationId xmlns:a16="http://schemas.microsoft.com/office/drawing/2014/main" id="{BC56F707-1104-4DD2-BB90-2AAA646CC96A}"/>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65</xdr:row>
      <xdr:rowOff>0</xdr:rowOff>
    </xdr:from>
    <xdr:to>
      <xdr:col>120</xdr:col>
      <xdr:colOff>114300</xdr:colOff>
      <xdr:row>65</xdr:row>
      <xdr:rowOff>0</xdr:rowOff>
    </xdr:to>
    <xdr:cxnSp macro="">
      <xdr:nvCxnSpPr>
        <xdr:cNvPr id="680" name="直線コネクタ 679">
          <a:extLst>
            <a:ext uri="{FF2B5EF4-FFF2-40B4-BE49-F238E27FC236}">
              <a16:creationId xmlns:a16="http://schemas.microsoft.com/office/drawing/2014/main" id="{FEF0AD32-1A89-46B0-9A8F-E030B64ACA4D}"/>
            </a:ext>
          </a:extLst>
        </xdr:cNvPr>
        <xdr:cNvCxnSpPr/>
      </xdr:nvCxnSpPr>
      <xdr:spPr>
        <a:xfrm>
          <a:off x="16459200" y="10737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681" name="テキスト ボックス 680">
          <a:extLst>
            <a:ext uri="{FF2B5EF4-FFF2-40B4-BE49-F238E27FC236}">
              <a16:creationId xmlns:a16="http://schemas.microsoft.com/office/drawing/2014/main" id="{A18D7600-F55A-44F6-A11B-040C0026594D}"/>
            </a:ext>
          </a:extLst>
        </xdr:cNvPr>
        <xdr:cNvSpPr txBox="1"/>
      </xdr:nvSpPr>
      <xdr:spPr>
        <a:xfrm>
          <a:off x="16049171" y="10601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682" name="直線コネクタ 681">
          <a:extLst>
            <a:ext uri="{FF2B5EF4-FFF2-40B4-BE49-F238E27FC236}">
              <a16:creationId xmlns:a16="http://schemas.microsoft.com/office/drawing/2014/main" id="{956C78D0-9D62-4F22-AC0F-1AD4E05DBD50}"/>
            </a:ext>
          </a:extLst>
        </xdr:cNvPr>
        <xdr:cNvCxnSpPr/>
      </xdr:nvCxnSpPr>
      <xdr:spPr>
        <a:xfrm>
          <a:off x="16459200" y="10464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683" name="テキスト ボックス 682">
          <a:extLst>
            <a:ext uri="{FF2B5EF4-FFF2-40B4-BE49-F238E27FC236}">
              <a16:creationId xmlns:a16="http://schemas.microsoft.com/office/drawing/2014/main" id="{A9E9693E-DF0C-4838-BB1E-BF13F2CFD997}"/>
            </a:ext>
          </a:extLst>
        </xdr:cNvPr>
        <xdr:cNvSpPr txBox="1"/>
      </xdr:nvSpPr>
      <xdr:spPr>
        <a:xfrm>
          <a:off x="16049171" y="10328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684" name="直線コネクタ 683">
          <a:extLst>
            <a:ext uri="{FF2B5EF4-FFF2-40B4-BE49-F238E27FC236}">
              <a16:creationId xmlns:a16="http://schemas.microsoft.com/office/drawing/2014/main" id="{6FF94439-0986-4B71-B92C-B81375151FA7}"/>
            </a:ext>
          </a:extLst>
        </xdr:cNvPr>
        <xdr:cNvCxnSpPr/>
      </xdr:nvCxnSpPr>
      <xdr:spPr>
        <a:xfrm>
          <a:off x="16459200" y="10191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685" name="テキスト ボックス 684">
          <a:extLst>
            <a:ext uri="{FF2B5EF4-FFF2-40B4-BE49-F238E27FC236}">
              <a16:creationId xmlns:a16="http://schemas.microsoft.com/office/drawing/2014/main" id="{C152C001-AB74-41E5-A225-ED906B6A0813}"/>
            </a:ext>
          </a:extLst>
        </xdr:cNvPr>
        <xdr:cNvSpPr txBox="1"/>
      </xdr:nvSpPr>
      <xdr:spPr>
        <a:xfrm>
          <a:off x="16049171" y="10055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6" name="直線コネクタ 685">
          <a:extLst>
            <a:ext uri="{FF2B5EF4-FFF2-40B4-BE49-F238E27FC236}">
              <a16:creationId xmlns:a16="http://schemas.microsoft.com/office/drawing/2014/main" id="{A6955FF1-944B-436E-8323-88B8FAE43AF6}"/>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7" name="テキスト ボックス 686">
          <a:extLst>
            <a:ext uri="{FF2B5EF4-FFF2-40B4-BE49-F238E27FC236}">
              <a16:creationId xmlns:a16="http://schemas.microsoft.com/office/drawing/2014/main" id="{733F9AD7-8351-43FA-A5AD-B50C3BD177BB}"/>
            </a:ext>
          </a:extLst>
        </xdr:cNvPr>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688" name="直線コネクタ 687">
          <a:extLst>
            <a:ext uri="{FF2B5EF4-FFF2-40B4-BE49-F238E27FC236}">
              <a16:creationId xmlns:a16="http://schemas.microsoft.com/office/drawing/2014/main" id="{036006C8-5455-4B36-956A-68C76012963F}"/>
            </a:ext>
          </a:extLst>
        </xdr:cNvPr>
        <xdr:cNvCxnSpPr/>
      </xdr:nvCxnSpPr>
      <xdr:spPr>
        <a:xfrm>
          <a:off x="16459200" y="9639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689" name="テキスト ボックス 688">
          <a:extLst>
            <a:ext uri="{FF2B5EF4-FFF2-40B4-BE49-F238E27FC236}">
              <a16:creationId xmlns:a16="http://schemas.microsoft.com/office/drawing/2014/main" id="{57C65F3B-E151-4FEB-B10A-3B13006161B6}"/>
            </a:ext>
          </a:extLst>
        </xdr:cNvPr>
        <xdr:cNvSpPr txBox="1"/>
      </xdr:nvSpPr>
      <xdr:spPr>
        <a:xfrm>
          <a:off x="16049171" y="9503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690" name="直線コネクタ 689">
          <a:extLst>
            <a:ext uri="{FF2B5EF4-FFF2-40B4-BE49-F238E27FC236}">
              <a16:creationId xmlns:a16="http://schemas.microsoft.com/office/drawing/2014/main" id="{612B8BB4-6BB0-407F-8AF7-FF8A2086CB43}"/>
            </a:ext>
          </a:extLst>
        </xdr:cNvPr>
        <xdr:cNvCxnSpPr/>
      </xdr:nvCxnSpPr>
      <xdr:spPr>
        <a:xfrm>
          <a:off x="16459200" y="9366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691" name="テキスト ボックス 690">
          <a:extLst>
            <a:ext uri="{FF2B5EF4-FFF2-40B4-BE49-F238E27FC236}">
              <a16:creationId xmlns:a16="http://schemas.microsoft.com/office/drawing/2014/main" id="{D7EFF02B-E2B8-4B88-B98C-BD1370EC6FD2}"/>
            </a:ext>
          </a:extLst>
        </xdr:cNvPr>
        <xdr:cNvSpPr txBox="1"/>
      </xdr:nvSpPr>
      <xdr:spPr>
        <a:xfrm>
          <a:off x="16049171" y="9230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692" name="直線コネクタ 691">
          <a:extLst>
            <a:ext uri="{FF2B5EF4-FFF2-40B4-BE49-F238E27FC236}">
              <a16:creationId xmlns:a16="http://schemas.microsoft.com/office/drawing/2014/main" id="{56922F12-2896-455E-9A7C-2829BA596B60}"/>
            </a:ext>
          </a:extLst>
        </xdr:cNvPr>
        <xdr:cNvCxnSpPr/>
      </xdr:nvCxnSpPr>
      <xdr:spPr>
        <a:xfrm>
          <a:off x="16459200" y="9086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693" name="テキスト ボックス 692">
          <a:extLst>
            <a:ext uri="{FF2B5EF4-FFF2-40B4-BE49-F238E27FC236}">
              <a16:creationId xmlns:a16="http://schemas.microsoft.com/office/drawing/2014/main" id="{BA4D7630-1E5B-4A97-B5BB-3F85FEBAEC00}"/>
            </a:ext>
          </a:extLst>
        </xdr:cNvPr>
        <xdr:cNvSpPr txBox="1"/>
      </xdr:nvSpPr>
      <xdr:spPr>
        <a:xfrm>
          <a:off x="16049171" y="895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4" name="直線コネクタ 693">
          <a:extLst>
            <a:ext uri="{FF2B5EF4-FFF2-40B4-BE49-F238E27FC236}">
              <a16:creationId xmlns:a16="http://schemas.microsoft.com/office/drawing/2014/main" id="{C962C624-5741-4A72-96F9-1A9EF2AA4AD3}"/>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5" name="テキスト ボックス 694">
          <a:extLst>
            <a:ext uri="{FF2B5EF4-FFF2-40B4-BE49-F238E27FC236}">
              <a16:creationId xmlns:a16="http://schemas.microsoft.com/office/drawing/2014/main" id="{125FB31E-A847-41F4-A6F7-BF7A81C1F3F2}"/>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6" name="【保健センター・保健所】&#10;一人当たり面積グラフ枠">
          <a:extLst>
            <a:ext uri="{FF2B5EF4-FFF2-40B4-BE49-F238E27FC236}">
              <a16:creationId xmlns:a16="http://schemas.microsoft.com/office/drawing/2014/main" id="{3DBD3D17-8899-4185-81EC-4EFE83024757}"/>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0</xdr:rowOff>
    </xdr:to>
    <xdr:cxnSp macro="">
      <xdr:nvCxnSpPr>
        <xdr:cNvPr id="697" name="直線コネクタ 696">
          <a:extLst>
            <a:ext uri="{FF2B5EF4-FFF2-40B4-BE49-F238E27FC236}">
              <a16:creationId xmlns:a16="http://schemas.microsoft.com/office/drawing/2014/main" id="{D605BD20-870B-4E48-88B7-00D87484F707}"/>
            </a:ext>
          </a:extLst>
        </xdr:cNvPr>
        <xdr:cNvCxnSpPr/>
      </xdr:nvCxnSpPr>
      <xdr:spPr>
        <a:xfrm flipV="1">
          <a:off x="19951064" y="925195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3827</xdr:rowOff>
    </xdr:from>
    <xdr:ext cx="469744" cy="259045"/>
    <xdr:sp macro="" textlink="">
      <xdr:nvSpPr>
        <xdr:cNvPr id="698" name="【保健センター・保健所】&#10;一人当たり面積最小値テキスト">
          <a:extLst>
            <a:ext uri="{FF2B5EF4-FFF2-40B4-BE49-F238E27FC236}">
              <a16:creationId xmlns:a16="http://schemas.microsoft.com/office/drawing/2014/main" id="{A9F94BE7-440E-4C8B-9CF0-78780A31D7E5}"/>
            </a:ext>
          </a:extLst>
        </xdr:cNvPr>
        <xdr:cNvSpPr txBox="1"/>
      </xdr:nvSpPr>
      <xdr:spPr>
        <a:xfrm>
          <a:off x="19989800" y="1057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0</xdr:rowOff>
    </xdr:from>
    <xdr:to>
      <xdr:col>116</xdr:col>
      <xdr:colOff>152400</xdr:colOff>
      <xdr:row>64</xdr:row>
      <xdr:rowOff>0</xdr:rowOff>
    </xdr:to>
    <xdr:cxnSp macro="">
      <xdr:nvCxnSpPr>
        <xdr:cNvPr id="699" name="直線コネクタ 698">
          <a:extLst>
            <a:ext uri="{FF2B5EF4-FFF2-40B4-BE49-F238E27FC236}">
              <a16:creationId xmlns:a16="http://schemas.microsoft.com/office/drawing/2014/main" id="{7E9C3D1B-57F1-4685-945B-57E959560AB2}"/>
            </a:ext>
          </a:extLst>
        </xdr:cNvPr>
        <xdr:cNvCxnSpPr/>
      </xdr:nvCxnSpPr>
      <xdr:spPr>
        <a:xfrm>
          <a:off x="19881850" y="105727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700" name="【保健センター・保健所】&#10;一人当たり面積最大値テキスト">
          <a:extLst>
            <a:ext uri="{FF2B5EF4-FFF2-40B4-BE49-F238E27FC236}">
              <a16:creationId xmlns:a16="http://schemas.microsoft.com/office/drawing/2014/main" id="{5374E987-428E-4EED-B540-05EA3B9CBFD9}"/>
            </a:ext>
          </a:extLst>
        </xdr:cNvPr>
        <xdr:cNvSpPr txBox="1"/>
      </xdr:nvSpPr>
      <xdr:spPr>
        <a:xfrm>
          <a:off x="19989800" y="903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701" name="直線コネクタ 700">
          <a:extLst>
            <a:ext uri="{FF2B5EF4-FFF2-40B4-BE49-F238E27FC236}">
              <a16:creationId xmlns:a16="http://schemas.microsoft.com/office/drawing/2014/main" id="{294C0264-5352-42EE-9D64-EDC7BFD1F1E0}"/>
            </a:ext>
          </a:extLst>
        </xdr:cNvPr>
        <xdr:cNvCxnSpPr/>
      </xdr:nvCxnSpPr>
      <xdr:spPr>
        <a:xfrm>
          <a:off x="19881850" y="9251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70502</xdr:rowOff>
    </xdr:from>
    <xdr:ext cx="469744" cy="259045"/>
    <xdr:sp macro="" textlink="">
      <xdr:nvSpPr>
        <xdr:cNvPr id="702" name="【保健センター・保健所】&#10;一人当たり面積平均値テキスト">
          <a:extLst>
            <a:ext uri="{FF2B5EF4-FFF2-40B4-BE49-F238E27FC236}">
              <a16:creationId xmlns:a16="http://schemas.microsoft.com/office/drawing/2014/main" id="{49A000DE-0C44-4CCE-B390-966112C0278C}"/>
            </a:ext>
          </a:extLst>
        </xdr:cNvPr>
        <xdr:cNvSpPr txBox="1"/>
      </xdr:nvSpPr>
      <xdr:spPr>
        <a:xfrm>
          <a:off x="19989800" y="99828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92075</xdr:rowOff>
    </xdr:from>
    <xdr:to>
      <xdr:col>116</xdr:col>
      <xdr:colOff>114300</xdr:colOff>
      <xdr:row>61</xdr:row>
      <xdr:rowOff>22225</xdr:rowOff>
    </xdr:to>
    <xdr:sp macro="" textlink="">
      <xdr:nvSpPr>
        <xdr:cNvPr id="703" name="フローチャート: 判断 702">
          <a:extLst>
            <a:ext uri="{FF2B5EF4-FFF2-40B4-BE49-F238E27FC236}">
              <a16:creationId xmlns:a16="http://schemas.microsoft.com/office/drawing/2014/main" id="{ACCCA8DF-6786-422A-8EB1-45D9C9C3644B}"/>
            </a:ext>
          </a:extLst>
        </xdr:cNvPr>
        <xdr:cNvSpPr/>
      </xdr:nvSpPr>
      <xdr:spPr>
        <a:xfrm>
          <a:off x="19900900" y="100044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92075</xdr:rowOff>
    </xdr:from>
    <xdr:to>
      <xdr:col>112</xdr:col>
      <xdr:colOff>38100</xdr:colOff>
      <xdr:row>61</xdr:row>
      <xdr:rowOff>22225</xdr:rowOff>
    </xdr:to>
    <xdr:sp macro="" textlink="">
      <xdr:nvSpPr>
        <xdr:cNvPr id="704" name="フローチャート: 判断 703">
          <a:extLst>
            <a:ext uri="{FF2B5EF4-FFF2-40B4-BE49-F238E27FC236}">
              <a16:creationId xmlns:a16="http://schemas.microsoft.com/office/drawing/2014/main" id="{74B622A4-9607-4B08-9AD9-2F5690880BB8}"/>
            </a:ext>
          </a:extLst>
        </xdr:cNvPr>
        <xdr:cNvSpPr/>
      </xdr:nvSpPr>
      <xdr:spPr>
        <a:xfrm>
          <a:off x="19157950" y="100044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61</xdr:row>
      <xdr:rowOff>13352</xdr:rowOff>
    </xdr:from>
    <xdr:ext cx="469744" cy="259045"/>
    <xdr:sp macro="" textlink="">
      <xdr:nvSpPr>
        <xdr:cNvPr id="705" name="n_1aveValue【保健センター・保健所】&#10;一人当たり面積">
          <a:extLst>
            <a:ext uri="{FF2B5EF4-FFF2-40B4-BE49-F238E27FC236}">
              <a16:creationId xmlns:a16="http://schemas.microsoft.com/office/drawing/2014/main" id="{F2A2AED6-4684-4BD5-8355-1075CC140BC9}"/>
            </a:ext>
          </a:extLst>
        </xdr:cNvPr>
        <xdr:cNvSpPr txBox="1"/>
      </xdr:nvSpPr>
      <xdr:spPr>
        <a:xfrm>
          <a:off x="18980227" y="10090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60</xdr:row>
      <xdr:rowOff>149225</xdr:rowOff>
    </xdr:from>
    <xdr:to>
      <xdr:col>107</xdr:col>
      <xdr:colOff>101600</xdr:colOff>
      <xdr:row>61</xdr:row>
      <xdr:rowOff>79375</xdr:rowOff>
    </xdr:to>
    <xdr:sp macro="" textlink="">
      <xdr:nvSpPr>
        <xdr:cNvPr id="706" name="フローチャート: 判断 705">
          <a:extLst>
            <a:ext uri="{FF2B5EF4-FFF2-40B4-BE49-F238E27FC236}">
              <a16:creationId xmlns:a16="http://schemas.microsoft.com/office/drawing/2014/main" id="{3379B76A-BCEB-46CC-9336-37C53E002358}"/>
            </a:ext>
          </a:extLst>
        </xdr:cNvPr>
        <xdr:cNvSpPr/>
      </xdr:nvSpPr>
      <xdr:spPr>
        <a:xfrm>
          <a:off x="18345150" y="100615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61</xdr:row>
      <xdr:rowOff>70502</xdr:rowOff>
    </xdr:from>
    <xdr:ext cx="469744" cy="259045"/>
    <xdr:sp macro="" textlink="">
      <xdr:nvSpPr>
        <xdr:cNvPr id="707" name="n_2aveValue【保健センター・保健所】&#10;一人当たり面積">
          <a:extLst>
            <a:ext uri="{FF2B5EF4-FFF2-40B4-BE49-F238E27FC236}">
              <a16:creationId xmlns:a16="http://schemas.microsoft.com/office/drawing/2014/main" id="{F7E0FC32-46AB-46E6-B034-9630D79B52F7}"/>
            </a:ext>
          </a:extLst>
        </xdr:cNvPr>
        <xdr:cNvSpPr txBox="1"/>
      </xdr:nvSpPr>
      <xdr:spPr>
        <a:xfrm>
          <a:off x="18180127" y="1014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60</xdr:row>
      <xdr:rowOff>149225</xdr:rowOff>
    </xdr:from>
    <xdr:to>
      <xdr:col>102</xdr:col>
      <xdr:colOff>165100</xdr:colOff>
      <xdr:row>61</xdr:row>
      <xdr:rowOff>79375</xdr:rowOff>
    </xdr:to>
    <xdr:sp macro="" textlink="">
      <xdr:nvSpPr>
        <xdr:cNvPr id="708" name="フローチャート: 判断 707">
          <a:extLst>
            <a:ext uri="{FF2B5EF4-FFF2-40B4-BE49-F238E27FC236}">
              <a16:creationId xmlns:a16="http://schemas.microsoft.com/office/drawing/2014/main" id="{8A42D0E0-BA67-43B2-97EF-AFE7F490D143}"/>
            </a:ext>
          </a:extLst>
        </xdr:cNvPr>
        <xdr:cNvSpPr/>
      </xdr:nvSpPr>
      <xdr:spPr>
        <a:xfrm>
          <a:off x="17551400" y="100615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61</xdr:row>
      <xdr:rowOff>70502</xdr:rowOff>
    </xdr:from>
    <xdr:ext cx="469744" cy="259045"/>
    <xdr:sp macro="" textlink="">
      <xdr:nvSpPr>
        <xdr:cNvPr id="709" name="n_3aveValue【保健センター・保健所】&#10;一人当たり面積">
          <a:extLst>
            <a:ext uri="{FF2B5EF4-FFF2-40B4-BE49-F238E27FC236}">
              <a16:creationId xmlns:a16="http://schemas.microsoft.com/office/drawing/2014/main" id="{F912BE9C-A700-4A47-9325-21A1B6A0ACC0}"/>
            </a:ext>
          </a:extLst>
        </xdr:cNvPr>
        <xdr:cNvSpPr txBox="1"/>
      </xdr:nvSpPr>
      <xdr:spPr>
        <a:xfrm>
          <a:off x="17386377" y="1014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61</xdr:row>
      <xdr:rowOff>34925</xdr:rowOff>
    </xdr:from>
    <xdr:to>
      <xdr:col>98</xdr:col>
      <xdr:colOff>38100</xdr:colOff>
      <xdr:row>61</xdr:row>
      <xdr:rowOff>136525</xdr:rowOff>
    </xdr:to>
    <xdr:sp macro="" textlink="">
      <xdr:nvSpPr>
        <xdr:cNvPr id="710" name="フローチャート: 判断 709">
          <a:extLst>
            <a:ext uri="{FF2B5EF4-FFF2-40B4-BE49-F238E27FC236}">
              <a16:creationId xmlns:a16="http://schemas.microsoft.com/office/drawing/2014/main" id="{A9F4DC71-3342-4885-93B3-73EC78F27D87}"/>
            </a:ext>
          </a:extLst>
        </xdr:cNvPr>
        <xdr:cNvSpPr/>
      </xdr:nvSpPr>
      <xdr:spPr>
        <a:xfrm>
          <a:off x="16757650" y="1011237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61</xdr:row>
      <xdr:rowOff>127652</xdr:rowOff>
    </xdr:from>
    <xdr:ext cx="469744" cy="259045"/>
    <xdr:sp macro="" textlink="">
      <xdr:nvSpPr>
        <xdr:cNvPr id="711" name="n_4aveValue【保健センター・保健所】&#10;一人当たり面積">
          <a:extLst>
            <a:ext uri="{FF2B5EF4-FFF2-40B4-BE49-F238E27FC236}">
              <a16:creationId xmlns:a16="http://schemas.microsoft.com/office/drawing/2014/main" id="{205493EA-CE21-45CE-AE4E-56B4386A8CAF}"/>
            </a:ext>
          </a:extLst>
        </xdr:cNvPr>
        <xdr:cNvSpPr txBox="1"/>
      </xdr:nvSpPr>
      <xdr:spPr>
        <a:xfrm>
          <a:off x="16592627" y="10205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712" name="テキスト ボックス 711">
          <a:extLst>
            <a:ext uri="{FF2B5EF4-FFF2-40B4-BE49-F238E27FC236}">
              <a16:creationId xmlns:a16="http://schemas.microsoft.com/office/drawing/2014/main" id="{275DB665-8DCC-43A9-9DCB-749E121E7B06}"/>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13" name="テキスト ボックス 712">
          <a:extLst>
            <a:ext uri="{FF2B5EF4-FFF2-40B4-BE49-F238E27FC236}">
              <a16:creationId xmlns:a16="http://schemas.microsoft.com/office/drawing/2014/main" id="{EEAC6C54-67AF-4F71-822C-046579CBA894}"/>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14" name="テキスト ボックス 713">
          <a:extLst>
            <a:ext uri="{FF2B5EF4-FFF2-40B4-BE49-F238E27FC236}">
              <a16:creationId xmlns:a16="http://schemas.microsoft.com/office/drawing/2014/main" id="{6327562E-19FF-4880-9FD6-ADC6314F0236}"/>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15" name="テキスト ボックス 714">
          <a:extLst>
            <a:ext uri="{FF2B5EF4-FFF2-40B4-BE49-F238E27FC236}">
              <a16:creationId xmlns:a16="http://schemas.microsoft.com/office/drawing/2014/main" id="{9AE78FD7-DFAD-496C-B45B-BF21352ABC5D}"/>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6" name="テキスト ボックス 715">
          <a:extLst>
            <a:ext uri="{FF2B5EF4-FFF2-40B4-BE49-F238E27FC236}">
              <a16:creationId xmlns:a16="http://schemas.microsoft.com/office/drawing/2014/main" id="{50741995-13C5-4344-A5F7-6F85AB7ABF53}"/>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92075</xdr:rowOff>
    </xdr:from>
    <xdr:to>
      <xdr:col>116</xdr:col>
      <xdr:colOff>114300</xdr:colOff>
      <xdr:row>59</xdr:row>
      <xdr:rowOff>22225</xdr:rowOff>
    </xdr:to>
    <xdr:sp macro="" textlink="">
      <xdr:nvSpPr>
        <xdr:cNvPr id="717" name="楕円 716">
          <a:extLst>
            <a:ext uri="{FF2B5EF4-FFF2-40B4-BE49-F238E27FC236}">
              <a16:creationId xmlns:a16="http://schemas.microsoft.com/office/drawing/2014/main" id="{230F9B8F-44F6-42AE-8E9B-1405F5E3269F}"/>
            </a:ext>
          </a:extLst>
        </xdr:cNvPr>
        <xdr:cNvSpPr/>
      </xdr:nvSpPr>
      <xdr:spPr>
        <a:xfrm>
          <a:off x="19900900" y="967422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114952</xdr:rowOff>
    </xdr:from>
    <xdr:ext cx="469744" cy="259045"/>
    <xdr:sp macro="" textlink="">
      <xdr:nvSpPr>
        <xdr:cNvPr id="718" name="【保健センター・保健所】&#10;一人当たり面積該当値テキスト">
          <a:extLst>
            <a:ext uri="{FF2B5EF4-FFF2-40B4-BE49-F238E27FC236}">
              <a16:creationId xmlns:a16="http://schemas.microsoft.com/office/drawing/2014/main" id="{05582410-CC6A-40E8-8A29-F57129486ED8}"/>
            </a:ext>
          </a:extLst>
        </xdr:cNvPr>
        <xdr:cNvSpPr txBox="1"/>
      </xdr:nvSpPr>
      <xdr:spPr>
        <a:xfrm>
          <a:off x="19989800" y="9532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92075</xdr:rowOff>
    </xdr:from>
    <xdr:to>
      <xdr:col>112</xdr:col>
      <xdr:colOff>38100</xdr:colOff>
      <xdr:row>59</xdr:row>
      <xdr:rowOff>22225</xdr:rowOff>
    </xdr:to>
    <xdr:sp macro="" textlink="">
      <xdr:nvSpPr>
        <xdr:cNvPr id="719" name="楕円 718">
          <a:extLst>
            <a:ext uri="{FF2B5EF4-FFF2-40B4-BE49-F238E27FC236}">
              <a16:creationId xmlns:a16="http://schemas.microsoft.com/office/drawing/2014/main" id="{8B1D862C-E3C2-4A98-81D9-985F42806EDA}"/>
            </a:ext>
          </a:extLst>
        </xdr:cNvPr>
        <xdr:cNvSpPr/>
      </xdr:nvSpPr>
      <xdr:spPr>
        <a:xfrm>
          <a:off x="19157950" y="967422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142875</xdr:rowOff>
    </xdr:from>
    <xdr:to>
      <xdr:col>116</xdr:col>
      <xdr:colOff>63500</xdr:colOff>
      <xdr:row>58</xdr:row>
      <xdr:rowOff>142875</xdr:rowOff>
    </xdr:to>
    <xdr:cxnSp macro="">
      <xdr:nvCxnSpPr>
        <xdr:cNvPr id="720" name="直線コネクタ 719">
          <a:extLst>
            <a:ext uri="{FF2B5EF4-FFF2-40B4-BE49-F238E27FC236}">
              <a16:creationId xmlns:a16="http://schemas.microsoft.com/office/drawing/2014/main" id="{F32AF3E2-6332-49E0-89C6-50DBC045150E}"/>
            </a:ext>
          </a:extLst>
        </xdr:cNvPr>
        <xdr:cNvCxnSpPr/>
      </xdr:nvCxnSpPr>
      <xdr:spPr>
        <a:xfrm>
          <a:off x="19202400" y="9725025"/>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92075</xdr:rowOff>
    </xdr:from>
    <xdr:to>
      <xdr:col>107</xdr:col>
      <xdr:colOff>101600</xdr:colOff>
      <xdr:row>59</xdr:row>
      <xdr:rowOff>22225</xdr:rowOff>
    </xdr:to>
    <xdr:sp macro="" textlink="">
      <xdr:nvSpPr>
        <xdr:cNvPr id="721" name="楕円 720">
          <a:extLst>
            <a:ext uri="{FF2B5EF4-FFF2-40B4-BE49-F238E27FC236}">
              <a16:creationId xmlns:a16="http://schemas.microsoft.com/office/drawing/2014/main" id="{3A1401F4-19F7-461D-B434-7FB65764A414}"/>
            </a:ext>
          </a:extLst>
        </xdr:cNvPr>
        <xdr:cNvSpPr/>
      </xdr:nvSpPr>
      <xdr:spPr>
        <a:xfrm>
          <a:off x="18345150" y="967422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142875</xdr:rowOff>
    </xdr:from>
    <xdr:to>
      <xdr:col>111</xdr:col>
      <xdr:colOff>177800</xdr:colOff>
      <xdr:row>58</xdr:row>
      <xdr:rowOff>142875</xdr:rowOff>
    </xdr:to>
    <xdr:cxnSp macro="">
      <xdr:nvCxnSpPr>
        <xdr:cNvPr id="722" name="直線コネクタ 721">
          <a:extLst>
            <a:ext uri="{FF2B5EF4-FFF2-40B4-BE49-F238E27FC236}">
              <a16:creationId xmlns:a16="http://schemas.microsoft.com/office/drawing/2014/main" id="{8D581F60-8525-46D4-A80B-6C88D20139BE}"/>
            </a:ext>
          </a:extLst>
        </xdr:cNvPr>
        <xdr:cNvCxnSpPr/>
      </xdr:nvCxnSpPr>
      <xdr:spPr>
        <a:xfrm>
          <a:off x="18395950" y="9725025"/>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63500</xdr:rowOff>
    </xdr:from>
    <xdr:to>
      <xdr:col>102</xdr:col>
      <xdr:colOff>165100</xdr:colOff>
      <xdr:row>58</xdr:row>
      <xdr:rowOff>165100</xdr:rowOff>
    </xdr:to>
    <xdr:sp macro="" textlink="">
      <xdr:nvSpPr>
        <xdr:cNvPr id="723" name="楕円 722">
          <a:extLst>
            <a:ext uri="{FF2B5EF4-FFF2-40B4-BE49-F238E27FC236}">
              <a16:creationId xmlns:a16="http://schemas.microsoft.com/office/drawing/2014/main" id="{9DEF3177-691D-40BB-90C4-ECEC037E508E}"/>
            </a:ext>
          </a:extLst>
        </xdr:cNvPr>
        <xdr:cNvSpPr/>
      </xdr:nvSpPr>
      <xdr:spPr>
        <a:xfrm>
          <a:off x="17551400" y="964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114300</xdr:rowOff>
    </xdr:from>
    <xdr:to>
      <xdr:col>107</xdr:col>
      <xdr:colOff>50800</xdr:colOff>
      <xdr:row>58</xdr:row>
      <xdr:rowOff>142875</xdr:rowOff>
    </xdr:to>
    <xdr:cxnSp macro="">
      <xdr:nvCxnSpPr>
        <xdr:cNvPr id="724" name="直線コネクタ 723">
          <a:extLst>
            <a:ext uri="{FF2B5EF4-FFF2-40B4-BE49-F238E27FC236}">
              <a16:creationId xmlns:a16="http://schemas.microsoft.com/office/drawing/2014/main" id="{C0AFFD52-E403-4A4A-9AEE-9370AE7F778D}"/>
            </a:ext>
          </a:extLst>
        </xdr:cNvPr>
        <xdr:cNvCxnSpPr/>
      </xdr:nvCxnSpPr>
      <xdr:spPr>
        <a:xfrm>
          <a:off x="17602200" y="9696450"/>
          <a:ext cx="79375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63500</xdr:rowOff>
    </xdr:from>
    <xdr:to>
      <xdr:col>98</xdr:col>
      <xdr:colOff>38100</xdr:colOff>
      <xdr:row>59</xdr:row>
      <xdr:rowOff>165100</xdr:rowOff>
    </xdr:to>
    <xdr:sp macro="" textlink="">
      <xdr:nvSpPr>
        <xdr:cNvPr id="725" name="楕円 724">
          <a:extLst>
            <a:ext uri="{FF2B5EF4-FFF2-40B4-BE49-F238E27FC236}">
              <a16:creationId xmlns:a16="http://schemas.microsoft.com/office/drawing/2014/main" id="{2A103CB2-A9F4-4546-A126-3F0CCD83F5A1}"/>
            </a:ext>
          </a:extLst>
        </xdr:cNvPr>
        <xdr:cNvSpPr/>
      </xdr:nvSpPr>
      <xdr:spPr>
        <a:xfrm>
          <a:off x="16757650" y="98107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114300</xdr:rowOff>
    </xdr:from>
    <xdr:to>
      <xdr:col>102</xdr:col>
      <xdr:colOff>114300</xdr:colOff>
      <xdr:row>59</xdr:row>
      <xdr:rowOff>114300</xdr:rowOff>
    </xdr:to>
    <xdr:cxnSp macro="">
      <xdr:nvCxnSpPr>
        <xdr:cNvPr id="726" name="直線コネクタ 725">
          <a:extLst>
            <a:ext uri="{FF2B5EF4-FFF2-40B4-BE49-F238E27FC236}">
              <a16:creationId xmlns:a16="http://schemas.microsoft.com/office/drawing/2014/main" id="{5408CDED-6D3B-4E52-BF52-D35810A59DB0}"/>
            </a:ext>
          </a:extLst>
        </xdr:cNvPr>
        <xdr:cNvCxnSpPr/>
      </xdr:nvCxnSpPr>
      <xdr:spPr>
        <a:xfrm flipV="1">
          <a:off x="16802100" y="9696450"/>
          <a:ext cx="8001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57</xdr:row>
      <xdr:rowOff>38752</xdr:rowOff>
    </xdr:from>
    <xdr:ext cx="469744" cy="259045"/>
    <xdr:sp macro="" textlink="">
      <xdr:nvSpPr>
        <xdr:cNvPr id="727" name="n_1mainValue【保健センター・保健所】&#10;一人当たり面積">
          <a:extLst>
            <a:ext uri="{FF2B5EF4-FFF2-40B4-BE49-F238E27FC236}">
              <a16:creationId xmlns:a16="http://schemas.microsoft.com/office/drawing/2014/main" id="{25B291BC-F909-4D67-9666-4F81FDC29EBE}"/>
            </a:ext>
          </a:extLst>
        </xdr:cNvPr>
        <xdr:cNvSpPr txBox="1"/>
      </xdr:nvSpPr>
      <xdr:spPr>
        <a:xfrm>
          <a:off x="18980227" y="9455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38752</xdr:rowOff>
    </xdr:from>
    <xdr:ext cx="469744" cy="259045"/>
    <xdr:sp macro="" textlink="">
      <xdr:nvSpPr>
        <xdr:cNvPr id="728" name="n_2mainValue【保健センター・保健所】&#10;一人当たり面積">
          <a:extLst>
            <a:ext uri="{FF2B5EF4-FFF2-40B4-BE49-F238E27FC236}">
              <a16:creationId xmlns:a16="http://schemas.microsoft.com/office/drawing/2014/main" id="{E54F1F59-BF4B-4004-A7C3-403EF58AC93A}"/>
            </a:ext>
          </a:extLst>
        </xdr:cNvPr>
        <xdr:cNvSpPr txBox="1"/>
      </xdr:nvSpPr>
      <xdr:spPr>
        <a:xfrm>
          <a:off x="18180127" y="9455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10177</xdr:rowOff>
    </xdr:from>
    <xdr:ext cx="469744" cy="259045"/>
    <xdr:sp macro="" textlink="">
      <xdr:nvSpPr>
        <xdr:cNvPr id="729" name="n_3mainValue【保健センター・保健所】&#10;一人当たり面積">
          <a:extLst>
            <a:ext uri="{FF2B5EF4-FFF2-40B4-BE49-F238E27FC236}">
              <a16:creationId xmlns:a16="http://schemas.microsoft.com/office/drawing/2014/main" id="{C66E084B-A41E-4581-9A26-93BB920598FF}"/>
            </a:ext>
          </a:extLst>
        </xdr:cNvPr>
        <xdr:cNvSpPr txBox="1"/>
      </xdr:nvSpPr>
      <xdr:spPr>
        <a:xfrm>
          <a:off x="17386377" y="942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10177</xdr:rowOff>
    </xdr:from>
    <xdr:ext cx="469744" cy="259045"/>
    <xdr:sp macro="" textlink="">
      <xdr:nvSpPr>
        <xdr:cNvPr id="730" name="n_4mainValue【保健センター・保健所】&#10;一人当たり面積">
          <a:extLst>
            <a:ext uri="{FF2B5EF4-FFF2-40B4-BE49-F238E27FC236}">
              <a16:creationId xmlns:a16="http://schemas.microsoft.com/office/drawing/2014/main" id="{43D92962-FBC2-4F7D-8F0E-EE5656D0B3BE}"/>
            </a:ext>
          </a:extLst>
        </xdr:cNvPr>
        <xdr:cNvSpPr txBox="1"/>
      </xdr:nvSpPr>
      <xdr:spPr>
        <a:xfrm>
          <a:off x="16592627" y="959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31" name="正方形/長方形 730">
          <a:extLst>
            <a:ext uri="{FF2B5EF4-FFF2-40B4-BE49-F238E27FC236}">
              <a16:creationId xmlns:a16="http://schemas.microsoft.com/office/drawing/2014/main" id="{00DF4278-B3B7-473B-8F5D-A5C61519B327}"/>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32" name="正方形/長方形 731">
          <a:extLst>
            <a:ext uri="{FF2B5EF4-FFF2-40B4-BE49-F238E27FC236}">
              <a16:creationId xmlns:a16="http://schemas.microsoft.com/office/drawing/2014/main" id="{9F5A4CFF-0A90-4EA1-90E0-1FFEE2E44CD6}"/>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3" name="正方形/長方形 732">
          <a:extLst>
            <a:ext uri="{FF2B5EF4-FFF2-40B4-BE49-F238E27FC236}">
              <a16:creationId xmlns:a16="http://schemas.microsoft.com/office/drawing/2014/main" id="{E60C9070-44F7-4EB0-9B1E-5F7EF506D1A9}"/>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4" name="正方形/長方形 733">
          <a:extLst>
            <a:ext uri="{FF2B5EF4-FFF2-40B4-BE49-F238E27FC236}">
              <a16:creationId xmlns:a16="http://schemas.microsoft.com/office/drawing/2014/main" id="{84C2290E-5191-471E-BDC8-6CA2F1EE5259}"/>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5" name="正方形/長方形 734">
          <a:extLst>
            <a:ext uri="{FF2B5EF4-FFF2-40B4-BE49-F238E27FC236}">
              <a16:creationId xmlns:a16="http://schemas.microsoft.com/office/drawing/2014/main" id="{83B1115A-43B7-4D1B-9548-85F1097D523F}"/>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6" name="正方形/長方形 735">
          <a:extLst>
            <a:ext uri="{FF2B5EF4-FFF2-40B4-BE49-F238E27FC236}">
              <a16:creationId xmlns:a16="http://schemas.microsoft.com/office/drawing/2014/main" id="{CCD2794C-FB3F-4E25-BC1D-A284FF56591E}"/>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7" name="正方形/長方形 736">
          <a:extLst>
            <a:ext uri="{FF2B5EF4-FFF2-40B4-BE49-F238E27FC236}">
              <a16:creationId xmlns:a16="http://schemas.microsoft.com/office/drawing/2014/main" id="{371B83C6-B324-418F-88CF-9E6976F4CE80}"/>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8" name="正方形/長方形 737">
          <a:extLst>
            <a:ext uri="{FF2B5EF4-FFF2-40B4-BE49-F238E27FC236}">
              <a16:creationId xmlns:a16="http://schemas.microsoft.com/office/drawing/2014/main" id="{5CEC3B25-8F55-466F-8F7B-B16E71D1BFD3}"/>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9" name="テキスト ボックス 738">
          <a:extLst>
            <a:ext uri="{FF2B5EF4-FFF2-40B4-BE49-F238E27FC236}">
              <a16:creationId xmlns:a16="http://schemas.microsoft.com/office/drawing/2014/main" id="{8B73BD42-4D39-4C3B-85EC-2840CBD0896C}"/>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40" name="直線コネクタ 739">
          <a:extLst>
            <a:ext uri="{FF2B5EF4-FFF2-40B4-BE49-F238E27FC236}">
              <a16:creationId xmlns:a16="http://schemas.microsoft.com/office/drawing/2014/main" id="{F7F09A80-9A03-434B-A707-C068E03E2AE9}"/>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41" name="テキスト ボックス 740">
          <a:extLst>
            <a:ext uri="{FF2B5EF4-FFF2-40B4-BE49-F238E27FC236}">
              <a16:creationId xmlns:a16="http://schemas.microsoft.com/office/drawing/2014/main" id="{759627C6-E3D2-41CF-BD6F-508CC335196F}"/>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742" name="直線コネクタ 741">
          <a:extLst>
            <a:ext uri="{FF2B5EF4-FFF2-40B4-BE49-F238E27FC236}">
              <a16:creationId xmlns:a16="http://schemas.microsoft.com/office/drawing/2014/main" id="{1E9713B9-F192-4923-BE5F-F903A4BB91A2}"/>
            </a:ext>
          </a:extLst>
        </xdr:cNvPr>
        <xdr:cNvCxnSpPr/>
      </xdr:nvCxnSpPr>
      <xdr:spPr>
        <a:xfrm>
          <a:off x="11207750" y="14243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743" name="テキスト ボックス 742">
          <a:extLst>
            <a:ext uri="{FF2B5EF4-FFF2-40B4-BE49-F238E27FC236}">
              <a16:creationId xmlns:a16="http://schemas.microsoft.com/office/drawing/2014/main" id="{B1E65428-87FA-4F81-ACC4-62CE41C6857E}"/>
            </a:ext>
          </a:extLst>
        </xdr:cNvPr>
        <xdr:cNvSpPr txBox="1"/>
      </xdr:nvSpPr>
      <xdr:spPr>
        <a:xfrm>
          <a:off x="10842791" y="14107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744" name="直線コネクタ 743">
          <a:extLst>
            <a:ext uri="{FF2B5EF4-FFF2-40B4-BE49-F238E27FC236}">
              <a16:creationId xmlns:a16="http://schemas.microsoft.com/office/drawing/2014/main" id="{8B4A75DA-7B18-479D-9925-C20F356E3C27}"/>
            </a:ext>
          </a:extLst>
        </xdr:cNvPr>
        <xdr:cNvCxnSpPr/>
      </xdr:nvCxnSpPr>
      <xdr:spPr>
        <a:xfrm>
          <a:off x="11207750" y="13804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745" name="テキスト ボックス 744">
          <a:extLst>
            <a:ext uri="{FF2B5EF4-FFF2-40B4-BE49-F238E27FC236}">
              <a16:creationId xmlns:a16="http://schemas.microsoft.com/office/drawing/2014/main" id="{24842485-F77A-4A57-87DB-C6D8C3AC9446}"/>
            </a:ext>
          </a:extLst>
        </xdr:cNvPr>
        <xdr:cNvSpPr txBox="1"/>
      </xdr:nvSpPr>
      <xdr:spPr>
        <a:xfrm>
          <a:off x="1084279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746" name="直線コネクタ 745">
          <a:extLst>
            <a:ext uri="{FF2B5EF4-FFF2-40B4-BE49-F238E27FC236}">
              <a16:creationId xmlns:a16="http://schemas.microsoft.com/office/drawing/2014/main" id="{4AEE37F3-F1DA-455C-B8D8-DAD40B193EFA}"/>
            </a:ext>
          </a:extLst>
        </xdr:cNvPr>
        <xdr:cNvCxnSpPr/>
      </xdr:nvCxnSpPr>
      <xdr:spPr>
        <a:xfrm>
          <a:off x="11207750" y="13366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747" name="テキスト ボックス 746">
          <a:extLst>
            <a:ext uri="{FF2B5EF4-FFF2-40B4-BE49-F238E27FC236}">
              <a16:creationId xmlns:a16="http://schemas.microsoft.com/office/drawing/2014/main" id="{DF22B529-8F72-45AE-B2FF-399CD83DA777}"/>
            </a:ext>
          </a:extLst>
        </xdr:cNvPr>
        <xdr:cNvSpPr txBox="1"/>
      </xdr:nvSpPr>
      <xdr:spPr>
        <a:xfrm>
          <a:off x="10842791" y="1322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748" name="直線コネクタ 747">
          <a:extLst>
            <a:ext uri="{FF2B5EF4-FFF2-40B4-BE49-F238E27FC236}">
              <a16:creationId xmlns:a16="http://schemas.microsoft.com/office/drawing/2014/main" id="{9F2867BD-359B-4C7D-9B46-85452966D349}"/>
            </a:ext>
          </a:extLst>
        </xdr:cNvPr>
        <xdr:cNvCxnSpPr/>
      </xdr:nvCxnSpPr>
      <xdr:spPr>
        <a:xfrm>
          <a:off x="11207750" y="12922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749" name="テキスト ボックス 748">
          <a:extLst>
            <a:ext uri="{FF2B5EF4-FFF2-40B4-BE49-F238E27FC236}">
              <a16:creationId xmlns:a16="http://schemas.microsoft.com/office/drawing/2014/main" id="{16243A49-8090-45D5-9C28-BA78CDB36E16}"/>
            </a:ext>
          </a:extLst>
        </xdr:cNvPr>
        <xdr:cNvSpPr txBox="1"/>
      </xdr:nvSpPr>
      <xdr:spPr>
        <a:xfrm>
          <a:off x="10842791" y="12786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0" name="直線コネクタ 749">
          <a:extLst>
            <a:ext uri="{FF2B5EF4-FFF2-40B4-BE49-F238E27FC236}">
              <a16:creationId xmlns:a16="http://schemas.microsoft.com/office/drawing/2014/main" id="{2DBBF4DD-EE35-4407-A2FA-3BE0ABB58F79}"/>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1" name="テキスト ボックス 750">
          <a:extLst>
            <a:ext uri="{FF2B5EF4-FFF2-40B4-BE49-F238E27FC236}">
              <a16:creationId xmlns:a16="http://schemas.microsoft.com/office/drawing/2014/main" id="{C78B1C84-B05E-4C4A-94C4-2DED6E2F9743}"/>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2" name="【消防施設】&#10;有形固定資産減価償却率グラフ枠">
          <a:extLst>
            <a:ext uri="{FF2B5EF4-FFF2-40B4-BE49-F238E27FC236}">
              <a16:creationId xmlns:a16="http://schemas.microsoft.com/office/drawing/2014/main" id="{7B2C628A-18DB-4F9D-BCDB-00963DD17C51}"/>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136398</xdr:rowOff>
    </xdr:from>
    <xdr:to>
      <xdr:col>85</xdr:col>
      <xdr:colOff>126364</xdr:colOff>
      <xdr:row>86</xdr:row>
      <xdr:rowOff>140970</xdr:rowOff>
    </xdr:to>
    <xdr:cxnSp macro="">
      <xdr:nvCxnSpPr>
        <xdr:cNvPr id="753" name="直線コネクタ 752">
          <a:extLst>
            <a:ext uri="{FF2B5EF4-FFF2-40B4-BE49-F238E27FC236}">
              <a16:creationId xmlns:a16="http://schemas.microsoft.com/office/drawing/2014/main" id="{A8A4DC2A-8E1C-43EE-A9A4-66E1F941430A}"/>
            </a:ext>
          </a:extLst>
        </xdr:cNvPr>
        <xdr:cNvCxnSpPr/>
      </xdr:nvCxnSpPr>
      <xdr:spPr>
        <a:xfrm flipV="1">
          <a:off x="14699614" y="13185648"/>
          <a:ext cx="0" cy="1160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144797</xdr:rowOff>
    </xdr:from>
    <xdr:ext cx="405111" cy="259045"/>
    <xdr:sp macro="" textlink="">
      <xdr:nvSpPr>
        <xdr:cNvPr id="754" name="【消防施設】&#10;有形固定資産減価償却率最小値テキスト">
          <a:extLst>
            <a:ext uri="{FF2B5EF4-FFF2-40B4-BE49-F238E27FC236}">
              <a16:creationId xmlns:a16="http://schemas.microsoft.com/office/drawing/2014/main" id="{A52C9A78-CFBB-41F0-88D0-4E52D3F0452D}"/>
            </a:ext>
          </a:extLst>
        </xdr:cNvPr>
        <xdr:cNvSpPr txBox="1"/>
      </xdr:nvSpPr>
      <xdr:spPr>
        <a:xfrm>
          <a:off x="14738350" y="1434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140970</xdr:rowOff>
    </xdr:from>
    <xdr:to>
      <xdr:col>86</xdr:col>
      <xdr:colOff>25400</xdr:colOff>
      <xdr:row>86</xdr:row>
      <xdr:rowOff>140970</xdr:rowOff>
    </xdr:to>
    <xdr:cxnSp macro="">
      <xdr:nvCxnSpPr>
        <xdr:cNvPr id="755" name="直線コネクタ 754">
          <a:extLst>
            <a:ext uri="{FF2B5EF4-FFF2-40B4-BE49-F238E27FC236}">
              <a16:creationId xmlns:a16="http://schemas.microsoft.com/office/drawing/2014/main" id="{13268CBB-3295-40A4-AA08-DDDFEC88B08B}"/>
            </a:ext>
          </a:extLst>
        </xdr:cNvPr>
        <xdr:cNvCxnSpPr/>
      </xdr:nvCxnSpPr>
      <xdr:spPr>
        <a:xfrm>
          <a:off x="14611350" y="143459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78</xdr:row>
      <xdr:rowOff>83075</xdr:rowOff>
    </xdr:from>
    <xdr:ext cx="405111" cy="259045"/>
    <xdr:sp macro="" textlink="">
      <xdr:nvSpPr>
        <xdr:cNvPr id="756" name="【消防施設】&#10;有形固定資産減価償却率最大値テキスト">
          <a:extLst>
            <a:ext uri="{FF2B5EF4-FFF2-40B4-BE49-F238E27FC236}">
              <a16:creationId xmlns:a16="http://schemas.microsoft.com/office/drawing/2014/main" id="{F94F0C76-8515-44BA-893B-42379127B247}"/>
            </a:ext>
          </a:extLst>
        </xdr:cNvPr>
        <xdr:cNvSpPr txBox="1"/>
      </xdr:nvSpPr>
      <xdr:spPr>
        <a:xfrm>
          <a:off x="14738350" y="12967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136398</xdr:rowOff>
    </xdr:from>
    <xdr:to>
      <xdr:col>86</xdr:col>
      <xdr:colOff>25400</xdr:colOff>
      <xdr:row>79</xdr:row>
      <xdr:rowOff>136398</xdr:rowOff>
    </xdr:to>
    <xdr:cxnSp macro="">
      <xdr:nvCxnSpPr>
        <xdr:cNvPr id="757" name="直線コネクタ 756">
          <a:extLst>
            <a:ext uri="{FF2B5EF4-FFF2-40B4-BE49-F238E27FC236}">
              <a16:creationId xmlns:a16="http://schemas.microsoft.com/office/drawing/2014/main" id="{FDE29CC3-4F1D-49B6-9421-9CA9CB9473CF}"/>
            </a:ext>
          </a:extLst>
        </xdr:cNvPr>
        <xdr:cNvCxnSpPr/>
      </xdr:nvCxnSpPr>
      <xdr:spPr>
        <a:xfrm>
          <a:off x="14611350" y="1318564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129049</xdr:rowOff>
    </xdr:from>
    <xdr:ext cx="405111" cy="259045"/>
    <xdr:sp macro="" textlink="">
      <xdr:nvSpPr>
        <xdr:cNvPr id="758" name="【消防施設】&#10;有形固定資産減価償却率平均値テキスト">
          <a:extLst>
            <a:ext uri="{FF2B5EF4-FFF2-40B4-BE49-F238E27FC236}">
              <a16:creationId xmlns:a16="http://schemas.microsoft.com/office/drawing/2014/main" id="{4CE47D86-A232-4A60-9F38-1226A928E742}"/>
            </a:ext>
          </a:extLst>
        </xdr:cNvPr>
        <xdr:cNvSpPr txBox="1"/>
      </xdr:nvSpPr>
      <xdr:spPr>
        <a:xfrm>
          <a:off x="14738350" y="136735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106172</xdr:rowOff>
    </xdr:from>
    <xdr:to>
      <xdr:col>85</xdr:col>
      <xdr:colOff>177800</xdr:colOff>
      <xdr:row>84</xdr:row>
      <xdr:rowOff>36322</xdr:rowOff>
    </xdr:to>
    <xdr:sp macro="" textlink="">
      <xdr:nvSpPr>
        <xdr:cNvPr id="759" name="フローチャート: 判断 758">
          <a:extLst>
            <a:ext uri="{FF2B5EF4-FFF2-40B4-BE49-F238E27FC236}">
              <a16:creationId xmlns:a16="http://schemas.microsoft.com/office/drawing/2014/main" id="{C832916E-5551-44C1-B399-9DDA750413F2}"/>
            </a:ext>
          </a:extLst>
        </xdr:cNvPr>
        <xdr:cNvSpPr/>
      </xdr:nvSpPr>
      <xdr:spPr>
        <a:xfrm>
          <a:off x="14649450" y="1381582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106172</xdr:rowOff>
    </xdr:from>
    <xdr:to>
      <xdr:col>81</xdr:col>
      <xdr:colOff>101600</xdr:colOff>
      <xdr:row>84</xdr:row>
      <xdr:rowOff>36322</xdr:rowOff>
    </xdr:to>
    <xdr:sp macro="" textlink="">
      <xdr:nvSpPr>
        <xdr:cNvPr id="760" name="フローチャート: 判断 759">
          <a:extLst>
            <a:ext uri="{FF2B5EF4-FFF2-40B4-BE49-F238E27FC236}">
              <a16:creationId xmlns:a16="http://schemas.microsoft.com/office/drawing/2014/main" id="{BDBC0CD0-ED28-41C0-A426-C5A47893F3EE}"/>
            </a:ext>
          </a:extLst>
        </xdr:cNvPr>
        <xdr:cNvSpPr/>
      </xdr:nvSpPr>
      <xdr:spPr>
        <a:xfrm>
          <a:off x="13887450" y="138158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82</xdr:row>
      <xdr:rowOff>52849</xdr:rowOff>
    </xdr:from>
    <xdr:ext cx="405111" cy="259045"/>
    <xdr:sp macro="" textlink="">
      <xdr:nvSpPr>
        <xdr:cNvPr id="761" name="n_1aveValue【消防施設】&#10;有形固定資産減価償却率">
          <a:extLst>
            <a:ext uri="{FF2B5EF4-FFF2-40B4-BE49-F238E27FC236}">
              <a16:creationId xmlns:a16="http://schemas.microsoft.com/office/drawing/2014/main" id="{80AA2D4C-F655-4B22-B5B0-DDADDA3DA41C}"/>
            </a:ext>
          </a:extLst>
        </xdr:cNvPr>
        <xdr:cNvSpPr txBox="1"/>
      </xdr:nvSpPr>
      <xdr:spPr>
        <a:xfrm>
          <a:off x="13742044" y="13597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83</xdr:row>
      <xdr:rowOff>67311</xdr:rowOff>
    </xdr:from>
    <xdr:to>
      <xdr:col>76</xdr:col>
      <xdr:colOff>165100</xdr:colOff>
      <xdr:row>83</xdr:row>
      <xdr:rowOff>168911</xdr:rowOff>
    </xdr:to>
    <xdr:sp macro="" textlink="">
      <xdr:nvSpPr>
        <xdr:cNvPr id="762" name="フローチャート: 判断 761">
          <a:extLst>
            <a:ext uri="{FF2B5EF4-FFF2-40B4-BE49-F238E27FC236}">
              <a16:creationId xmlns:a16="http://schemas.microsoft.com/office/drawing/2014/main" id="{18CCE31F-F649-45E2-B58F-4D95F26F4236}"/>
            </a:ext>
          </a:extLst>
        </xdr:cNvPr>
        <xdr:cNvSpPr/>
      </xdr:nvSpPr>
      <xdr:spPr>
        <a:xfrm>
          <a:off x="13093700" y="137769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82</xdr:row>
      <xdr:rowOff>13988</xdr:rowOff>
    </xdr:from>
    <xdr:ext cx="405111" cy="259045"/>
    <xdr:sp macro="" textlink="">
      <xdr:nvSpPr>
        <xdr:cNvPr id="763" name="n_2aveValue【消防施設】&#10;有形固定資産減価償却率">
          <a:extLst>
            <a:ext uri="{FF2B5EF4-FFF2-40B4-BE49-F238E27FC236}">
              <a16:creationId xmlns:a16="http://schemas.microsoft.com/office/drawing/2014/main" id="{172ABD2C-97F1-4F53-94CC-D52FDF65D29E}"/>
            </a:ext>
          </a:extLst>
        </xdr:cNvPr>
        <xdr:cNvSpPr txBox="1"/>
      </xdr:nvSpPr>
      <xdr:spPr>
        <a:xfrm>
          <a:off x="12960994" y="13558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83</xdr:row>
      <xdr:rowOff>76454</xdr:rowOff>
    </xdr:from>
    <xdr:to>
      <xdr:col>72</xdr:col>
      <xdr:colOff>38100</xdr:colOff>
      <xdr:row>84</xdr:row>
      <xdr:rowOff>6604</xdr:rowOff>
    </xdr:to>
    <xdr:sp macro="" textlink="">
      <xdr:nvSpPr>
        <xdr:cNvPr id="764" name="フローチャート: 判断 763">
          <a:extLst>
            <a:ext uri="{FF2B5EF4-FFF2-40B4-BE49-F238E27FC236}">
              <a16:creationId xmlns:a16="http://schemas.microsoft.com/office/drawing/2014/main" id="{828BEB2D-1097-47D9-A89A-EDF321195FC2}"/>
            </a:ext>
          </a:extLst>
        </xdr:cNvPr>
        <xdr:cNvSpPr/>
      </xdr:nvSpPr>
      <xdr:spPr>
        <a:xfrm>
          <a:off x="12299950" y="1378610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83</xdr:row>
      <xdr:rowOff>169181</xdr:rowOff>
    </xdr:from>
    <xdr:ext cx="405111" cy="259045"/>
    <xdr:sp macro="" textlink="">
      <xdr:nvSpPr>
        <xdr:cNvPr id="765" name="n_3aveValue【消防施設】&#10;有形固定資産減価償却率">
          <a:extLst>
            <a:ext uri="{FF2B5EF4-FFF2-40B4-BE49-F238E27FC236}">
              <a16:creationId xmlns:a16="http://schemas.microsoft.com/office/drawing/2014/main" id="{EF962413-061F-4046-BAE6-6C8DB58FBAA2}"/>
            </a:ext>
          </a:extLst>
        </xdr:cNvPr>
        <xdr:cNvSpPr txBox="1"/>
      </xdr:nvSpPr>
      <xdr:spPr>
        <a:xfrm>
          <a:off x="12167244" y="13872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83</xdr:row>
      <xdr:rowOff>51308</xdr:rowOff>
    </xdr:from>
    <xdr:to>
      <xdr:col>67</xdr:col>
      <xdr:colOff>101600</xdr:colOff>
      <xdr:row>83</xdr:row>
      <xdr:rowOff>152908</xdr:rowOff>
    </xdr:to>
    <xdr:sp macro="" textlink="">
      <xdr:nvSpPr>
        <xdr:cNvPr id="766" name="フローチャート: 判断 765">
          <a:extLst>
            <a:ext uri="{FF2B5EF4-FFF2-40B4-BE49-F238E27FC236}">
              <a16:creationId xmlns:a16="http://schemas.microsoft.com/office/drawing/2014/main" id="{37B8768A-5791-4CE8-B70A-0041EEF1E3FF}"/>
            </a:ext>
          </a:extLst>
        </xdr:cNvPr>
        <xdr:cNvSpPr/>
      </xdr:nvSpPr>
      <xdr:spPr>
        <a:xfrm>
          <a:off x="11487150" y="1376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83</xdr:row>
      <xdr:rowOff>144035</xdr:rowOff>
    </xdr:from>
    <xdr:ext cx="405111" cy="259045"/>
    <xdr:sp macro="" textlink="">
      <xdr:nvSpPr>
        <xdr:cNvPr id="767" name="n_4aveValue【消防施設】&#10;有形固定資産減価償却率">
          <a:extLst>
            <a:ext uri="{FF2B5EF4-FFF2-40B4-BE49-F238E27FC236}">
              <a16:creationId xmlns:a16="http://schemas.microsoft.com/office/drawing/2014/main" id="{6C834B27-D194-4DEB-9117-ECD526E7A7DD}"/>
            </a:ext>
          </a:extLst>
        </xdr:cNvPr>
        <xdr:cNvSpPr txBox="1"/>
      </xdr:nvSpPr>
      <xdr:spPr>
        <a:xfrm>
          <a:off x="11354444" y="13853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768" name="テキスト ボックス 767">
          <a:extLst>
            <a:ext uri="{FF2B5EF4-FFF2-40B4-BE49-F238E27FC236}">
              <a16:creationId xmlns:a16="http://schemas.microsoft.com/office/drawing/2014/main" id="{CB9A3041-C97F-4330-AC62-5E879438BB81}"/>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9" name="テキスト ボックス 768">
          <a:extLst>
            <a:ext uri="{FF2B5EF4-FFF2-40B4-BE49-F238E27FC236}">
              <a16:creationId xmlns:a16="http://schemas.microsoft.com/office/drawing/2014/main" id="{FF24B92B-CDF6-4705-8DD8-BD1E5260ACB1}"/>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70" name="テキスト ボックス 769">
          <a:extLst>
            <a:ext uri="{FF2B5EF4-FFF2-40B4-BE49-F238E27FC236}">
              <a16:creationId xmlns:a16="http://schemas.microsoft.com/office/drawing/2014/main" id="{AC465721-CD30-4882-9829-3507A5C01398}"/>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71" name="テキスト ボックス 770">
          <a:extLst>
            <a:ext uri="{FF2B5EF4-FFF2-40B4-BE49-F238E27FC236}">
              <a16:creationId xmlns:a16="http://schemas.microsoft.com/office/drawing/2014/main" id="{877B22B8-2881-4FF0-81E6-888AB8269480}"/>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72" name="テキスト ボックス 771">
          <a:extLst>
            <a:ext uri="{FF2B5EF4-FFF2-40B4-BE49-F238E27FC236}">
              <a16:creationId xmlns:a16="http://schemas.microsoft.com/office/drawing/2014/main" id="{98291ECC-1681-4D46-9A82-445CB4E0DF25}"/>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12446</xdr:rowOff>
    </xdr:from>
    <xdr:to>
      <xdr:col>85</xdr:col>
      <xdr:colOff>177800</xdr:colOff>
      <xdr:row>84</xdr:row>
      <xdr:rowOff>114046</xdr:rowOff>
    </xdr:to>
    <xdr:sp macro="" textlink="">
      <xdr:nvSpPr>
        <xdr:cNvPr id="773" name="楕円 772">
          <a:extLst>
            <a:ext uri="{FF2B5EF4-FFF2-40B4-BE49-F238E27FC236}">
              <a16:creationId xmlns:a16="http://schemas.microsoft.com/office/drawing/2014/main" id="{A0A16DBA-65E6-4AF9-8D8B-83D8AE6F4B20}"/>
            </a:ext>
          </a:extLst>
        </xdr:cNvPr>
        <xdr:cNvSpPr/>
      </xdr:nvSpPr>
      <xdr:spPr>
        <a:xfrm>
          <a:off x="14649450" y="13887196"/>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162323</xdr:rowOff>
    </xdr:from>
    <xdr:ext cx="405111" cy="259045"/>
    <xdr:sp macro="" textlink="">
      <xdr:nvSpPr>
        <xdr:cNvPr id="774" name="【消防施設】&#10;有形固定資産減価償却率該当値テキスト">
          <a:extLst>
            <a:ext uri="{FF2B5EF4-FFF2-40B4-BE49-F238E27FC236}">
              <a16:creationId xmlns:a16="http://schemas.microsoft.com/office/drawing/2014/main" id="{C6444985-5914-40F6-B4C5-77C470F56C2A}"/>
            </a:ext>
          </a:extLst>
        </xdr:cNvPr>
        <xdr:cNvSpPr txBox="1"/>
      </xdr:nvSpPr>
      <xdr:spPr>
        <a:xfrm>
          <a:off x="14738350" y="13871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133604</xdr:rowOff>
    </xdr:from>
    <xdr:to>
      <xdr:col>81</xdr:col>
      <xdr:colOff>101600</xdr:colOff>
      <xdr:row>84</xdr:row>
      <xdr:rowOff>63754</xdr:rowOff>
    </xdr:to>
    <xdr:sp macro="" textlink="">
      <xdr:nvSpPr>
        <xdr:cNvPr id="775" name="楕円 774">
          <a:extLst>
            <a:ext uri="{FF2B5EF4-FFF2-40B4-BE49-F238E27FC236}">
              <a16:creationId xmlns:a16="http://schemas.microsoft.com/office/drawing/2014/main" id="{8B975321-DF0E-460F-8984-7896497F09ED}"/>
            </a:ext>
          </a:extLst>
        </xdr:cNvPr>
        <xdr:cNvSpPr/>
      </xdr:nvSpPr>
      <xdr:spPr>
        <a:xfrm>
          <a:off x="13887450" y="1384325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12954</xdr:rowOff>
    </xdr:from>
    <xdr:to>
      <xdr:col>85</xdr:col>
      <xdr:colOff>127000</xdr:colOff>
      <xdr:row>84</xdr:row>
      <xdr:rowOff>63246</xdr:rowOff>
    </xdr:to>
    <xdr:cxnSp macro="">
      <xdr:nvCxnSpPr>
        <xdr:cNvPr id="776" name="直線コネクタ 775">
          <a:extLst>
            <a:ext uri="{FF2B5EF4-FFF2-40B4-BE49-F238E27FC236}">
              <a16:creationId xmlns:a16="http://schemas.microsoft.com/office/drawing/2014/main" id="{C157809A-AA55-435A-AB5B-B356374561B4}"/>
            </a:ext>
          </a:extLst>
        </xdr:cNvPr>
        <xdr:cNvCxnSpPr/>
      </xdr:nvCxnSpPr>
      <xdr:spPr>
        <a:xfrm>
          <a:off x="13938250" y="13887704"/>
          <a:ext cx="762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83313</xdr:rowOff>
    </xdr:from>
    <xdr:to>
      <xdr:col>76</xdr:col>
      <xdr:colOff>165100</xdr:colOff>
      <xdr:row>84</xdr:row>
      <xdr:rowOff>13463</xdr:rowOff>
    </xdr:to>
    <xdr:sp macro="" textlink="">
      <xdr:nvSpPr>
        <xdr:cNvPr id="777" name="楕円 776">
          <a:extLst>
            <a:ext uri="{FF2B5EF4-FFF2-40B4-BE49-F238E27FC236}">
              <a16:creationId xmlns:a16="http://schemas.microsoft.com/office/drawing/2014/main" id="{2BFA7396-BEFB-4061-8065-95BDE2B1F8FF}"/>
            </a:ext>
          </a:extLst>
        </xdr:cNvPr>
        <xdr:cNvSpPr/>
      </xdr:nvSpPr>
      <xdr:spPr>
        <a:xfrm>
          <a:off x="13093700" y="1379296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134113</xdr:rowOff>
    </xdr:from>
    <xdr:to>
      <xdr:col>81</xdr:col>
      <xdr:colOff>50800</xdr:colOff>
      <xdr:row>84</xdr:row>
      <xdr:rowOff>12954</xdr:rowOff>
    </xdr:to>
    <xdr:cxnSp macro="">
      <xdr:nvCxnSpPr>
        <xdr:cNvPr id="778" name="直線コネクタ 777">
          <a:extLst>
            <a:ext uri="{FF2B5EF4-FFF2-40B4-BE49-F238E27FC236}">
              <a16:creationId xmlns:a16="http://schemas.microsoft.com/office/drawing/2014/main" id="{DB921BD5-7CBE-4934-A2B0-259FBAA39EF3}"/>
            </a:ext>
          </a:extLst>
        </xdr:cNvPr>
        <xdr:cNvCxnSpPr/>
      </xdr:nvCxnSpPr>
      <xdr:spPr>
        <a:xfrm>
          <a:off x="13144500" y="13843763"/>
          <a:ext cx="793750" cy="43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35306</xdr:rowOff>
    </xdr:from>
    <xdr:to>
      <xdr:col>72</xdr:col>
      <xdr:colOff>38100</xdr:colOff>
      <xdr:row>83</xdr:row>
      <xdr:rowOff>136906</xdr:rowOff>
    </xdr:to>
    <xdr:sp macro="" textlink="">
      <xdr:nvSpPr>
        <xdr:cNvPr id="779" name="楕円 778">
          <a:extLst>
            <a:ext uri="{FF2B5EF4-FFF2-40B4-BE49-F238E27FC236}">
              <a16:creationId xmlns:a16="http://schemas.microsoft.com/office/drawing/2014/main" id="{F559D3C6-81AB-4049-89AD-E9040050514E}"/>
            </a:ext>
          </a:extLst>
        </xdr:cNvPr>
        <xdr:cNvSpPr/>
      </xdr:nvSpPr>
      <xdr:spPr>
        <a:xfrm>
          <a:off x="12299950" y="1374495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86106</xdr:rowOff>
    </xdr:from>
    <xdr:to>
      <xdr:col>76</xdr:col>
      <xdr:colOff>114300</xdr:colOff>
      <xdr:row>83</xdr:row>
      <xdr:rowOff>134113</xdr:rowOff>
    </xdr:to>
    <xdr:cxnSp macro="">
      <xdr:nvCxnSpPr>
        <xdr:cNvPr id="780" name="直線コネクタ 779">
          <a:extLst>
            <a:ext uri="{FF2B5EF4-FFF2-40B4-BE49-F238E27FC236}">
              <a16:creationId xmlns:a16="http://schemas.microsoft.com/office/drawing/2014/main" id="{8FF5DBE7-16B8-441E-8333-5B5D73A1CB48}"/>
            </a:ext>
          </a:extLst>
        </xdr:cNvPr>
        <xdr:cNvCxnSpPr/>
      </xdr:nvCxnSpPr>
      <xdr:spPr>
        <a:xfrm>
          <a:off x="12344400" y="13795756"/>
          <a:ext cx="8001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147320</xdr:rowOff>
    </xdr:from>
    <xdr:to>
      <xdr:col>67</xdr:col>
      <xdr:colOff>101600</xdr:colOff>
      <xdr:row>83</xdr:row>
      <xdr:rowOff>77470</xdr:rowOff>
    </xdr:to>
    <xdr:sp macro="" textlink="">
      <xdr:nvSpPr>
        <xdr:cNvPr id="781" name="楕円 780">
          <a:extLst>
            <a:ext uri="{FF2B5EF4-FFF2-40B4-BE49-F238E27FC236}">
              <a16:creationId xmlns:a16="http://schemas.microsoft.com/office/drawing/2014/main" id="{E864B22C-E959-433E-9AF1-9A34A875DC5D}"/>
            </a:ext>
          </a:extLst>
        </xdr:cNvPr>
        <xdr:cNvSpPr/>
      </xdr:nvSpPr>
      <xdr:spPr>
        <a:xfrm>
          <a:off x="11487150" y="136918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26670</xdr:rowOff>
    </xdr:from>
    <xdr:to>
      <xdr:col>71</xdr:col>
      <xdr:colOff>177800</xdr:colOff>
      <xdr:row>83</xdr:row>
      <xdr:rowOff>86106</xdr:rowOff>
    </xdr:to>
    <xdr:cxnSp macro="">
      <xdr:nvCxnSpPr>
        <xdr:cNvPr id="782" name="直線コネクタ 781">
          <a:extLst>
            <a:ext uri="{FF2B5EF4-FFF2-40B4-BE49-F238E27FC236}">
              <a16:creationId xmlns:a16="http://schemas.microsoft.com/office/drawing/2014/main" id="{12581D10-E85C-46E5-B6C4-665792ED797F}"/>
            </a:ext>
          </a:extLst>
        </xdr:cNvPr>
        <xdr:cNvCxnSpPr/>
      </xdr:nvCxnSpPr>
      <xdr:spPr>
        <a:xfrm>
          <a:off x="11537950" y="13736320"/>
          <a:ext cx="80645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84</xdr:row>
      <xdr:rowOff>54881</xdr:rowOff>
    </xdr:from>
    <xdr:ext cx="405111" cy="259045"/>
    <xdr:sp macro="" textlink="">
      <xdr:nvSpPr>
        <xdr:cNvPr id="783" name="n_1mainValue【消防施設】&#10;有形固定資産減価償却率">
          <a:extLst>
            <a:ext uri="{FF2B5EF4-FFF2-40B4-BE49-F238E27FC236}">
              <a16:creationId xmlns:a16="http://schemas.microsoft.com/office/drawing/2014/main" id="{18611B99-FACA-4CB0-8B46-575C974CA61D}"/>
            </a:ext>
          </a:extLst>
        </xdr:cNvPr>
        <xdr:cNvSpPr txBox="1"/>
      </xdr:nvSpPr>
      <xdr:spPr>
        <a:xfrm>
          <a:off x="13742044" y="13929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4590</xdr:rowOff>
    </xdr:from>
    <xdr:ext cx="405111" cy="259045"/>
    <xdr:sp macro="" textlink="">
      <xdr:nvSpPr>
        <xdr:cNvPr id="784" name="n_2mainValue【消防施設】&#10;有形固定資産減価償却率">
          <a:extLst>
            <a:ext uri="{FF2B5EF4-FFF2-40B4-BE49-F238E27FC236}">
              <a16:creationId xmlns:a16="http://schemas.microsoft.com/office/drawing/2014/main" id="{64B8F221-9EC5-4A57-BB17-36DFD76D9DF1}"/>
            </a:ext>
          </a:extLst>
        </xdr:cNvPr>
        <xdr:cNvSpPr txBox="1"/>
      </xdr:nvSpPr>
      <xdr:spPr>
        <a:xfrm>
          <a:off x="12960994" y="13879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153433</xdr:rowOff>
    </xdr:from>
    <xdr:ext cx="405111" cy="259045"/>
    <xdr:sp macro="" textlink="">
      <xdr:nvSpPr>
        <xdr:cNvPr id="785" name="n_3mainValue【消防施設】&#10;有形固定資産減価償却率">
          <a:extLst>
            <a:ext uri="{FF2B5EF4-FFF2-40B4-BE49-F238E27FC236}">
              <a16:creationId xmlns:a16="http://schemas.microsoft.com/office/drawing/2014/main" id="{77AE3143-A139-4468-BEC3-E431F1CA9988}"/>
            </a:ext>
          </a:extLst>
        </xdr:cNvPr>
        <xdr:cNvSpPr txBox="1"/>
      </xdr:nvSpPr>
      <xdr:spPr>
        <a:xfrm>
          <a:off x="12167244" y="13532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93997</xdr:rowOff>
    </xdr:from>
    <xdr:ext cx="405111" cy="259045"/>
    <xdr:sp macro="" textlink="">
      <xdr:nvSpPr>
        <xdr:cNvPr id="786" name="n_4mainValue【消防施設】&#10;有形固定資産減価償却率">
          <a:extLst>
            <a:ext uri="{FF2B5EF4-FFF2-40B4-BE49-F238E27FC236}">
              <a16:creationId xmlns:a16="http://schemas.microsoft.com/office/drawing/2014/main" id="{B0504D79-7C04-4854-BFBB-421AA062DE0E}"/>
            </a:ext>
          </a:extLst>
        </xdr:cNvPr>
        <xdr:cNvSpPr txBox="1"/>
      </xdr:nvSpPr>
      <xdr:spPr>
        <a:xfrm>
          <a:off x="11354444" y="13473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7" name="正方形/長方形 786">
          <a:extLst>
            <a:ext uri="{FF2B5EF4-FFF2-40B4-BE49-F238E27FC236}">
              <a16:creationId xmlns:a16="http://schemas.microsoft.com/office/drawing/2014/main" id="{F4794871-C4E9-4428-A64E-7845609867DC}"/>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8" name="正方形/長方形 787">
          <a:extLst>
            <a:ext uri="{FF2B5EF4-FFF2-40B4-BE49-F238E27FC236}">
              <a16:creationId xmlns:a16="http://schemas.microsoft.com/office/drawing/2014/main" id="{D3943876-4C0B-4724-94D3-209312656745}"/>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9" name="正方形/長方形 788">
          <a:extLst>
            <a:ext uri="{FF2B5EF4-FFF2-40B4-BE49-F238E27FC236}">
              <a16:creationId xmlns:a16="http://schemas.microsoft.com/office/drawing/2014/main" id="{152B720B-4C10-482C-9DC0-05F3A4B8161E}"/>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90" name="正方形/長方形 789">
          <a:extLst>
            <a:ext uri="{FF2B5EF4-FFF2-40B4-BE49-F238E27FC236}">
              <a16:creationId xmlns:a16="http://schemas.microsoft.com/office/drawing/2014/main" id="{8EF8302C-6863-4EF5-A0B4-D43758693C91}"/>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1" name="正方形/長方形 790">
          <a:extLst>
            <a:ext uri="{FF2B5EF4-FFF2-40B4-BE49-F238E27FC236}">
              <a16:creationId xmlns:a16="http://schemas.microsoft.com/office/drawing/2014/main" id="{96544C4A-0236-4DBC-985F-50FD30FCBA33}"/>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2" name="正方形/長方形 791">
          <a:extLst>
            <a:ext uri="{FF2B5EF4-FFF2-40B4-BE49-F238E27FC236}">
              <a16:creationId xmlns:a16="http://schemas.microsoft.com/office/drawing/2014/main" id="{57ED8FF9-0825-43C5-B860-26A1D292D2BF}"/>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3" name="正方形/長方形 792">
          <a:extLst>
            <a:ext uri="{FF2B5EF4-FFF2-40B4-BE49-F238E27FC236}">
              <a16:creationId xmlns:a16="http://schemas.microsoft.com/office/drawing/2014/main" id="{0AB2FB36-47E6-44F1-B41F-19E72FF34A10}"/>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4" name="正方形/長方形 793">
          <a:extLst>
            <a:ext uri="{FF2B5EF4-FFF2-40B4-BE49-F238E27FC236}">
              <a16:creationId xmlns:a16="http://schemas.microsoft.com/office/drawing/2014/main" id="{4A918A70-0FB2-4525-887A-45E9342BEB84}"/>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5" name="テキスト ボックス 794">
          <a:extLst>
            <a:ext uri="{FF2B5EF4-FFF2-40B4-BE49-F238E27FC236}">
              <a16:creationId xmlns:a16="http://schemas.microsoft.com/office/drawing/2014/main" id="{7962D24A-6AB5-414E-8224-B999E909AB16}"/>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6" name="直線コネクタ 795">
          <a:extLst>
            <a:ext uri="{FF2B5EF4-FFF2-40B4-BE49-F238E27FC236}">
              <a16:creationId xmlns:a16="http://schemas.microsoft.com/office/drawing/2014/main" id="{559590E7-12C1-4629-958F-66607A8006A2}"/>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88</xdr:row>
      <xdr:rowOff>10177</xdr:rowOff>
    </xdr:from>
    <xdr:ext cx="467179" cy="259045"/>
    <xdr:sp macro="" textlink="">
      <xdr:nvSpPr>
        <xdr:cNvPr id="797" name="テキスト ボックス 796">
          <a:extLst>
            <a:ext uri="{FF2B5EF4-FFF2-40B4-BE49-F238E27FC236}">
              <a16:creationId xmlns:a16="http://schemas.microsoft.com/office/drawing/2014/main" id="{AAF166CB-FD80-4ABF-BD4E-FD9B61389913}"/>
            </a:ext>
          </a:extLst>
        </xdr:cNvPr>
        <xdr:cNvSpPr txBox="1"/>
      </xdr:nvSpPr>
      <xdr:spPr>
        <a:xfrm>
          <a:off x="160491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86</xdr:row>
      <xdr:rowOff>114300</xdr:rowOff>
    </xdr:from>
    <xdr:to>
      <xdr:col>120</xdr:col>
      <xdr:colOff>114300</xdr:colOff>
      <xdr:row>86</xdr:row>
      <xdr:rowOff>114300</xdr:rowOff>
    </xdr:to>
    <xdr:cxnSp macro="">
      <xdr:nvCxnSpPr>
        <xdr:cNvPr id="798" name="直線コネクタ 797">
          <a:extLst>
            <a:ext uri="{FF2B5EF4-FFF2-40B4-BE49-F238E27FC236}">
              <a16:creationId xmlns:a16="http://schemas.microsoft.com/office/drawing/2014/main" id="{592D4FF8-8C3D-4CA2-8214-B180CD849B40}"/>
            </a:ext>
          </a:extLst>
        </xdr:cNvPr>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9" name="テキスト ボックス 798">
          <a:extLst>
            <a:ext uri="{FF2B5EF4-FFF2-40B4-BE49-F238E27FC236}">
              <a16:creationId xmlns:a16="http://schemas.microsoft.com/office/drawing/2014/main" id="{EDF318A0-3AF7-42D1-8AF1-8309C57CB8B5}"/>
            </a:ext>
          </a:extLst>
        </xdr:cNvPr>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800" name="直線コネクタ 799">
          <a:extLst>
            <a:ext uri="{FF2B5EF4-FFF2-40B4-BE49-F238E27FC236}">
              <a16:creationId xmlns:a16="http://schemas.microsoft.com/office/drawing/2014/main" id="{E08F015E-AA69-418E-9BDE-EBDE87631FFE}"/>
            </a:ext>
          </a:extLst>
        </xdr:cNvPr>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801" name="テキスト ボックス 800">
          <a:extLst>
            <a:ext uri="{FF2B5EF4-FFF2-40B4-BE49-F238E27FC236}">
              <a16:creationId xmlns:a16="http://schemas.microsoft.com/office/drawing/2014/main" id="{E285E938-BD92-4778-87FA-FDBFC4170076}"/>
            </a:ext>
          </a:extLst>
        </xdr:cNvPr>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802" name="直線コネクタ 801">
          <a:extLst>
            <a:ext uri="{FF2B5EF4-FFF2-40B4-BE49-F238E27FC236}">
              <a16:creationId xmlns:a16="http://schemas.microsoft.com/office/drawing/2014/main" id="{322AF502-00F5-409A-9C31-23064F4A70E6}"/>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803" name="テキスト ボックス 802">
          <a:extLst>
            <a:ext uri="{FF2B5EF4-FFF2-40B4-BE49-F238E27FC236}">
              <a16:creationId xmlns:a16="http://schemas.microsoft.com/office/drawing/2014/main" id="{3308DC46-38A7-4977-9DB6-2D547D5DFD98}"/>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4" name="直線コネクタ 803">
          <a:extLst>
            <a:ext uri="{FF2B5EF4-FFF2-40B4-BE49-F238E27FC236}">
              <a16:creationId xmlns:a16="http://schemas.microsoft.com/office/drawing/2014/main" id="{5B7402D7-951A-4BF6-93D2-38D8306AE57C}"/>
            </a:ext>
          </a:extLst>
        </xdr:cNvPr>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5" name="テキスト ボックス 804">
          <a:extLst>
            <a:ext uri="{FF2B5EF4-FFF2-40B4-BE49-F238E27FC236}">
              <a16:creationId xmlns:a16="http://schemas.microsoft.com/office/drawing/2014/main" id="{E2CE3C37-4931-4CFA-B47A-37D8628739A9}"/>
            </a:ext>
          </a:extLst>
        </xdr:cNvPr>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6" name="直線コネクタ 805">
          <a:extLst>
            <a:ext uri="{FF2B5EF4-FFF2-40B4-BE49-F238E27FC236}">
              <a16:creationId xmlns:a16="http://schemas.microsoft.com/office/drawing/2014/main" id="{9D8100C1-3088-4B1D-8C22-096B8BB37598}"/>
            </a:ext>
          </a:extLst>
        </xdr:cNvPr>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7" name="テキスト ボックス 806">
          <a:extLst>
            <a:ext uri="{FF2B5EF4-FFF2-40B4-BE49-F238E27FC236}">
              <a16:creationId xmlns:a16="http://schemas.microsoft.com/office/drawing/2014/main" id="{2D0F6AB2-BFC6-4B8A-8638-EE0CD0A2BCD9}"/>
            </a:ext>
          </a:extLst>
        </xdr:cNvPr>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8" name="直線コネクタ 807">
          <a:extLst>
            <a:ext uri="{FF2B5EF4-FFF2-40B4-BE49-F238E27FC236}">
              <a16:creationId xmlns:a16="http://schemas.microsoft.com/office/drawing/2014/main" id="{919CAF8C-FAD6-4BA4-91CE-AE04E88F0834}"/>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9" name="テキスト ボックス 808">
          <a:extLst>
            <a:ext uri="{FF2B5EF4-FFF2-40B4-BE49-F238E27FC236}">
              <a16:creationId xmlns:a16="http://schemas.microsoft.com/office/drawing/2014/main" id="{2A340BDD-7F56-47E9-894A-151333164EB3}"/>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10" name="【消防施設】&#10;一人当たり面積グラフ枠">
          <a:extLst>
            <a:ext uri="{FF2B5EF4-FFF2-40B4-BE49-F238E27FC236}">
              <a16:creationId xmlns:a16="http://schemas.microsoft.com/office/drawing/2014/main" id="{66D7F1F2-4F94-4F42-9FA5-416DBB050D94}"/>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0</xdr:rowOff>
    </xdr:from>
    <xdr:to>
      <xdr:col>116</xdr:col>
      <xdr:colOff>62864</xdr:colOff>
      <xdr:row>86</xdr:row>
      <xdr:rowOff>95250</xdr:rowOff>
    </xdr:to>
    <xdr:cxnSp macro="">
      <xdr:nvCxnSpPr>
        <xdr:cNvPr id="811" name="直線コネクタ 810">
          <a:extLst>
            <a:ext uri="{FF2B5EF4-FFF2-40B4-BE49-F238E27FC236}">
              <a16:creationId xmlns:a16="http://schemas.microsoft.com/office/drawing/2014/main" id="{B7BAF59E-467E-4973-B013-7CA0AE7B0814}"/>
            </a:ext>
          </a:extLst>
        </xdr:cNvPr>
        <xdr:cNvCxnSpPr/>
      </xdr:nvCxnSpPr>
      <xdr:spPr>
        <a:xfrm flipV="1">
          <a:off x="19951064" y="12884150"/>
          <a:ext cx="0" cy="1416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812" name="【消防施設】&#10;一人当たり面積最小値テキスト">
          <a:extLst>
            <a:ext uri="{FF2B5EF4-FFF2-40B4-BE49-F238E27FC236}">
              <a16:creationId xmlns:a16="http://schemas.microsoft.com/office/drawing/2014/main" id="{D52DD10A-2DBA-46BD-92A5-4C9B56A24AFC}"/>
            </a:ext>
          </a:extLst>
        </xdr:cNvPr>
        <xdr:cNvSpPr txBox="1"/>
      </xdr:nvSpPr>
      <xdr:spPr>
        <a:xfrm>
          <a:off x="19989800" y="1430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813" name="直線コネクタ 812">
          <a:extLst>
            <a:ext uri="{FF2B5EF4-FFF2-40B4-BE49-F238E27FC236}">
              <a16:creationId xmlns:a16="http://schemas.microsoft.com/office/drawing/2014/main" id="{BF36731B-4DA6-4FC6-95BA-4D832FAAC5BD}"/>
            </a:ext>
          </a:extLst>
        </xdr:cNvPr>
        <xdr:cNvCxnSpPr/>
      </xdr:nvCxnSpPr>
      <xdr:spPr>
        <a:xfrm>
          <a:off x="19881850" y="143002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118127</xdr:rowOff>
    </xdr:from>
    <xdr:ext cx="469744" cy="259045"/>
    <xdr:sp macro="" textlink="">
      <xdr:nvSpPr>
        <xdr:cNvPr id="814" name="【消防施設】&#10;一人当たり面積最大値テキスト">
          <a:extLst>
            <a:ext uri="{FF2B5EF4-FFF2-40B4-BE49-F238E27FC236}">
              <a16:creationId xmlns:a16="http://schemas.microsoft.com/office/drawing/2014/main" id="{EB7B08C4-A153-4C27-A26D-185BBDC51B2F}"/>
            </a:ext>
          </a:extLst>
        </xdr:cNvPr>
        <xdr:cNvSpPr txBox="1"/>
      </xdr:nvSpPr>
      <xdr:spPr>
        <a:xfrm>
          <a:off x="19989800" y="12672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0</xdr:rowOff>
    </xdr:from>
    <xdr:to>
      <xdr:col>116</xdr:col>
      <xdr:colOff>152400</xdr:colOff>
      <xdr:row>78</xdr:row>
      <xdr:rowOff>0</xdr:rowOff>
    </xdr:to>
    <xdr:cxnSp macro="">
      <xdr:nvCxnSpPr>
        <xdr:cNvPr id="815" name="直線コネクタ 814">
          <a:extLst>
            <a:ext uri="{FF2B5EF4-FFF2-40B4-BE49-F238E27FC236}">
              <a16:creationId xmlns:a16="http://schemas.microsoft.com/office/drawing/2014/main" id="{6E9F88C1-307B-44AF-9D44-63303ABFC97D}"/>
            </a:ext>
          </a:extLst>
        </xdr:cNvPr>
        <xdr:cNvCxnSpPr/>
      </xdr:nvCxnSpPr>
      <xdr:spPr>
        <a:xfrm>
          <a:off x="19881850" y="128841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29227</xdr:rowOff>
    </xdr:from>
    <xdr:ext cx="469744" cy="259045"/>
    <xdr:sp macro="" textlink="">
      <xdr:nvSpPr>
        <xdr:cNvPr id="816" name="【消防施設】&#10;一人当たり面積平均値テキスト">
          <a:extLst>
            <a:ext uri="{FF2B5EF4-FFF2-40B4-BE49-F238E27FC236}">
              <a16:creationId xmlns:a16="http://schemas.microsoft.com/office/drawing/2014/main" id="{A92B2AE1-E7CE-46DD-BCEB-E0AB090EE7FB}"/>
            </a:ext>
          </a:extLst>
        </xdr:cNvPr>
        <xdr:cNvSpPr txBox="1"/>
      </xdr:nvSpPr>
      <xdr:spPr>
        <a:xfrm>
          <a:off x="19989800" y="13573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xdr:rowOff>
    </xdr:from>
    <xdr:to>
      <xdr:col>116</xdr:col>
      <xdr:colOff>114300</xdr:colOff>
      <xdr:row>83</xdr:row>
      <xdr:rowOff>107950</xdr:rowOff>
    </xdr:to>
    <xdr:sp macro="" textlink="">
      <xdr:nvSpPr>
        <xdr:cNvPr id="817" name="フローチャート: 判断 816">
          <a:extLst>
            <a:ext uri="{FF2B5EF4-FFF2-40B4-BE49-F238E27FC236}">
              <a16:creationId xmlns:a16="http://schemas.microsoft.com/office/drawing/2014/main" id="{3933BCEA-4238-4FFD-932E-BF369A9ECBF4}"/>
            </a:ext>
          </a:extLst>
        </xdr:cNvPr>
        <xdr:cNvSpPr/>
      </xdr:nvSpPr>
      <xdr:spPr>
        <a:xfrm>
          <a:off x="19900900" y="1371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xdr:rowOff>
    </xdr:from>
    <xdr:to>
      <xdr:col>112</xdr:col>
      <xdr:colOff>38100</xdr:colOff>
      <xdr:row>83</xdr:row>
      <xdr:rowOff>107950</xdr:rowOff>
    </xdr:to>
    <xdr:sp macro="" textlink="">
      <xdr:nvSpPr>
        <xdr:cNvPr id="818" name="フローチャート: 判断 817">
          <a:extLst>
            <a:ext uri="{FF2B5EF4-FFF2-40B4-BE49-F238E27FC236}">
              <a16:creationId xmlns:a16="http://schemas.microsoft.com/office/drawing/2014/main" id="{5E5DA261-F4C9-432A-BA37-F3380FB34A27}"/>
            </a:ext>
          </a:extLst>
        </xdr:cNvPr>
        <xdr:cNvSpPr/>
      </xdr:nvSpPr>
      <xdr:spPr>
        <a:xfrm>
          <a:off x="19157950" y="137160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81</xdr:row>
      <xdr:rowOff>124477</xdr:rowOff>
    </xdr:from>
    <xdr:ext cx="469744" cy="259045"/>
    <xdr:sp macro="" textlink="">
      <xdr:nvSpPr>
        <xdr:cNvPr id="819" name="n_1aveValue【消防施設】&#10;一人当たり面積">
          <a:extLst>
            <a:ext uri="{FF2B5EF4-FFF2-40B4-BE49-F238E27FC236}">
              <a16:creationId xmlns:a16="http://schemas.microsoft.com/office/drawing/2014/main" id="{900CE82C-441C-4C17-9156-112B95398D89}"/>
            </a:ext>
          </a:extLst>
        </xdr:cNvPr>
        <xdr:cNvSpPr txBox="1"/>
      </xdr:nvSpPr>
      <xdr:spPr>
        <a:xfrm>
          <a:off x="18980227" y="1350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83</xdr:row>
      <xdr:rowOff>6350</xdr:rowOff>
    </xdr:from>
    <xdr:to>
      <xdr:col>107</xdr:col>
      <xdr:colOff>101600</xdr:colOff>
      <xdr:row>83</xdr:row>
      <xdr:rowOff>107950</xdr:rowOff>
    </xdr:to>
    <xdr:sp macro="" textlink="">
      <xdr:nvSpPr>
        <xdr:cNvPr id="820" name="フローチャート: 判断 819">
          <a:extLst>
            <a:ext uri="{FF2B5EF4-FFF2-40B4-BE49-F238E27FC236}">
              <a16:creationId xmlns:a16="http://schemas.microsoft.com/office/drawing/2014/main" id="{1D085AD0-7336-4459-9688-DE5FF97EDBC5}"/>
            </a:ext>
          </a:extLst>
        </xdr:cNvPr>
        <xdr:cNvSpPr/>
      </xdr:nvSpPr>
      <xdr:spPr>
        <a:xfrm>
          <a:off x="18345150" y="1371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81</xdr:row>
      <xdr:rowOff>124477</xdr:rowOff>
    </xdr:from>
    <xdr:ext cx="469744" cy="259045"/>
    <xdr:sp macro="" textlink="">
      <xdr:nvSpPr>
        <xdr:cNvPr id="821" name="n_2aveValue【消防施設】&#10;一人当たり面積">
          <a:extLst>
            <a:ext uri="{FF2B5EF4-FFF2-40B4-BE49-F238E27FC236}">
              <a16:creationId xmlns:a16="http://schemas.microsoft.com/office/drawing/2014/main" id="{92195CA2-665B-46BD-A298-CC2BEC965A58}"/>
            </a:ext>
          </a:extLst>
        </xdr:cNvPr>
        <xdr:cNvSpPr txBox="1"/>
      </xdr:nvSpPr>
      <xdr:spPr>
        <a:xfrm>
          <a:off x="18180127" y="1350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83</xdr:row>
      <xdr:rowOff>6350</xdr:rowOff>
    </xdr:from>
    <xdr:to>
      <xdr:col>102</xdr:col>
      <xdr:colOff>165100</xdr:colOff>
      <xdr:row>83</xdr:row>
      <xdr:rowOff>107950</xdr:rowOff>
    </xdr:to>
    <xdr:sp macro="" textlink="">
      <xdr:nvSpPr>
        <xdr:cNvPr id="822" name="フローチャート: 判断 821">
          <a:extLst>
            <a:ext uri="{FF2B5EF4-FFF2-40B4-BE49-F238E27FC236}">
              <a16:creationId xmlns:a16="http://schemas.microsoft.com/office/drawing/2014/main" id="{15A496B3-9AF6-415C-958F-92739997C432}"/>
            </a:ext>
          </a:extLst>
        </xdr:cNvPr>
        <xdr:cNvSpPr/>
      </xdr:nvSpPr>
      <xdr:spPr>
        <a:xfrm>
          <a:off x="17551400" y="1371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81</xdr:row>
      <xdr:rowOff>124477</xdr:rowOff>
    </xdr:from>
    <xdr:ext cx="469744" cy="259045"/>
    <xdr:sp macro="" textlink="">
      <xdr:nvSpPr>
        <xdr:cNvPr id="823" name="n_3aveValue【消防施設】&#10;一人当たり面積">
          <a:extLst>
            <a:ext uri="{FF2B5EF4-FFF2-40B4-BE49-F238E27FC236}">
              <a16:creationId xmlns:a16="http://schemas.microsoft.com/office/drawing/2014/main" id="{CB8F7D60-E5A3-4B20-9423-0700F75557B7}"/>
            </a:ext>
          </a:extLst>
        </xdr:cNvPr>
        <xdr:cNvSpPr txBox="1"/>
      </xdr:nvSpPr>
      <xdr:spPr>
        <a:xfrm>
          <a:off x="17386377" y="1350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83</xdr:row>
      <xdr:rowOff>25400</xdr:rowOff>
    </xdr:from>
    <xdr:to>
      <xdr:col>98</xdr:col>
      <xdr:colOff>38100</xdr:colOff>
      <xdr:row>83</xdr:row>
      <xdr:rowOff>127000</xdr:rowOff>
    </xdr:to>
    <xdr:sp macro="" textlink="">
      <xdr:nvSpPr>
        <xdr:cNvPr id="824" name="フローチャート: 判断 823">
          <a:extLst>
            <a:ext uri="{FF2B5EF4-FFF2-40B4-BE49-F238E27FC236}">
              <a16:creationId xmlns:a16="http://schemas.microsoft.com/office/drawing/2014/main" id="{5A1177CB-DC18-4C1C-9939-BBCF56DA3B26}"/>
            </a:ext>
          </a:extLst>
        </xdr:cNvPr>
        <xdr:cNvSpPr/>
      </xdr:nvSpPr>
      <xdr:spPr>
        <a:xfrm>
          <a:off x="16757650" y="137350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81</xdr:row>
      <xdr:rowOff>143527</xdr:rowOff>
    </xdr:from>
    <xdr:ext cx="469744" cy="259045"/>
    <xdr:sp macro="" textlink="">
      <xdr:nvSpPr>
        <xdr:cNvPr id="825" name="n_4aveValue【消防施設】&#10;一人当たり面積">
          <a:extLst>
            <a:ext uri="{FF2B5EF4-FFF2-40B4-BE49-F238E27FC236}">
              <a16:creationId xmlns:a16="http://schemas.microsoft.com/office/drawing/2014/main" id="{94C8D40B-7D73-4742-9E70-329E0417130B}"/>
            </a:ext>
          </a:extLst>
        </xdr:cNvPr>
        <xdr:cNvSpPr txBox="1"/>
      </xdr:nvSpPr>
      <xdr:spPr>
        <a:xfrm>
          <a:off x="16592627" y="13522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826" name="テキスト ボックス 825">
          <a:extLst>
            <a:ext uri="{FF2B5EF4-FFF2-40B4-BE49-F238E27FC236}">
              <a16:creationId xmlns:a16="http://schemas.microsoft.com/office/drawing/2014/main" id="{EEEF5707-E926-45D9-8959-B2424A3A2136}"/>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7" name="テキスト ボックス 826">
          <a:extLst>
            <a:ext uri="{FF2B5EF4-FFF2-40B4-BE49-F238E27FC236}">
              <a16:creationId xmlns:a16="http://schemas.microsoft.com/office/drawing/2014/main" id="{C4F475B0-D625-4E0C-9878-58C6293B5EE9}"/>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8" name="テキスト ボックス 827">
          <a:extLst>
            <a:ext uri="{FF2B5EF4-FFF2-40B4-BE49-F238E27FC236}">
              <a16:creationId xmlns:a16="http://schemas.microsoft.com/office/drawing/2014/main" id="{07549A3A-581A-4B7C-B442-F25DE74F0DD8}"/>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9" name="テキスト ボックス 828">
          <a:extLst>
            <a:ext uri="{FF2B5EF4-FFF2-40B4-BE49-F238E27FC236}">
              <a16:creationId xmlns:a16="http://schemas.microsoft.com/office/drawing/2014/main" id="{ACB85209-3D92-4084-A266-04988550B20C}"/>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30" name="テキスト ボックス 829">
          <a:extLst>
            <a:ext uri="{FF2B5EF4-FFF2-40B4-BE49-F238E27FC236}">
              <a16:creationId xmlns:a16="http://schemas.microsoft.com/office/drawing/2014/main" id="{4EDCD3DD-DA60-42B8-8D54-98236BED27C3}"/>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63500</xdr:rowOff>
    </xdr:from>
    <xdr:to>
      <xdr:col>116</xdr:col>
      <xdr:colOff>114300</xdr:colOff>
      <xdr:row>84</xdr:row>
      <xdr:rowOff>165100</xdr:rowOff>
    </xdr:to>
    <xdr:sp macro="" textlink="">
      <xdr:nvSpPr>
        <xdr:cNvPr id="831" name="楕円 830">
          <a:extLst>
            <a:ext uri="{FF2B5EF4-FFF2-40B4-BE49-F238E27FC236}">
              <a16:creationId xmlns:a16="http://schemas.microsoft.com/office/drawing/2014/main" id="{28312354-DD47-40DE-8911-746F0DB51468}"/>
            </a:ext>
          </a:extLst>
        </xdr:cNvPr>
        <xdr:cNvSpPr/>
      </xdr:nvSpPr>
      <xdr:spPr>
        <a:xfrm>
          <a:off x="19900900" y="1393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41927</xdr:rowOff>
    </xdr:from>
    <xdr:ext cx="469744" cy="259045"/>
    <xdr:sp macro="" textlink="">
      <xdr:nvSpPr>
        <xdr:cNvPr id="832" name="【消防施設】&#10;一人当たり面積該当値テキスト">
          <a:extLst>
            <a:ext uri="{FF2B5EF4-FFF2-40B4-BE49-F238E27FC236}">
              <a16:creationId xmlns:a16="http://schemas.microsoft.com/office/drawing/2014/main" id="{AF37B228-BDAE-432D-9C0F-5595AE32D871}"/>
            </a:ext>
          </a:extLst>
        </xdr:cNvPr>
        <xdr:cNvSpPr txBox="1"/>
      </xdr:nvSpPr>
      <xdr:spPr>
        <a:xfrm>
          <a:off x="19989800" y="139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63500</xdr:rowOff>
    </xdr:from>
    <xdr:to>
      <xdr:col>112</xdr:col>
      <xdr:colOff>38100</xdr:colOff>
      <xdr:row>84</xdr:row>
      <xdr:rowOff>165100</xdr:rowOff>
    </xdr:to>
    <xdr:sp macro="" textlink="">
      <xdr:nvSpPr>
        <xdr:cNvPr id="833" name="楕円 832">
          <a:extLst>
            <a:ext uri="{FF2B5EF4-FFF2-40B4-BE49-F238E27FC236}">
              <a16:creationId xmlns:a16="http://schemas.microsoft.com/office/drawing/2014/main" id="{94B70C3F-BDA7-4B97-AE9F-D738747B828C}"/>
            </a:ext>
          </a:extLst>
        </xdr:cNvPr>
        <xdr:cNvSpPr/>
      </xdr:nvSpPr>
      <xdr:spPr>
        <a:xfrm>
          <a:off x="19157950" y="139382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114300</xdr:rowOff>
    </xdr:from>
    <xdr:to>
      <xdr:col>116</xdr:col>
      <xdr:colOff>63500</xdr:colOff>
      <xdr:row>84</xdr:row>
      <xdr:rowOff>114300</xdr:rowOff>
    </xdr:to>
    <xdr:cxnSp macro="">
      <xdr:nvCxnSpPr>
        <xdr:cNvPr id="834" name="直線コネクタ 833">
          <a:extLst>
            <a:ext uri="{FF2B5EF4-FFF2-40B4-BE49-F238E27FC236}">
              <a16:creationId xmlns:a16="http://schemas.microsoft.com/office/drawing/2014/main" id="{B171094A-D962-45F2-9F10-F2FC31897EE1}"/>
            </a:ext>
          </a:extLst>
        </xdr:cNvPr>
        <xdr:cNvCxnSpPr/>
      </xdr:nvCxnSpPr>
      <xdr:spPr>
        <a:xfrm>
          <a:off x="19202400" y="139890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63500</xdr:rowOff>
    </xdr:from>
    <xdr:to>
      <xdr:col>107</xdr:col>
      <xdr:colOff>101600</xdr:colOff>
      <xdr:row>84</xdr:row>
      <xdr:rowOff>165100</xdr:rowOff>
    </xdr:to>
    <xdr:sp macro="" textlink="">
      <xdr:nvSpPr>
        <xdr:cNvPr id="835" name="楕円 834">
          <a:extLst>
            <a:ext uri="{FF2B5EF4-FFF2-40B4-BE49-F238E27FC236}">
              <a16:creationId xmlns:a16="http://schemas.microsoft.com/office/drawing/2014/main" id="{85F5FC11-3965-4172-B641-A91FAAD86EDC}"/>
            </a:ext>
          </a:extLst>
        </xdr:cNvPr>
        <xdr:cNvSpPr/>
      </xdr:nvSpPr>
      <xdr:spPr>
        <a:xfrm>
          <a:off x="18345150" y="1393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114300</xdr:rowOff>
    </xdr:from>
    <xdr:to>
      <xdr:col>111</xdr:col>
      <xdr:colOff>177800</xdr:colOff>
      <xdr:row>84</xdr:row>
      <xdr:rowOff>114300</xdr:rowOff>
    </xdr:to>
    <xdr:cxnSp macro="">
      <xdr:nvCxnSpPr>
        <xdr:cNvPr id="836" name="直線コネクタ 835">
          <a:extLst>
            <a:ext uri="{FF2B5EF4-FFF2-40B4-BE49-F238E27FC236}">
              <a16:creationId xmlns:a16="http://schemas.microsoft.com/office/drawing/2014/main" id="{E6963DB4-9EC1-46E9-AA99-7B8D9C6A6C01}"/>
            </a:ext>
          </a:extLst>
        </xdr:cNvPr>
        <xdr:cNvCxnSpPr/>
      </xdr:nvCxnSpPr>
      <xdr:spPr>
        <a:xfrm>
          <a:off x="18395950" y="139890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44450</xdr:rowOff>
    </xdr:from>
    <xdr:to>
      <xdr:col>102</xdr:col>
      <xdr:colOff>165100</xdr:colOff>
      <xdr:row>84</xdr:row>
      <xdr:rowOff>146050</xdr:rowOff>
    </xdr:to>
    <xdr:sp macro="" textlink="">
      <xdr:nvSpPr>
        <xdr:cNvPr id="837" name="楕円 836">
          <a:extLst>
            <a:ext uri="{FF2B5EF4-FFF2-40B4-BE49-F238E27FC236}">
              <a16:creationId xmlns:a16="http://schemas.microsoft.com/office/drawing/2014/main" id="{5B59BA7C-24FB-4F5F-88BF-DF2E609FD67F}"/>
            </a:ext>
          </a:extLst>
        </xdr:cNvPr>
        <xdr:cNvSpPr/>
      </xdr:nvSpPr>
      <xdr:spPr>
        <a:xfrm>
          <a:off x="17551400" y="1391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95250</xdr:rowOff>
    </xdr:from>
    <xdr:to>
      <xdr:col>107</xdr:col>
      <xdr:colOff>50800</xdr:colOff>
      <xdr:row>84</xdr:row>
      <xdr:rowOff>114300</xdr:rowOff>
    </xdr:to>
    <xdr:cxnSp macro="">
      <xdr:nvCxnSpPr>
        <xdr:cNvPr id="838" name="直線コネクタ 837">
          <a:extLst>
            <a:ext uri="{FF2B5EF4-FFF2-40B4-BE49-F238E27FC236}">
              <a16:creationId xmlns:a16="http://schemas.microsoft.com/office/drawing/2014/main" id="{B269838A-E0C2-42B4-B9BF-61EE8A94183B}"/>
            </a:ext>
          </a:extLst>
        </xdr:cNvPr>
        <xdr:cNvCxnSpPr/>
      </xdr:nvCxnSpPr>
      <xdr:spPr>
        <a:xfrm>
          <a:off x="17602200" y="13970000"/>
          <a:ext cx="7937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44450</xdr:rowOff>
    </xdr:from>
    <xdr:to>
      <xdr:col>98</xdr:col>
      <xdr:colOff>38100</xdr:colOff>
      <xdr:row>84</xdr:row>
      <xdr:rowOff>146050</xdr:rowOff>
    </xdr:to>
    <xdr:sp macro="" textlink="">
      <xdr:nvSpPr>
        <xdr:cNvPr id="839" name="楕円 838">
          <a:extLst>
            <a:ext uri="{FF2B5EF4-FFF2-40B4-BE49-F238E27FC236}">
              <a16:creationId xmlns:a16="http://schemas.microsoft.com/office/drawing/2014/main" id="{59724743-E245-42FC-8A74-A7E179B066CC}"/>
            </a:ext>
          </a:extLst>
        </xdr:cNvPr>
        <xdr:cNvSpPr/>
      </xdr:nvSpPr>
      <xdr:spPr>
        <a:xfrm>
          <a:off x="16757650" y="139192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95250</xdr:rowOff>
    </xdr:from>
    <xdr:to>
      <xdr:col>102</xdr:col>
      <xdr:colOff>114300</xdr:colOff>
      <xdr:row>84</xdr:row>
      <xdr:rowOff>95250</xdr:rowOff>
    </xdr:to>
    <xdr:cxnSp macro="">
      <xdr:nvCxnSpPr>
        <xdr:cNvPr id="840" name="直線コネクタ 839">
          <a:extLst>
            <a:ext uri="{FF2B5EF4-FFF2-40B4-BE49-F238E27FC236}">
              <a16:creationId xmlns:a16="http://schemas.microsoft.com/office/drawing/2014/main" id="{0C65188B-E8D7-46CA-9A66-35F3DB102160}"/>
            </a:ext>
          </a:extLst>
        </xdr:cNvPr>
        <xdr:cNvCxnSpPr/>
      </xdr:nvCxnSpPr>
      <xdr:spPr>
        <a:xfrm>
          <a:off x="16802100" y="139700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156227</xdr:rowOff>
    </xdr:from>
    <xdr:ext cx="469744" cy="259045"/>
    <xdr:sp macro="" textlink="">
      <xdr:nvSpPr>
        <xdr:cNvPr id="841" name="n_1mainValue【消防施設】&#10;一人当たり面積">
          <a:extLst>
            <a:ext uri="{FF2B5EF4-FFF2-40B4-BE49-F238E27FC236}">
              <a16:creationId xmlns:a16="http://schemas.microsoft.com/office/drawing/2014/main" id="{32E17206-0C24-48A4-A26F-59383C2EAF19}"/>
            </a:ext>
          </a:extLst>
        </xdr:cNvPr>
        <xdr:cNvSpPr txBox="1"/>
      </xdr:nvSpPr>
      <xdr:spPr>
        <a:xfrm>
          <a:off x="189802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156227</xdr:rowOff>
    </xdr:from>
    <xdr:ext cx="469744" cy="259045"/>
    <xdr:sp macro="" textlink="">
      <xdr:nvSpPr>
        <xdr:cNvPr id="842" name="n_2mainValue【消防施設】&#10;一人当たり面積">
          <a:extLst>
            <a:ext uri="{FF2B5EF4-FFF2-40B4-BE49-F238E27FC236}">
              <a16:creationId xmlns:a16="http://schemas.microsoft.com/office/drawing/2014/main" id="{D1B400DF-1B3C-43EE-95C5-B1EF7F025511}"/>
            </a:ext>
          </a:extLst>
        </xdr:cNvPr>
        <xdr:cNvSpPr txBox="1"/>
      </xdr:nvSpPr>
      <xdr:spPr>
        <a:xfrm>
          <a:off x="181801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137177</xdr:rowOff>
    </xdr:from>
    <xdr:ext cx="469744" cy="259045"/>
    <xdr:sp macro="" textlink="">
      <xdr:nvSpPr>
        <xdr:cNvPr id="843" name="n_3mainValue【消防施設】&#10;一人当たり面積">
          <a:extLst>
            <a:ext uri="{FF2B5EF4-FFF2-40B4-BE49-F238E27FC236}">
              <a16:creationId xmlns:a16="http://schemas.microsoft.com/office/drawing/2014/main" id="{162C43E3-5955-4C82-914C-F0E4346402F9}"/>
            </a:ext>
          </a:extLst>
        </xdr:cNvPr>
        <xdr:cNvSpPr txBox="1"/>
      </xdr:nvSpPr>
      <xdr:spPr>
        <a:xfrm>
          <a:off x="1738637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137177</xdr:rowOff>
    </xdr:from>
    <xdr:ext cx="469744" cy="259045"/>
    <xdr:sp macro="" textlink="">
      <xdr:nvSpPr>
        <xdr:cNvPr id="844" name="n_4mainValue【消防施設】&#10;一人当たり面積">
          <a:extLst>
            <a:ext uri="{FF2B5EF4-FFF2-40B4-BE49-F238E27FC236}">
              <a16:creationId xmlns:a16="http://schemas.microsoft.com/office/drawing/2014/main" id="{337AF1C5-69EE-431D-A271-28D0E3332F34}"/>
            </a:ext>
          </a:extLst>
        </xdr:cNvPr>
        <xdr:cNvSpPr txBox="1"/>
      </xdr:nvSpPr>
      <xdr:spPr>
        <a:xfrm>
          <a:off x="165926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5" name="正方形/長方形 844">
          <a:extLst>
            <a:ext uri="{FF2B5EF4-FFF2-40B4-BE49-F238E27FC236}">
              <a16:creationId xmlns:a16="http://schemas.microsoft.com/office/drawing/2014/main" id="{F3539733-4B93-4F0E-B626-E5BB2F82D224}"/>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6" name="正方形/長方形 845">
          <a:extLst>
            <a:ext uri="{FF2B5EF4-FFF2-40B4-BE49-F238E27FC236}">
              <a16:creationId xmlns:a16="http://schemas.microsoft.com/office/drawing/2014/main" id="{2D309444-65D7-47FC-9947-74AE56C8935A}"/>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7" name="正方形/長方形 846">
          <a:extLst>
            <a:ext uri="{FF2B5EF4-FFF2-40B4-BE49-F238E27FC236}">
              <a16:creationId xmlns:a16="http://schemas.microsoft.com/office/drawing/2014/main" id="{07439495-F67E-472F-BEAE-918E5E8C4CAB}"/>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8" name="正方形/長方形 847">
          <a:extLst>
            <a:ext uri="{FF2B5EF4-FFF2-40B4-BE49-F238E27FC236}">
              <a16:creationId xmlns:a16="http://schemas.microsoft.com/office/drawing/2014/main" id="{FE216898-D482-46B2-8A82-23A7EB2689FD}"/>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9" name="正方形/長方形 848">
          <a:extLst>
            <a:ext uri="{FF2B5EF4-FFF2-40B4-BE49-F238E27FC236}">
              <a16:creationId xmlns:a16="http://schemas.microsoft.com/office/drawing/2014/main" id="{80EBA315-36D6-4065-979C-0CCE2CC36E4C}"/>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50" name="正方形/長方形 849">
          <a:extLst>
            <a:ext uri="{FF2B5EF4-FFF2-40B4-BE49-F238E27FC236}">
              <a16:creationId xmlns:a16="http://schemas.microsoft.com/office/drawing/2014/main" id="{820946D1-E46D-4289-8C94-5EA5E5A1CA44}"/>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51" name="正方形/長方形 850">
          <a:extLst>
            <a:ext uri="{FF2B5EF4-FFF2-40B4-BE49-F238E27FC236}">
              <a16:creationId xmlns:a16="http://schemas.microsoft.com/office/drawing/2014/main" id="{4876EEF8-5765-469E-9847-A26E8B5A86C7}"/>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2" name="正方形/長方形 851">
          <a:extLst>
            <a:ext uri="{FF2B5EF4-FFF2-40B4-BE49-F238E27FC236}">
              <a16:creationId xmlns:a16="http://schemas.microsoft.com/office/drawing/2014/main" id="{896A4467-F055-4654-8B4B-337231196F1E}"/>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3" name="テキスト ボックス 852">
          <a:extLst>
            <a:ext uri="{FF2B5EF4-FFF2-40B4-BE49-F238E27FC236}">
              <a16:creationId xmlns:a16="http://schemas.microsoft.com/office/drawing/2014/main" id="{2C8D60EB-31B6-4900-A103-D9D32E99B6E9}"/>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4" name="直線コネクタ 853">
          <a:extLst>
            <a:ext uri="{FF2B5EF4-FFF2-40B4-BE49-F238E27FC236}">
              <a16:creationId xmlns:a16="http://schemas.microsoft.com/office/drawing/2014/main" id="{9B1BB982-3BCE-45B1-A54B-773F6C16BE77}"/>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5" name="テキスト ボックス 854">
          <a:extLst>
            <a:ext uri="{FF2B5EF4-FFF2-40B4-BE49-F238E27FC236}">
              <a16:creationId xmlns:a16="http://schemas.microsoft.com/office/drawing/2014/main" id="{228F6C7B-53F4-4600-B5A6-96CD96FFA8FF}"/>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6" name="直線コネクタ 855">
          <a:extLst>
            <a:ext uri="{FF2B5EF4-FFF2-40B4-BE49-F238E27FC236}">
              <a16:creationId xmlns:a16="http://schemas.microsoft.com/office/drawing/2014/main" id="{F7CEB038-24FE-4BC2-B374-F8022678FF57}"/>
            </a:ext>
          </a:extLst>
        </xdr:cNvPr>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7" name="テキスト ボックス 856">
          <a:extLst>
            <a:ext uri="{FF2B5EF4-FFF2-40B4-BE49-F238E27FC236}">
              <a16:creationId xmlns:a16="http://schemas.microsoft.com/office/drawing/2014/main" id="{0CECC78E-E099-4B51-BBFC-3FF396F1AD9E}"/>
            </a:ext>
          </a:extLst>
        </xdr:cNvPr>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8" name="直線コネクタ 857">
          <a:extLst>
            <a:ext uri="{FF2B5EF4-FFF2-40B4-BE49-F238E27FC236}">
              <a16:creationId xmlns:a16="http://schemas.microsoft.com/office/drawing/2014/main" id="{5E4F5A56-6567-4089-9E9A-D203D94BC0C0}"/>
            </a:ext>
          </a:extLst>
        </xdr:cNvPr>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9" name="テキスト ボックス 858">
          <a:extLst>
            <a:ext uri="{FF2B5EF4-FFF2-40B4-BE49-F238E27FC236}">
              <a16:creationId xmlns:a16="http://schemas.microsoft.com/office/drawing/2014/main" id="{E9AB9DA9-D89A-4D09-BC0D-8D7485964FD6}"/>
            </a:ext>
          </a:extLst>
        </xdr:cNvPr>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60" name="直線コネクタ 859">
          <a:extLst>
            <a:ext uri="{FF2B5EF4-FFF2-40B4-BE49-F238E27FC236}">
              <a16:creationId xmlns:a16="http://schemas.microsoft.com/office/drawing/2014/main" id="{839E8D3E-7BC5-490E-823F-0F9AFCE6E9E5}"/>
            </a:ext>
          </a:extLst>
        </xdr:cNvPr>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61" name="テキスト ボックス 860">
          <a:extLst>
            <a:ext uri="{FF2B5EF4-FFF2-40B4-BE49-F238E27FC236}">
              <a16:creationId xmlns:a16="http://schemas.microsoft.com/office/drawing/2014/main" id="{8796F852-9898-4046-9895-9D4EEAF13996}"/>
            </a:ext>
          </a:extLst>
        </xdr:cNvPr>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62" name="直線コネクタ 861">
          <a:extLst>
            <a:ext uri="{FF2B5EF4-FFF2-40B4-BE49-F238E27FC236}">
              <a16:creationId xmlns:a16="http://schemas.microsoft.com/office/drawing/2014/main" id="{10867935-EF93-4396-828F-A042F07556B2}"/>
            </a:ext>
          </a:extLst>
        </xdr:cNvPr>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3" name="テキスト ボックス 862">
          <a:extLst>
            <a:ext uri="{FF2B5EF4-FFF2-40B4-BE49-F238E27FC236}">
              <a16:creationId xmlns:a16="http://schemas.microsoft.com/office/drawing/2014/main" id="{CA9C99CC-D86E-4E3C-AE46-997A973BEA2D}"/>
            </a:ext>
          </a:extLst>
        </xdr:cNvPr>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4" name="直線コネクタ 863">
          <a:extLst>
            <a:ext uri="{FF2B5EF4-FFF2-40B4-BE49-F238E27FC236}">
              <a16:creationId xmlns:a16="http://schemas.microsoft.com/office/drawing/2014/main" id="{8F349E80-11B7-4500-952E-9445E496B3B2}"/>
            </a:ext>
          </a:extLst>
        </xdr:cNvPr>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5" name="テキスト ボックス 864">
          <a:extLst>
            <a:ext uri="{FF2B5EF4-FFF2-40B4-BE49-F238E27FC236}">
              <a16:creationId xmlns:a16="http://schemas.microsoft.com/office/drawing/2014/main" id="{950F6641-EEB9-477F-9F06-F6F92780C85D}"/>
            </a:ext>
          </a:extLst>
        </xdr:cNvPr>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6" name="直線コネクタ 865">
          <a:extLst>
            <a:ext uri="{FF2B5EF4-FFF2-40B4-BE49-F238E27FC236}">
              <a16:creationId xmlns:a16="http://schemas.microsoft.com/office/drawing/2014/main" id="{37C3F041-68A7-4EF3-8BCD-4DE5447D9894}"/>
            </a:ext>
          </a:extLst>
        </xdr:cNvPr>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7" name="テキスト ボックス 866">
          <a:extLst>
            <a:ext uri="{FF2B5EF4-FFF2-40B4-BE49-F238E27FC236}">
              <a16:creationId xmlns:a16="http://schemas.microsoft.com/office/drawing/2014/main" id="{3D6BCF75-D451-4062-BEBF-8E648A2CE5DA}"/>
            </a:ext>
          </a:extLst>
        </xdr:cNvPr>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8" name="直線コネクタ 867">
          <a:extLst>
            <a:ext uri="{FF2B5EF4-FFF2-40B4-BE49-F238E27FC236}">
              <a16:creationId xmlns:a16="http://schemas.microsoft.com/office/drawing/2014/main" id="{595980AE-9F18-4808-810F-1F40D6382113}"/>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9" name="【庁舎】&#10;有形固定資産減価償却率グラフ枠">
          <a:extLst>
            <a:ext uri="{FF2B5EF4-FFF2-40B4-BE49-F238E27FC236}">
              <a16:creationId xmlns:a16="http://schemas.microsoft.com/office/drawing/2014/main" id="{EBC04E0D-EE81-43DD-B153-496C4DD3EDFE}"/>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130084</xdr:rowOff>
    </xdr:from>
    <xdr:to>
      <xdr:col>85</xdr:col>
      <xdr:colOff>126364</xdr:colOff>
      <xdr:row>109</xdr:row>
      <xdr:rowOff>35379</xdr:rowOff>
    </xdr:to>
    <xdr:cxnSp macro="">
      <xdr:nvCxnSpPr>
        <xdr:cNvPr id="870" name="直線コネクタ 869">
          <a:extLst>
            <a:ext uri="{FF2B5EF4-FFF2-40B4-BE49-F238E27FC236}">
              <a16:creationId xmlns:a16="http://schemas.microsoft.com/office/drawing/2014/main" id="{1FF1C72A-EBC4-42B1-8CB6-CCE12B018BDD}"/>
            </a:ext>
          </a:extLst>
        </xdr:cNvPr>
        <xdr:cNvCxnSpPr/>
      </xdr:nvCxnSpPr>
      <xdr:spPr>
        <a:xfrm flipV="1">
          <a:off x="14699614" y="16703584"/>
          <a:ext cx="0" cy="144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71" name="【庁舎】&#10;有形固定資産減価償却率最小値テキスト">
          <a:extLst>
            <a:ext uri="{FF2B5EF4-FFF2-40B4-BE49-F238E27FC236}">
              <a16:creationId xmlns:a16="http://schemas.microsoft.com/office/drawing/2014/main" id="{C522BB7B-5BF2-47CA-9491-211387902198}"/>
            </a:ext>
          </a:extLst>
        </xdr:cNvPr>
        <xdr:cNvSpPr txBox="1"/>
      </xdr:nvSpPr>
      <xdr:spPr>
        <a:xfrm>
          <a:off x="14738350" y="1815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72" name="直線コネクタ 871">
          <a:extLst>
            <a:ext uri="{FF2B5EF4-FFF2-40B4-BE49-F238E27FC236}">
              <a16:creationId xmlns:a16="http://schemas.microsoft.com/office/drawing/2014/main" id="{9BA64DF6-4E73-42CD-9AF5-1ED70A209331}"/>
            </a:ext>
          </a:extLst>
        </xdr:cNvPr>
        <xdr:cNvCxnSpPr/>
      </xdr:nvCxnSpPr>
      <xdr:spPr>
        <a:xfrm>
          <a:off x="14611350" y="181519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76761</xdr:rowOff>
    </xdr:from>
    <xdr:ext cx="405111" cy="259045"/>
    <xdr:sp macro="" textlink="">
      <xdr:nvSpPr>
        <xdr:cNvPr id="873" name="【庁舎】&#10;有形固定資産減価償却率最大値テキスト">
          <a:extLst>
            <a:ext uri="{FF2B5EF4-FFF2-40B4-BE49-F238E27FC236}">
              <a16:creationId xmlns:a16="http://schemas.microsoft.com/office/drawing/2014/main" id="{8B809D82-3534-43B7-9414-488F3B729E8A}"/>
            </a:ext>
          </a:extLst>
        </xdr:cNvPr>
        <xdr:cNvSpPr txBox="1"/>
      </xdr:nvSpPr>
      <xdr:spPr>
        <a:xfrm>
          <a:off x="14738350" y="16478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130084</xdr:rowOff>
    </xdr:from>
    <xdr:to>
      <xdr:col>86</xdr:col>
      <xdr:colOff>25400</xdr:colOff>
      <xdr:row>100</xdr:row>
      <xdr:rowOff>130084</xdr:rowOff>
    </xdr:to>
    <xdr:cxnSp macro="">
      <xdr:nvCxnSpPr>
        <xdr:cNvPr id="874" name="直線コネクタ 873">
          <a:extLst>
            <a:ext uri="{FF2B5EF4-FFF2-40B4-BE49-F238E27FC236}">
              <a16:creationId xmlns:a16="http://schemas.microsoft.com/office/drawing/2014/main" id="{5B8830F9-68D7-4C5E-A652-FE2AD36CF08C}"/>
            </a:ext>
          </a:extLst>
        </xdr:cNvPr>
        <xdr:cNvCxnSpPr/>
      </xdr:nvCxnSpPr>
      <xdr:spPr>
        <a:xfrm>
          <a:off x="14611350" y="167035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85833</xdr:rowOff>
    </xdr:from>
    <xdr:ext cx="405111" cy="259045"/>
    <xdr:sp macro="" textlink="">
      <xdr:nvSpPr>
        <xdr:cNvPr id="875" name="【庁舎】&#10;有形固定資産減価償却率平均値テキスト">
          <a:extLst>
            <a:ext uri="{FF2B5EF4-FFF2-40B4-BE49-F238E27FC236}">
              <a16:creationId xmlns:a16="http://schemas.microsoft.com/office/drawing/2014/main" id="{4B5114EB-9A22-4847-ADF3-1BA1052862F2}"/>
            </a:ext>
          </a:extLst>
        </xdr:cNvPr>
        <xdr:cNvSpPr txBox="1"/>
      </xdr:nvSpPr>
      <xdr:spPr>
        <a:xfrm>
          <a:off x="14738350" y="171736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62956</xdr:rowOff>
    </xdr:from>
    <xdr:to>
      <xdr:col>85</xdr:col>
      <xdr:colOff>177800</xdr:colOff>
      <xdr:row>104</xdr:row>
      <xdr:rowOff>164556</xdr:rowOff>
    </xdr:to>
    <xdr:sp macro="" textlink="">
      <xdr:nvSpPr>
        <xdr:cNvPr id="876" name="フローチャート: 判断 875">
          <a:extLst>
            <a:ext uri="{FF2B5EF4-FFF2-40B4-BE49-F238E27FC236}">
              <a16:creationId xmlns:a16="http://schemas.microsoft.com/office/drawing/2014/main" id="{BC4AFB3F-0649-4A23-8CA5-32A38EA9FA95}"/>
            </a:ext>
          </a:extLst>
        </xdr:cNvPr>
        <xdr:cNvSpPr/>
      </xdr:nvSpPr>
      <xdr:spPr>
        <a:xfrm>
          <a:off x="14649450" y="17322256"/>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84182</xdr:rowOff>
    </xdr:from>
    <xdr:to>
      <xdr:col>81</xdr:col>
      <xdr:colOff>101600</xdr:colOff>
      <xdr:row>105</xdr:row>
      <xdr:rowOff>14332</xdr:rowOff>
    </xdr:to>
    <xdr:sp macro="" textlink="">
      <xdr:nvSpPr>
        <xdr:cNvPr id="877" name="フローチャート: 判断 876">
          <a:extLst>
            <a:ext uri="{FF2B5EF4-FFF2-40B4-BE49-F238E27FC236}">
              <a16:creationId xmlns:a16="http://schemas.microsoft.com/office/drawing/2014/main" id="{81450B6F-709D-413C-90DC-A421BF1A9421}"/>
            </a:ext>
          </a:extLst>
        </xdr:cNvPr>
        <xdr:cNvSpPr/>
      </xdr:nvSpPr>
      <xdr:spPr>
        <a:xfrm>
          <a:off x="13887450" y="17343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30859</xdr:rowOff>
    </xdr:from>
    <xdr:ext cx="405111" cy="259045"/>
    <xdr:sp macro="" textlink="">
      <xdr:nvSpPr>
        <xdr:cNvPr id="878" name="n_1aveValue【庁舎】&#10;有形固定資産減価償却率">
          <a:extLst>
            <a:ext uri="{FF2B5EF4-FFF2-40B4-BE49-F238E27FC236}">
              <a16:creationId xmlns:a16="http://schemas.microsoft.com/office/drawing/2014/main" id="{A120ACF6-1577-4CF3-A778-CA8B68277DE0}"/>
            </a:ext>
          </a:extLst>
        </xdr:cNvPr>
        <xdr:cNvSpPr txBox="1"/>
      </xdr:nvSpPr>
      <xdr:spPr>
        <a:xfrm>
          <a:off x="13742044" y="17118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107043</xdr:rowOff>
    </xdr:from>
    <xdr:to>
      <xdr:col>76</xdr:col>
      <xdr:colOff>165100</xdr:colOff>
      <xdr:row>105</xdr:row>
      <xdr:rowOff>37193</xdr:rowOff>
    </xdr:to>
    <xdr:sp macro="" textlink="">
      <xdr:nvSpPr>
        <xdr:cNvPr id="879" name="フローチャート: 判断 878">
          <a:extLst>
            <a:ext uri="{FF2B5EF4-FFF2-40B4-BE49-F238E27FC236}">
              <a16:creationId xmlns:a16="http://schemas.microsoft.com/office/drawing/2014/main" id="{986714E5-1E95-4122-89BD-6E79B59FA400}"/>
            </a:ext>
          </a:extLst>
        </xdr:cNvPr>
        <xdr:cNvSpPr/>
      </xdr:nvSpPr>
      <xdr:spPr>
        <a:xfrm>
          <a:off x="13093700" y="17366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103</xdr:row>
      <xdr:rowOff>53720</xdr:rowOff>
    </xdr:from>
    <xdr:ext cx="405111" cy="259045"/>
    <xdr:sp macro="" textlink="">
      <xdr:nvSpPr>
        <xdr:cNvPr id="880" name="n_2aveValue【庁舎】&#10;有形固定資産減価償却率">
          <a:extLst>
            <a:ext uri="{FF2B5EF4-FFF2-40B4-BE49-F238E27FC236}">
              <a16:creationId xmlns:a16="http://schemas.microsoft.com/office/drawing/2014/main" id="{E0DEED97-73B4-4A78-B561-5F40AF4D5234}"/>
            </a:ext>
          </a:extLst>
        </xdr:cNvPr>
        <xdr:cNvSpPr txBox="1"/>
      </xdr:nvSpPr>
      <xdr:spPr>
        <a:xfrm>
          <a:off x="12960994" y="17141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104</xdr:row>
      <xdr:rowOff>95613</xdr:rowOff>
    </xdr:from>
    <xdr:to>
      <xdr:col>72</xdr:col>
      <xdr:colOff>38100</xdr:colOff>
      <xdr:row>105</xdr:row>
      <xdr:rowOff>25763</xdr:rowOff>
    </xdr:to>
    <xdr:sp macro="" textlink="">
      <xdr:nvSpPr>
        <xdr:cNvPr id="881" name="フローチャート: 判断 880">
          <a:extLst>
            <a:ext uri="{FF2B5EF4-FFF2-40B4-BE49-F238E27FC236}">
              <a16:creationId xmlns:a16="http://schemas.microsoft.com/office/drawing/2014/main" id="{9D29F6D4-3BD8-4185-A7AC-7769C178C568}"/>
            </a:ext>
          </a:extLst>
        </xdr:cNvPr>
        <xdr:cNvSpPr/>
      </xdr:nvSpPr>
      <xdr:spPr>
        <a:xfrm>
          <a:off x="12299950" y="1735491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103</xdr:row>
      <xdr:rowOff>42290</xdr:rowOff>
    </xdr:from>
    <xdr:ext cx="405111" cy="259045"/>
    <xdr:sp macro="" textlink="">
      <xdr:nvSpPr>
        <xdr:cNvPr id="882" name="n_3aveValue【庁舎】&#10;有形固定資産減価償却率">
          <a:extLst>
            <a:ext uri="{FF2B5EF4-FFF2-40B4-BE49-F238E27FC236}">
              <a16:creationId xmlns:a16="http://schemas.microsoft.com/office/drawing/2014/main" id="{6248666D-89A0-4A57-AB95-5FFCB2436403}"/>
            </a:ext>
          </a:extLst>
        </xdr:cNvPr>
        <xdr:cNvSpPr txBox="1"/>
      </xdr:nvSpPr>
      <xdr:spPr>
        <a:xfrm>
          <a:off x="12167244" y="17130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104</xdr:row>
      <xdr:rowOff>43362</xdr:rowOff>
    </xdr:from>
    <xdr:to>
      <xdr:col>67</xdr:col>
      <xdr:colOff>101600</xdr:colOff>
      <xdr:row>104</xdr:row>
      <xdr:rowOff>144962</xdr:rowOff>
    </xdr:to>
    <xdr:sp macro="" textlink="">
      <xdr:nvSpPr>
        <xdr:cNvPr id="883" name="フローチャート: 判断 882">
          <a:extLst>
            <a:ext uri="{FF2B5EF4-FFF2-40B4-BE49-F238E27FC236}">
              <a16:creationId xmlns:a16="http://schemas.microsoft.com/office/drawing/2014/main" id="{EE01D451-9D95-4F36-8700-4E937CC0DD5F}"/>
            </a:ext>
          </a:extLst>
        </xdr:cNvPr>
        <xdr:cNvSpPr/>
      </xdr:nvSpPr>
      <xdr:spPr>
        <a:xfrm>
          <a:off x="11487150" y="17302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102</xdr:row>
      <xdr:rowOff>161489</xdr:rowOff>
    </xdr:from>
    <xdr:ext cx="405111" cy="259045"/>
    <xdr:sp macro="" textlink="">
      <xdr:nvSpPr>
        <xdr:cNvPr id="884" name="n_4aveValue【庁舎】&#10;有形固定資産減価償却率">
          <a:extLst>
            <a:ext uri="{FF2B5EF4-FFF2-40B4-BE49-F238E27FC236}">
              <a16:creationId xmlns:a16="http://schemas.microsoft.com/office/drawing/2014/main" id="{416C864B-0D29-49D0-A680-0AD3CB34E8FC}"/>
            </a:ext>
          </a:extLst>
        </xdr:cNvPr>
        <xdr:cNvSpPr txBox="1"/>
      </xdr:nvSpPr>
      <xdr:spPr>
        <a:xfrm>
          <a:off x="11354444" y="17077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885" name="テキスト ボックス 884">
          <a:extLst>
            <a:ext uri="{FF2B5EF4-FFF2-40B4-BE49-F238E27FC236}">
              <a16:creationId xmlns:a16="http://schemas.microsoft.com/office/drawing/2014/main" id="{300711CF-183C-4244-9B1C-10DC14EF09A2}"/>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6" name="テキスト ボックス 885">
          <a:extLst>
            <a:ext uri="{FF2B5EF4-FFF2-40B4-BE49-F238E27FC236}">
              <a16:creationId xmlns:a16="http://schemas.microsoft.com/office/drawing/2014/main" id="{C2ED19D0-4F59-44FD-91D1-F46782708934}"/>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7" name="テキスト ボックス 886">
          <a:extLst>
            <a:ext uri="{FF2B5EF4-FFF2-40B4-BE49-F238E27FC236}">
              <a16:creationId xmlns:a16="http://schemas.microsoft.com/office/drawing/2014/main" id="{B20F4F53-AEE4-4776-9F21-33E29582B1EC}"/>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8" name="テキスト ボックス 887">
          <a:extLst>
            <a:ext uri="{FF2B5EF4-FFF2-40B4-BE49-F238E27FC236}">
              <a16:creationId xmlns:a16="http://schemas.microsoft.com/office/drawing/2014/main" id="{BC6E3C8C-4E71-404B-B219-DB813D666BA8}"/>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9" name="テキスト ボックス 888">
          <a:extLst>
            <a:ext uri="{FF2B5EF4-FFF2-40B4-BE49-F238E27FC236}">
              <a16:creationId xmlns:a16="http://schemas.microsoft.com/office/drawing/2014/main" id="{5B54DA5C-4894-44FC-857D-5CF177B538FA}"/>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20501</xdr:rowOff>
    </xdr:from>
    <xdr:to>
      <xdr:col>85</xdr:col>
      <xdr:colOff>177800</xdr:colOff>
      <xdr:row>106</xdr:row>
      <xdr:rowOff>122101</xdr:rowOff>
    </xdr:to>
    <xdr:sp macro="" textlink="">
      <xdr:nvSpPr>
        <xdr:cNvPr id="890" name="楕円 889">
          <a:extLst>
            <a:ext uri="{FF2B5EF4-FFF2-40B4-BE49-F238E27FC236}">
              <a16:creationId xmlns:a16="http://schemas.microsoft.com/office/drawing/2014/main" id="{A6E42B8B-7EDA-4605-AE25-529900A888A4}"/>
            </a:ext>
          </a:extLst>
        </xdr:cNvPr>
        <xdr:cNvSpPr/>
      </xdr:nvSpPr>
      <xdr:spPr>
        <a:xfrm>
          <a:off x="14649450" y="17622701"/>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170378</xdr:rowOff>
    </xdr:from>
    <xdr:ext cx="405111" cy="259045"/>
    <xdr:sp macro="" textlink="">
      <xdr:nvSpPr>
        <xdr:cNvPr id="891" name="【庁舎】&#10;有形固定資産減価償却率該当値テキスト">
          <a:extLst>
            <a:ext uri="{FF2B5EF4-FFF2-40B4-BE49-F238E27FC236}">
              <a16:creationId xmlns:a16="http://schemas.microsoft.com/office/drawing/2014/main" id="{D72A15BF-2DD5-4000-94AB-449BE5BEAE53}"/>
            </a:ext>
          </a:extLst>
        </xdr:cNvPr>
        <xdr:cNvSpPr txBox="1"/>
      </xdr:nvSpPr>
      <xdr:spPr>
        <a:xfrm>
          <a:off x="14738350" y="176011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142966</xdr:rowOff>
    </xdr:from>
    <xdr:to>
      <xdr:col>81</xdr:col>
      <xdr:colOff>101600</xdr:colOff>
      <xdr:row>106</xdr:row>
      <xdr:rowOff>73116</xdr:rowOff>
    </xdr:to>
    <xdr:sp macro="" textlink="">
      <xdr:nvSpPr>
        <xdr:cNvPr id="892" name="楕円 891">
          <a:extLst>
            <a:ext uri="{FF2B5EF4-FFF2-40B4-BE49-F238E27FC236}">
              <a16:creationId xmlns:a16="http://schemas.microsoft.com/office/drawing/2014/main" id="{76D0E44F-FC73-4834-9FD1-2C8EB6963A4D}"/>
            </a:ext>
          </a:extLst>
        </xdr:cNvPr>
        <xdr:cNvSpPr/>
      </xdr:nvSpPr>
      <xdr:spPr>
        <a:xfrm>
          <a:off x="13887450" y="17573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22316</xdr:rowOff>
    </xdr:from>
    <xdr:to>
      <xdr:col>85</xdr:col>
      <xdr:colOff>127000</xdr:colOff>
      <xdr:row>106</xdr:row>
      <xdr:rowOff>71301</xdr:rowOff>
    </xdr:to>
    <xdr:cxnSp macro="">
      <xdr:nvCxnSpPr>
        <xdr:cNvPr id="893" name="直線コネクタ 892">
          <a:extLst>
            <a:ext uri="{FF2B5EF4-FFF2-40B4-BE49-F238E27FC236}">
              <a16:creationId xmlns:a16="http://schemas.microsoft.com/office/drawing/2014/main" id="{40C68EF8-0CCC-4244-92C5-23B2F8CACC10}"/>
            </a:ext>
          </a:extLst>
        </xdr:cNvPr>
        <xdr:cNvCxnSpPr/>
      </xdr:nvCxnSpPr>
      <xdr:spPr>
        <a:xfrm>
          <a:off x="13938250" y="17624516"/>
          <a:ext cx="762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111942</xdr:rowOff>
    </xdr:from>
    <xdr:to>
      <xdr:col>76</xdr:col>
      <xdr:colOff>165100</xdr:colOff>
      <xdr:row>106</xdr:row>
      <xdr:rowOff>42092</xdr:rowOff>
    </xdr:to>
    <xdr:sp macro="" textlink="">
      <xdr:nvSpPr>
        <xdr:cNvPr id="894" name="楕円 893">
          <a:extLst>
            <a:ext uri="{FF2B5EF4-FFF2-40B4-BE49-F238E27FC236}">
              <a16:creationId xmlns:a16="http://schemas.microsoft.com/office/drawing/2014/main" id="{3B687832-B35F-415E-BBA8-CE32C40F8D6F}"/>
            </a:ext>
          </a:extLst>
        </xdr:cNvPr>
        <xdr:cNvSpPr/>
      </xdr:nvSpPr>
      <xdr:spPr>
        <a:xfrm>
          <a:off x="13093700" y="1754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162742</xdr:rowOff>
    </xdr:from>
    <xdr:to>
      <xdr:col>81</xdr:col>
      <xdr:colOff>50800</xdr:colOff>
      <xdr:row>106</xdr:row>
      <xdr:rowOff>22316</xdr:rowOff>
    </xdr:to>
    <xdr:cxnSp macro="">
      <xdr:nvCxnSpPr>
        <xdr:cNvPr id="895" name="直線コネクタ 894">
          <a:extLst>
            <a:ext uri="{FF2B5EF4-FFF2-40B4-BE49-F238E27FC236}">
              <a16:creationId xmlns:a16="http://schemas.microsoft.com/office/drawing/2014/main" id="{A54C6744-E4FB-43DE-9F0A-0AD53AD316E1}"/>
            </a:ext>
          </a:extLst>
        </xdr:cNvPr>
        <xdr:cNvCxnSpPr/>
      </xdr:nvCxnSpPr>
      <xdr:spPr>
        <a:xfrm>
          <a:off x="13144500" y="17593492"/>
          <a:ext cx="79375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62956</xdr:rowOff>
    </xdr:from>
    <xdr:to>
      <xdr:col>72</xdr:col>
      <xdr:colOff>38100</xdr:colOff>
      <xdr:row>105</xdr:row>
      <xdr:rowOff>164556</xdr:rowOff>
    </xdr:to>
    <xdr:sp macro="" textlink="">
      <xdr:nvSpPr>
        <xdr:cNvPr id="896" name="楕円 895">
          <a:extLst>
            <a:ext uri="{FF2B5EF4-FFF2-40B4-BE49-F238E27FC236}">
              <a16:creationId xmlns:a16="http://schemas.microsoft.com/office/drawing/2014/main" id="{D3E9043F-915A-4416-9170-1797749E6C60}"/>
            </a:ext>
          </a:extLst>
        </xdr:cNvPr>
        <xdr:cNvSpPr/>
      </xdr:nvSpPr>
      <xdr:spPr>
        <a:xfrm>
          <a:off x="12299950" y="1749370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113756</xdr:rowOff>
    </xdr:from>
    <xdr:to>
      <xdr:col>76</xdr:col>
      <xdr:colOff>114300</xdr:colOff>
      <xdr:row>105</xdr:row>
      <xdr:rowOff>162742</xdr:rowOff>
    </xdr:to>
    <xdr:cxnSp macro="">
      <xdr:nvCxnSpPr>
        <xdr:cNvPr id="897" name="直線コネクタ 896">
          <a:extLst>
            <a:ext uri="{FF2B5EF4-FFF2-40B4-BE49-F238E27FC236}">
              <a16:creationId xmlns:a16="http://schemas.microsoft.com/office/drawing/2014/main" id="{9B0BF373-FD0E-4676-95F0-8ADC37B32EA9}"/>
            </a:ext>
          </a:extLst>
        </xdr:cNvPr>
        <xdr:cNvCxnSpPr/>
      </xdr:nvCxnSpPr>
      <xdr:spPr>
        <a:xfrm>
          <a:off x="12344400" y="17544506"/>
          <a:ext cx="8001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30299</xdr:rowOff>
    </xdr:from>
    <xdr:to>
      <xdr:col>67</xdr:col>
      <xdr:colOff>101600</xdr:colOff>
      <xdr:row>105</xdr:row>
      <xdr:rowOff>131899</xdr:rowOff>
    </xdr:to>
    <xdr:sp macro="" textlink="">
      <xdr:nvSpPr>
        <xdr:cNvPr id="898" name="楕円 897">
          <a:extLst>
            <a:ext uri="{FF2B5EF4-FFF2-40B4-BE49-F238E27FC236}">
              <a16:creationId xmlns:a16="http://schemas.microsoft.com/office/drawing/2014/main" id="{704307B8-E703-47CB-B2B6-C10C12DA7546}"/>
            </a:ext>
          </a:extLst>
        </xdr:cNvPr>
        <xdr:cNvSpPr/>
      </xdr:nvSpPr>
      <xdr:spPr>
        <a:xfrm>
          <a:off x="11487150" y="17461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81099</xdr:rowOff>
    </xdr:from>
    <xdr:to>
      <xdr:col>71</xdr:col>
      <xdr:colOff>177800</xdr:colOff>
      <xdr:row>105</xdr:row>
      <xdr:rowOff>113756</xdr:rowOff>
    </xdr:to>
    <xdr:cxnSp macro="">
      <xdr:nvCxnSpPr>
        <xdr:cNvPr id="899" name="直線コネクタ 898">
          <a:extLst>
            <a:ext uri="{FF2B5EF4-FFF2-40B4-BE49-F238E27FC236}">
              <a16:creationId xmlns:a16="http://schemas.microsoft.com/office/drawing/2014/main" id="{5EA28F89-7236-4685-BB2C-570729A23A6D}"/>
            </a:ext>
          </a:extLst>
        </xdr:cNvPr>
        <xdr:cNvCxnSpPr/>
      </xdr:nvCxnSpPr>
      <xdr:spPr>
        <a:xfrm>
          <a:off x="11537950" y="17511849"/>
          <a:ext cx="8064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64243</xdr:rowOff>
    </xdr:from>
    <xdr:ext cx="405111" cy="259045"/>
    <xdr:sp macro="" textlink="">
      <xdr:nvSpPr>
        <xdr:cNvPr id="900" name="n_1mainValue【庁舎】&#10;有形固定資産減価償却率">
          <a:extLst>
            <a:ext uri="{FF2B5EF4-FFF2-40B4-BE49-F238E27FC236}">
              <a16:creationId xmlns:a16="http://schemas.microsoft.com/office/drawing/2014/main" id="{CA1BF02C-F3EB-4362-BFC9-9746B43BCF62}"/>
            </a:ext>
          </a:extLst>
        </xdr:cNvPr>
        <xdr:cNvSpPr txBox="1"/>
      </xdr:nvSpPr>
      <xdr:spPr>
        <a:xfrm>
          <a:off x="13742044" y="17666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33219</xdr:rowOff>
    </xdr:from>
    <xdr:ext cx="405111" cy="259045"/>
    <xdr:sp macro="" textlink="">
      <xdr:nvSpPr>
        <xdr:cNvPr id="901" name="n_2mainValue【庁舎】&#10;有形固定資産減価償却率">
          <a:extLst>
            <a:ext uri="{FF2B5EF4-FFF2-40B4-BE49-F238E27FC236}">
              <a16:creationId xmlns:a16="http://schemas.microsoft.com/office/drawing/2014/main" id="{F67BCAA2-AC1E-4386-AD61-1140187D0413}"/>
            </a:ext>
          </a:extLst>
        </xdr:cNvPr>
        <xdr:cNvSpPr txBox="1"/>
      </xdr:nvSpPr>
      <xdr:spPr>
        <a:xfrm>
          <a:off x="12960994" y="17635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155683</xdr:rowOff>
    </xdr:from>
    <xdr:ext cx="405111" cy="259045"/>
    <xdr:sp macro="" textlink="">
      <xdr:nvSpPr>
        <xdr:cNvPr id="902" name="n_3mainValue【庁舎】&#10;有形固定資産減価償却率">
          <a:extLst>
            <a:ext uri="{FF2B5EF4-FFF2-40B4-BE49-F238E27FC236}">
              <a16:creationId xmlns:a16="http://schemas.microsoft.com/office/drawing/2014/main" id="{7EF27846-FC2E-420C-8047-3D42F7F2D201}"/>
            </a:ext>
          </a:extLst>
        </xdr:cNvPr>
        <xdr:cNvSpPr txBox="1"/>
      </xdr:nvSpPr>
      <xdr:spPr>
        <a:xfrm>
          <a:off x="12167244" y="17586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123026</xdr:rowOff>
    </xdr:from>
    <xdr:ext cx="405111" cy="259045"/>
    <xdr:sp macro="" textlink="">
      <xdr:nvSpPr>
        <xdr:cNvPr id="903" name="n_4mainValue【庁舎】&#10;有形固定資産減価償却率">
          <a:extLst>
            <a:ext uri="{FF2B5EF4-FFF2-40B4-BE49-F238E27FC236}">
              <a16:creationId xmlns:a16="http://schemas.microsoft.com/office/drawing/2014/main" id="{0A4A35A3-1F5E-40CE-B995-3B332218EE01}"/>
            </a:ext>
          </a:extLst>
        </xdr:cNvPr>
        <xdr:cNvSpPr txBox="1"/>
      </xdr:nvSpPr>
      <xdr:spPr>
        <a:xfrm>
          <a:off x="11354444" y="17553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4" name="正方形/長方形 903">
          <a:extLst>
            <a:ext uri="{FF2B5EF4-FFF2-40B4-BE49-F238E27FC236}">
              <a16:creationId xmlns:a16="http://schemas.microsoft.com/office/drawing/2014/main" id="{D04B961A-7B55-42CE-97C6-087FC008F6C8}"/>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5" name="正方形/長方形 904">
          <a:extLst>
            <a:ext uri="{FF2B5EF4-FFF2-40B4-BE49-F238E27FC236}">
              <a16:creationId xmlns:a16="http://schemas.microsoft.com/office/drawing/2014/main" id="{583282E6-12EA-4098-BD72-6115C86A3217}"/>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6" name="正方形/長方形 905">
          <a:extLst>
            <a:ext uri="{FF2B5EF4-FFF2-40B4-BE49-F238E27FC236}">
              <a16:creationId xmlns:a16="http://schemas.microsoft.com/office/drawing/2014/main" id="{B7672DA6-6540-4A85-9366-BD42D8E2C546}"/>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7" name="正方形/長方形 906">
          <a:extLst>
            <a:ext uri="{FF2B5EF4-FFF2-40B4-BE49-F238E27FC236}">
              <a16:creationId xmlns:a16="http://schemas.microsoft.com/office/drawing/2014/main" id="{D5DE71CE-EF4D-4403-A5C3-941FC3F8841D}"/>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8" name="正方形/長方形 907">
          <a:extLst>
            <a:ext uri="{FF2B5EF4-FFF2-40B4-BE49-F238E27FC236}">
              <a16:creationId xmlns:a16="http://schemas.microsoft.com/office/drawing/2014/main" id="{D38B8B09-326B-4F8E-BCA6-070DEC9D17D7}"/>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9" name="正方形/長方形 908">
          <a:extLst>
            <a:ext uri="{FF2B5EF4-FFF2-40B4-BE49-F238E27FC236}">
              <a16:creationId xmlns:a16="http://schemas.microsoft.com/office/drawing/2014/main" id="{9DBC478A-DC10-44C2-A17E-B8430C90ED43}"/>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10" name="正方形/長方形 909">
          <a:extLst>
            <a:ext uri="{FF2B5EF4-FFF2-40B4-BE49-F238E27FC236}">
              <a16:creationId xmlns:a16="http://schemas.microsoft.com/office/drawing/2014/main" id="{D775736B-5F98-41EF-A5D5-CE43CEB3A806}"/>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11" name="正方形/長方形 910">
          <a:extLst>
            <a:ext uri="{FF2B5EF4-FFF2-40B4-BE49-F238E27FC236}">
              <a16:creationId xmlns:a16="http://schemas.microsoft.com/office/drawing/2014/main" id="{C45DF9C6-DA18-4B83-9F11-2E967A0A2D16}"/>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12" name="テキスト ボックス 911">
          <a:extLst>
            <a:ext uri="{FF2B5EF4-FFF2-40B4-BE49-F238E27FC236}">
              <a16:creationId xmlns:a16="http://schemas.microsoft.com/office/drawing/2014/main" id="{616FC5C8-2A70-4889-B39D-4EABF150345C}"/>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3" name="直線コネクタ 912">
          <a:extLst>
            <a:ext uri="{FF2B5EF4-FFF2-40B4-BE49-F238E27FC236}">
              <a16:creationId xmlns:a16="http://schemas.microsoft.com/office/drawing/2014/main" id="{688EE705-BDE8-422C-B261-8FE532C1FF13}"/>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4" name="直線コネクタ 913">
          <a:extLst>
            <a:ext uri="{FF2B5EF4-FFF2-40B4-BE49-F238E27FC236}">
              <a16:creationId xmlns:a16="http://schemas.microsoft.com/office/drawing/2014/main" id="{2AD3E554-9BF0-4282-BA03-DDCF53751916}"/>
            </a:ext>
          </a:extLst>
        </xdr:cNvPr>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5" name="テキスト ボックス 914">
          <a:extLst>
            <a:ext uri="{FF2B5EF4-FFF2-40B4-BE49-F238E27FC236}">
              <a16:creationId xmlns:a16="http://schemas.microsoft.com/office/drawing/2014/main" id="{BC3AFEC3-A1FF-4C4A-9B1E-9B0E19F24B2C}"/>
            </a:ext>
          </a:extLst>
        </xdr:cNvPr>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6" name="直線コネクタ 915">
          <a:extLst>
            <a:ext uri="{FF2B5EF4-FFF2-40B4-BE49-F238E27FC236}">
              <a16:creationId xmlns:a16="http://schemas.microsoft.com/office/drawing/2014/main" id="{3C9BB422-D882-40A4-8095-BFC64624BA34}"/>
            </a:ext>
          </a:extLst>
        </xdr:cNvPr>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7" name="テキスト ボックス 916">
          <a:extLst>
            <a:ext uri="{FF2B5EF4-FFF2-40B4-BE49-F238E27FC236}">
              <a16:creationId xmlns:a16="http://schemas.microsoft.com/office/drawing/2014/main" id="{3A315611-B725-499F-A1A9-8855D690A3B4}"/>
            </a:ext>
          </a:extLst>
        </xdr:cNvPr>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8" name="直線コネクタ 917">
          <a:extLst>
            <a:ext uri="{FF2B5EF4-FFF2-40B4-BE49-F238E27FC236}">
              <a16:creationId xmlns:a16="http://schemas.microsoft.com/office/drawing/2014/main" id="{56C76813-EF87-40A5-AD70-BBF1574103BC}"/>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9" name="テキスト ボックス 918">
          <a:extLst>
            <a:ext uri="{FF2B5EF4-FFF2-40B4-BE49-F238E27FC236}">
              <a16:creationId xmlns:a16="http://schemas.microsoft.com/office/drawing/2014/main" id="{41C65F68-7D66-495A-B138-6D6A4FED7BEC}"/>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20" name="直線コネクタ 919">
          <a:extLst>
            <a:ext uri="{FF2B5EF4-FFF2-40B4-BE49-F238E27FC236}">
              <a16:creationId xmlns:a16="http://schemas.microsoft.com/office/drawing/2014/main" id="{9841B7A1-24BD-4DA7-8AD4-8A8D38E2BB29}"/>
            </a:ext>
          </a:extLst>
        </xdr:cNvPr>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21" name="テキスト ボックス 920">
          <a:extLst>
            <a:ext uri="{FF2B5EF4-FFF2-40B4-BE49-F238E27FC236}">
              <a16:creationId xmlns:a16="http://schemas.microsoft.com/office/drawing/2014/main" id="{508A021A-C10F-41C6-96F8-C2190E76E241}"/>
            </a:ext>
          </a:extLst>
        </xdr:cNvPr>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22" name="直線コネクタ 921">
          <a:extLst>
            <a:ext uri="{FF2B5EF4-FFF2-40B4-BE49-F238E27FC236}">
              <a16:creationId xmlns:a16="http://schemas.microsoft.com/office/drawing/2014/main" id="{B40189DC-093C-47EB-95EA-969B72AB6069}"/>
            </a:ext>
          </a:extLst>
        </xdr:cNvPr>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23" name="テキスト ボックス 922">
          <a:extLst>
            <a:ext uri="{FF2B5EF4-FFF2-40B4-BE49-F238E27FC236}">
              <a16:creationId xmlns:a16="http://schemas.microsoft.com/office/drawing/2014/main" id="{78609A71-40FA-4E38-920F-E5F4DCF259A1}"/>
            </a:ext>
          </a:extLst>
        </xdr:cNvPr>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4" name="直線コネクタ 923">
          <a:extLst>
            <a:ext uri="{FF2B5EF4-FFF2-40B4-BE49-F238E27FC236}">
              <a16:creationId xmlns:a16="http://schemas.microsoft.com/office/drawing/2014/main" id="{BCDF3033-2082-4C7C-91A8-2636F496F005}"/>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5" name="テキスト ボックス 924">
          <a:extLst>
            <a:ext uri="{FF2B5EF4-FFF2-40B4-BE49-F238E27FC236}">
              <a16:creationId xmlns:a16="http://schemas.microsoft.com/office/drawing/2014/main" id="{93BF8573-A652-439A-A395-9EF1E0AE4B63}"/>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6" name="【庁舎】&#10;一人当たり面積グラフ枠">
          <a:extLst>
            <a:ext uri="{FF2B5EF4-FFF2-40B4-BE49-F238E27FC236}">
              <a16:creationId xmlns:a16="http://schemas.microsoft.com/office/drawing/2014/main" id="{3FB8EF44-0AC8-4B22-BBC3-9EEDFF526441}"/>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156211</xdr:rowOff>
    </xdr:from>
    <xdr:to>
      <xdr:col>116</xdr:col>
      <xdr:colOff>62864</xdr:colOff>
      <xdr:row>108</xdr:row>
      <xdr:rowOff>7620</xdr:rowOff>
    </xdr:to>
    <xdr:cxnSp macro="">
      <xdr:nvCxnSpPr>
        <xdr:cNvPr id="927" name="直線コネクタ 926">
          <a:extLst>
            <a:ext uri="{FF2B5EF4-FFF2-40B4-BE49-F238E27FC236}">
              <a16:creationId xmlns:a16="http://schemas.microsoft.com/office/drawing/2014/main" id="{DE7493AD-1086-4F26-8C7A-266EC31B3B41}"/>
            </a:ext>
          </a:extLst>
        </xdr:cNvPr>
        <xdr:cNvCxnSpPr/>
      </xdr:nvCxnSpPr>
      <xdr:spPr>
        <a:xfrm flipV="1">
          <a:off x="19951064" y="16558261"/>
          <a:ext cx="0" cy="139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11447</xdr:rowOff>
    </xdr:from>
    <xdr:ext cx="469744" cy="259045"/>
    <xdr:sp macro="" textlink="">
      <xdr:nvSpPr>
        <xdr:cNvPr id="928" name="【庁舎】&#10;一人当たり面積最小値テキスト">
          <a:extLst>
            <a:ext uri="{FF2B5EF4-FFF2-40B4-BE49-F238E27FC236}">
              <a16:creationId xmlns:a16="http://schemas.microsoft.com/office/drawing/2014/main" id="{91FE62C4-BC3F-4F1C-BE89-7DE1C42AFECC}"/>
            </a:ext>
          </a:extLst>
        </xdr:cNvPr>
        <xdr:cNvSpPr txBox="1"/>
      </xdr:nvSpPr>
      <xdr:spPr>
        <a:xfrm>
          <a:off x="19989800" y="1795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7620</xdr:rowOff>
    </xdr:from>
    <xdr:to>
      <xdr:col>116</xdr:col>
      <xdr:colOff>152400</xdr:colOff>
      <xdr:row>108</xdr:row>
      <xdr:rowOff>7620</xdr:rowOff>
    </xdr:to>
    <xdr:cxnSp macro="">
      <xdr:nvCxnSpPr>
        <xdr:cNvPr id="929" name="直線コネクタ 928">
          <a:extLst>
            <a:ext uri="{FF2B5EF4-FFF2-40B4-BE49-F238E27FC236}">
              <a16:creationId xmlns:a16="http://schemas.microsoft.com/office/drawing/2014/main" id="{7638E8BB-ED42-4EF8-A338-0912E981D0C6}"/>
            </a:ext>
          </a:extLst>
        </xdr:cNvPr>
        <xdr:cNvCxnSpPr/>
      </xdr:nvCxnSpPr>
      <xdr:spPr>
        <a:xfrm>
          <a:off x="19881850" y="179527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102888</xdr:rowOff>
    </xdr:from>
    <xdr:ext cx="469744" cy="259045"/>
    <xdr:sp macro="" textlink="">
      <xdr:nvSpPr>
        <xdr:cNvPr id="930" name="【庁舎】&#10;一人当たり面積最大値テキスト">
          <a:extLst>
            <a:ext uri="{FF2B5EF4-FFF2-40B4-BE49-F238E27FC236}">
              <a16:creationId xmlns:a16="http://schemas.microsoft.com/office/drawing/2014/main" id="{240922D2-D07B-4977-B08A-19BD1AE67F26}"/>
            </a:ext>
          </a:extLst>
        </xdr:cNvPr>
        <xdr:cNvSpPr txBox="1"/>
      </xdr:nvSpPr>
      <xdr:spPr>
        <a:xfrm>
          <a:off x="19989800" y="1633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156211</xdr:rowOff>
    </xdr:from>
    <xdr:to>
      <xdr:col>116</xdr:col>
      <xdr:colOff>152400</xdr:colOff>
      <xdr:row>99</xdr:row>
      <xdr:rowOff>156211</xdr:rowOff>
    </xdr:to>
    <xdr:cxnSp macro="">
      <xdr:nvCxnSpPr>
        <xdr:cNvPr id="931" name="直線コネクタ 930">
          <a:extLst>
            <a:ext uri="{FF2B5EF4-FFF2-40B4-BE49-F238E27FC236}">
              <a16:creationId xmlns:a16="http://schemas.microsoft.com/office/drawing/2014/main" id="{48E9608A-C5E6-407E-B66B-05752F6129D7}"/>
            </a:ext>
          </a:extLst>
        </xdr:cNvPr>
        <xdr:cNvCxnSpPr/>
      </xdr:nvCxnSpPr>
      <xdr:spPr>
        <a:xfrm>
          <a:off x="19881850" y="165582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90188</xdr:rowOff>
    </xdr:from>
    <xdr:ext cx="469744" cy="259045"/>
    <xdr:sp macro="" textlink="">
      <xdr:nvSpPr>
        <xdr:cNvPr id="932" name="【庁舎】&#10;一人当たり面積平均値テキスト">
          <a:extLst>
            <a:ext uri="{FF2B5EF4-FFF2-40B4-BE49-F238E27FC236}">
              <a16:creationId xmlns:a16="http://schemas.microsoft.com/office/drawing/2014/main" id="{76FC7383-42C5-42ED-AA2E-12BD82E3D7BF}"/>
            </a:ext>
          </a:extLst>
        </xdr:cNvPr>
        <xdr:cNvSpPr txBox="1"/>
      </xdr:nvSpPr>
      <xdr:spPr>
        <a:xfrm>
          <a:off x="19989800" y="173494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67311</xdr:rowOff>
    </xdr:from>
    <xdr:to>
      <xdr:col>116</xdr:col>
      <xdr:colOff>114300</xdr:colOff>
      <xdr:row>105</xdr:row>
      <xdr:rowOff>168911</xdr:rowOff>
    </xdr:to>
    <xdr:sp macro="" textlink="">
      <xdr:nvSpPr>
        <xdr:cNvPr id="933" name="フローチャート: 判断 932">
          <a:extLst>
            <a:ext uri="{FF2B5EF4-FFF2-40B4-BE49-F238E27FC236}">
              <a16:creationId xmlns:a16="http://schemas.microsoft.com/office/drawing/2014/main" id="{1E568105-5C0E-46E9-93EC-A82FC47A6DE6}"/>
            </a:ext>
          </a:extLst>
        </xdr:cNvPr>
        <xdr:cNvSpPr/>
      </xdr:nvSpPr>
      <xdr:spPr>
        <a:xfrm>
          <a:off x="19900900" y="17498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74930</xdr:rowOff>
    </xdr:from>
    <xdr:to>
      <xdr:col>112</xdr:col>
      <xdr:colOff>38100</xdr:colOff>
      <xdr:row>106</xdr:row>
      <xdr:rowOff>5080</xdr:rowOff>
    </xdr:to>
    <xdr:sp macro="" textlink="">
      <xdr:nvSpPr>
        <xdr:cNvPr id="934" name="フローチャート: 判断 933">
          <a:extLst>
            <a:ext uri="{FF2B5EF4-FFF2-40B4-BE49-F238E27FC236}">
              <a16:creationId xmlns:a16="http://schemas.microsoft.com/office/drawing/2014/main" id="{2C10690C-8B58-4FE1-AE38-BC337956922F}"/>
            </a:ext>
          </a:extLst>
        </xdr:cNvPr>
        <xdr:cNvSpPr/>
      </xdr:nvSpPr>
      <xdr:spPr>
        <a:xfrm>
          <a:off x="19157950" y="175056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21607</xdr:rowOff>
    </xdr:from>
    <xdr:ext cx="469744" cy="259045"/>
    <xdr:sp macro="" textlink="">
      <xdr:nvSpPr>
        <xdr:cNvPr id="935" name="n_1aveValue【庁舎】&#10;一人当たり面積">
          <a:extLst>
            <a:ext uri="{FF2B5EF4-FFF2-40B4-BE49-F238E27FC236}">
              <a16:creationId xmlns:a16="http://schemas.microsoft.com/office/drawing/2014/main" id="{0C459A60-06E5-4CE4-B60D-4A9658A863CB}"/>
            </a:ext>
          </a:extLst>
        </xdr:cNvPr>
        <xdr:cNvSpPr txBox="1"/>
      </xdr:nvSpPr>
      <xdr:spPr>
        <a:xfrm>
          <a:off x="18980227" y="1728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74930</xdr:rowOff>
    </xdr:from>
    <xdr:to>
      <xdr:col>107</xdr:col>
      <xdr:colOff>101600</xdr:colOff>
      <xdr:row>106</xdr:row>
      <xdr:rowOff>5080</xdr:rowOff>
    </xdr:to>
    <xdr:sp macro="" textlink="">
      <xdr:nvSpPr>
        <xdr:cNvPr id="936" name="フローチャート: 判断 935">
          <a:extLst>
            <a:ext uri="{FF2B5EF4-FFF2-40B4-BE49-F238E27FC236}">
              <a16:creationId xmlns:a16="http://schemas.microsoft.com/office/drawing/2014/main" id="{AC0E4319-21DB-4FD6-9F3E-44FA70ECC2BB}"/>
            </a:ext>
          </a:extLst>
        </xdr:cNvPr>
        <xdr:cNvSpPr/>
      </xdr:nvSpPr>
      <xdr:spPr>
        <a:xfrm>
          <a:off x="18345150" y="1750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104</xdr:row>
      <xdr:rowOff>21607</xdr:rowOff>
    </xdr:from>
    <xdr:ext cx="469744" cy="259045"/>
    <xdr:sp macro="" textlink="">
      <xdr:nvSpPr>
        <xdr:cNvPr id="937" name="n_2aveValue【庁舎】&#10;一人当たり面積">
          <a:extLst>
            <a:ext uri="{FF2B5EF4-FFF2-40B4-BE49-F238E27FC236}">
              <a16:creationId xmlns:a16="http://schemas.microsoft.com/office/drawing/2014/main" id="{3CBC9970-209F-4168-B0AA-4265C9DBBB15}"/>
            </a:ext>
          </a:extLst>
        </xdr:cNvPr>
        <xdr:cNvSpPr txBox="1"/>
      </xdr:nvSpPr>
      <xdr:spPr>
        <a:xfrm>
          <a:off x="18180127" y="1728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105</xdr:row>
      <xdr:rowOff>90170</xdr:rowOff>
    </xdr:from>
    <xdr:to>
      <xdr:col>102</xdr:col>
      <xdr:colOff>165100</xdr:colOff>
      <xdr:row>106</xdr:row>
      <xdr:rowOff>20320</xdr:rowOff>
    </xdr:to>
    <xdr:sp macro="" textlink="">
      <xdr:nvSpPr>
        <xdr:cNvPr id="938" name="フローチャート: 判断 937">
          <a:extLst>
            <a:ext uri="{FF2B5EF4-FFF2-40B4-BE49-F238E27FC236}">
              <a16:creationId xmlns:a16="http://schemas.microsoft.com/office/drawing/2014/main" id="{112F0353-0C31-4A83-9869-FA6B7B5B2F22}"/>
            </a:ext>
          </a:extLst>
        </xdr:cNvPr>
        <xdr:cNvSpPr/>
      </xdr:nvSpPr>
      <xdr:spPr>
        <a:xfrm>
          <a:off x="17551400" y="17520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104</xdr:row>
      <xdr:rowOff>36847</xdr:rowOff>
    </xdr:from>
    <xdr:ext cx="469744" cy="259045"/>
    <xdr:sp macro="" textlink="">
      <xdr:nvSpPr>
        <xdr:cNvPr id="939" name="n_3aveValue【庁舎】&#10;一人当たり面積">
          <a:extLst>
            <a:ext uri="{FF2B5EF4-FFF2-40B4-BE49-F238E27FC236}">
              <a16:creationId xmlns:a16="http://schemas.microsoft.com/office/drawing/2014/main" id="{C2B05A7B-DB16-4CF3-A00E-BBF97E402286}"/>
            </a:ext>
          </a:extLst>
        </xdr:cNvPr>
        <xdr:cNvSpPr txBox="1"/>
      </xdr:nvSpPr>
      <xdr:spPr>
        <a:xfrm>
          <a:off x="17386377" y="1729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105</xdr:row>
      <xdr:rowOff>90170</xdr:rowOff>
    </xdr:from>
    <xdr:to>
      <xdr:col>98</xdr:col>
      <xdr:colOff>38100</xdr:colOff>
      <xdr:row>106</xdr:row>
      <xdr:rowOff>20320</xdr:rowOff>
    </xdr:to>
    <xdr:sp macro="" textlink="">
      <xdr:nvSpPr>
        <xdr:cNvPr id="940" name="フローチャート: 判断 939">
          <a:extLst>
            <a:ext uri="{FF2B5EF4-FFF2-40B4-BE49-F238E27FC236}">
              <a16:creationId xmlns:a16="http://schemas.microsoft.com/office/drawing/2014/main" id="{05D8FE37-80E7-4404-BC0F-6068F359E5E6}"/>
            </a:ext>
          </a:extLst>
        </xdr:cNvPr>
        <xdr:cNvSpPr/>
      </xdr:nvSpPr>
      <xdr:spPr>
        <a:xfrm>
          <a:off x="16757650" y="175209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104</xdr:row>
      <xdr:rowOff>36847</xdr:rowOff>
    </xdr:from>
    <xdr:ext cx="469744" cy="259045"/>
    <xdr:sp macro="" textlink="">
      <xdr:nvSpPr>
        <xdr:cNvPr id="941" name="n_4aveValue【庁舎】&#10;一人当たり面積">
          <a:extLst>
            <a:ext uri="{FF2B5EF4-FFF2-40B4-BE49-F238E27FC236}">
              <a16:creationId xmlns:a16="http://schemas.microsoft.com/office/drawing/2014/main" id="{A038CAA8-2B88-4645-8FE7-D53F044A0990}"/>
            </a:ext>
          </a:extLst>
        </xdr:cNvPr>
        <xdr:cNvSpPr txBox="1"/>
      </xdr:nvSpPr>
      <xdr:spPr>
        <a:xfrm>
          <a:off x="16592627" y="1729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942" name="テキスト ボックス 941">
          <a:extLst>
            <a:ext uri="{FF2B5EF4-FFF2-40B4-BE49-F238E27FC236}">
              <a16:creationId xmlns:a16="http://schemas.microsoft.com/office/drawing/2014/main" id="{41B8006E-A626-460B-8A0A-56DB9323E194}"/>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43" name="テキスト ボックス 942">
          <a:extLst>
            <a:ext uri="{FF2B5EF4-FFF2-40B4-BE49-F238E27FC236}">
              <a16:creationId xmlns:a16="http://schemas.microsoft.com/office/drawing/2014/main" id="{37116172-44EF-4C93-B0C6-453052687827}"/>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44" name="テキスト ボックス 943">
          <a:extLst>
            <a:ext uri="{FF2B5EF4-FFF2-40B4-BE49-F238E27FC236}">
              <a16:creationId xmlns:a16="http://schemas.microsoft.com/office/drawing/2014/main" id="{34294887-F786-4C58-B70C-CA3FB2A11FB1}"/>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45" name="テキスト ボックス 944">
          <a:extLst>
            <a:ext uri="{FF2B5EF4-FFF2-40B4-BE49-F238E27FC236}">
              <a16:creationId xmlns:a16="http://schemas.microsoft.com/office/drawing/2014/main" id="{AAED5B69-BA81-4A6F-96C1-FBF7F20BAD34}"/>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6" name="テキスト ボックス 945">
          <a:extLst>
            <a:ext uri="{FF2B5EF4-FFF2-40B4-BE49-F238E27FC236}">
              <a16:creationId xmlns:a16="http://schemas.microsoft.com/office/drawing/2014/main" id="{EEDE67F9-25B0-4BF3-B33D-502CA7CCD0D4}"/>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59689</xdr:rowOff>
    </xdr:from>
    <xdr:to>
      <xdr:col>116</xdr:col>
      <xdr:colOff>114300</xdr:colOff>
      <xdr:row>106</xdr:row>
      <xdr:rowOff>161289</xdr:rowOff>
    </xdr:to>
    <xdr:sp macro="" textlink="">
      <xdr:nvSpPr>
        <xdr:cNvPr id="947" name="楕円 946">
          <a:extLst>
            <a:ext uri="{FF2B5EF4-FFF2-40B4-BE49-F238E27FC236}">
              <a16:creationId xmlns:a16="http://schemas.microsoft.com/office/drawing/2014/main" id="{D76081B3-CD76-42F7-AD89-5BD23C931ECB}"/>
            </a:ext>
          </a:extLst>
        </xdr:cNvPr>
        <xdr:cNvSpPr/>
      </xdr:nvSpPr>
      <xdr:spPr>
        <a:xfrm>
          <a:off x="19900900" y="1766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38116</xdr:rowOff>
    </xdr:from>
    <xdr:ext cx="469744" cy="259045"/>
    <xdr:sp macro="" textlink="">
      <xdr:nvSpPr>
        <xdr:cNvPr id="948" name="【庁舎】&#10;一人当たり面積該当値テキスト">
          <a:extLst>
            <a:ext uri="{FF2B5EF4-FFF2-40B4-BE49-F238E27FC236}">
              <a16:creationId xmlns:a16="http://schemas.microsoft.com/office/drawing/2014/main" id="{F3BE96DE-7BC3-4080-B27D-3E9A42E337CB}"/>
            </a:ext>
          </a:extLst>
        </xdr:cNvPr>
        <xdr:cNvSpPr txBox="1"/>
      </xdr:nvSpPr>
      <xdr:spPr>
        <a:xfrm>
          <a:off x="19989800" y="17640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55880</xdr:rowOff>
    </xdr:from>
    <xdr:to>
      <xdr:col>112</xdr:col>
      <xdr:colOff>38100</xdr:colOff>
      <xdr:row>106</xdr:row>
      <xdr:rowOff>157480</xdr:rowOff>
    </xdr:to>
    <xdr:sp macro="" textlink="">
      <xdr:nvSpPr>
        <xdr:cNvPr id="949" name="楕円 948">
          <a:extLst>
            <a:ext uri="{FF2B5EF4-FFF2-40B4-BE49-F238E27FC236}">
              <a16:creationId xmlns:a16="http://schemas.microsoft.com/office/drawing/2014/main" id="{1969C60E-B09A-4205-AF6C-589C49264FA4}"/>
            </a:ext>
          </a:extLst>
        </xdr:cNvPr>
        <xdr:cNvSpPr/>
      </xdr:nvSpPr>
      <xdr:spPr>
        <a:xfrm>
          <a:off x="19157950" y="176580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106680</xdr:rowOff>
    </xdr:from>
    <xdr:to>
      <xdr:col>116</xdr:col>
      <xdr:colOff>63500</xdr:colOff>
      <xdr:row>106</xdr:row>
      <xdr:rowOff>110489</xdr:rowOff>
    </xdr:to>
    <xdr:cxnSp macro="">
      <xdr:nvCxnSpPr>
        <xdr:cNvPr id="950" name="直線コネクタ 949">
          <a:extLst>
            <a:ext uri="{FF2B5EF4-FFF2-40B4-BE49-F238E27FC236}">
              <a16:creationId xmlns:a16="http://schemas.microsoft.com/office/drawing/2014/main" id="{8D9CF837-F640-45D6-9D28-3AC8C32206D2}"/>
            </a:ext>
          </a:extLst>
        </xdr:cNvPr>
        <xdr:cNvCxnSpPr/>
      </xdr:nvCxnSpPr>
      <xdr:spPr>
        <a:xfrm>
          <a:off x="19202400" y="17708880"/>
          <a:ext cx="7493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55880</xdr:rowOff>
    </xdr:from>
    <xdr:to>
      <xdr:col>107</xdr:col>
      <xdr:colOff>101600</xdr:colOff>
      <xdr:row>106</xdr:row>
      <xdr:rowOff>157480</xdr:rowOff>
    </xdr:to>
    <xdr:sp macro="" textlink="">
      <xdr:nvSpPr>
        <xdr:cNvPr id="951" name="楕円 950">
          <a:extLst>
            <a:ext uri="{FF2B5EF4-FFF2-40B4-BE49-F238E27FC236}">
              <a16:creationId xmlns:a16="http://schemas.microsoft.com/office/drawing/2014/main" id="{7F4CF6FF-CDA1-4E5C-9039-834D4DD9191C}"/>
            </a:ext>
          </a:extLst>
        </xdr:cNvPr>
        <xdr:cNvSpPr/>
      </xdr:nvSpPr>
      <xdr:spPr>
        <a:xfrm>
          <a:off x="18345150" y="1765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106680</xdr:rowOff>
    </xdr:from>
    <xdr:to>
      <xdr:col>111</xdr:col>
      <xdr:colOff>177800</xdr:colOff>
      <xdr:row>106</xdr:row>
      <xdr:rowOff>106680</xdr:rowOff>
    </xdr:to>
    <xdr:cxnSp macro="">
      <xdr:nvCxnSpPr>
        <xdr:cNvPr id="952" name="直線コネクタ 951">
          <a:extLst>
            <a:ext uri="{FF2B5EF4-FFF2-40B4-BE49-F238E27FC236}">
              <a16:creationId xmlns:a16="http://schemas.microsoft.com/office/drawing/2014/main" id="{6A8EF94B-3DAD-4134-84F1-F829DE87C964}"/>
            </a:ext>
          </a:extLst>
        </xdr:cNvPr>
        <xdr:cNvCxnSpPr/>
      </xdr:nvCxnSpPr>
      <xdr:spPr>
        <a:xfrm>
          <a:off x="18395950" y="1770888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52070</xdr:rowOff>
    </xdr:from>
    <xdr:to>
      <xdr:col>102</xdr:col>
      <xdr:colOff>165100</xdr:colOff>
      <xdr:row>106</xdr:row>
      <xdr:rowOff>153670</xdr:rowOff>
    </xdr:to>
    <xdr:sp macro="" textlink="">
      <xdr:nvSpPr>
        <xdr:cNvPr id="953" name="楕円 952">
          <a:extLst>
            <a:ext uri="{FF2B5EF4-FFF2-40B4-BE49-F238E27FC236}">
              <a16:creationId xmlns:a16="http://schemas.microsoft.com/office/drawing/2014/main" id="{71CFF677-7A6C-4A24-BF83-1A06E4E99AF9}"/>
            </a:ext>
          </a:extLst>
        </xdr:cNvPr>
        <xdr:cNvSpPr/>
      </xdr:nvSpPr>
      <xdr:spPr>
        <a:xfrm>
          <a:off x="17551400" y="1765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102870</xdr:rowOff>
    </xdr:from>
    <xdr:to>
      <xdr:col>107</xdr:col>
      <xdr:colOff>50800</xdr:colOff>
      <xdr:row>106</xdr:row>
      <xdr:rowOff>106680</xdr:rowOff>
    </xdr:to>
    <xdr:cxnSp macro="">
      <xdr:nvCxnSpPr>
        <xdr:cNvPr id="954" name="直線コネクタ 953">
          <a:extLst>
            <a:ext uri="{FF2B5EF4-FFF2-40B4-BE49-F238E27FC236}">
              <a16:creationId xmlns:a16="http://schemas.microsoft.com/office/drawing/2014/main" id="{44C29DAB-B134-4568-AC56-F10F27FA86C6}"/>
            </a:ext>
          </a:extLst>
        </xdr:cNvPr>
        <xdr:cNvCxnSpPr/>
      </xdr:nvCxnSpPr>
      <xdr:spPr>
        <a:xfrm>
          <a:off x="17602200" y="17705070"/>
          <a:ext cx="7937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48261</xdr:rowOff>
    </xdr:from>
    <xdr:to>
      <xdr:col>98</xdr:col>
      <xdr:colOff>38100</xdr:colOff>
      <xdr:row>106</xdr:row>
      <xdr:rowOff>149861</xdr:rowOff>
    </xdr:to>
    <xdr:sp macro="" textlink="">
      <xdr:nvSpPr>
        <xdr:cNvPr id="955" name="楕円 954">
          <a:extLst>
            <a:ext uri="{FF2B5EF4-FFF2-40B4-BE49-F238E27FC236}">
              <a16:creationId xmlns:a16="http://schemas.microsoft.com/office/drawing/2014/main" id="{65FD57F2-B293-44BB-A3A0-705B97539F9C}"/>
            </a:ext>
          </a:extLst>
        </xdr:cNvPr>
        <xdr:cNvSpPr/>
      </xdr:nvSpPr>
      <xdr:spPr>
        <a:xfrm>
          <a:off x="16757650" y="176504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99061</xdr:rowOff>
    </xdr:from>
    <xdr:to>
      <xdr:col>102</xdr:col>
      <xdr:colOff>114300</xdr:colOff>
      <xdr:row>106</xdr:row>
      <xdr:rowOff>102870</xdr:rowOff>
    </xdr:to>
    <xdr:cxnSp macro="">
      <xdr:nvCxnSpPr>
        <xdr:cNvPr id="956" name="直線コネクタ 955">
          <a:extLst>
            <a:ext uri="{FF2B5EF4-FFF2-40B4-BE49-F238E27FC236}">
              <a16:creationId xmlns:a16="http://schemas.microsoft.com/office/drawing/2014/main" id="{31B73B4F-84F0-4BDE-B5BE-54CAE7088686}"/>
            </a:ext>
          </a:extLst>
        </xdr:cNvPr>
        <xdr:cNvCxnSpPr/>
      </xdr:nvCxnSpPr>
      <xdr:spPr>
        <a:xfrm>
          <a:off x="16802100" y="17701261"/>
          <a:ext cx="8001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148607</xdr:rowOff>
    </xdr:from>
    <xdr:ext cx="469744" cy="259045"/>
    <xdr:sp macro="" textlink="">
      <xdr:nvSpPr>
        <xdr:cNvPr id="957" name="n_1mainValue【庁舎】&#10;一人当たり面積">
          <a:extLst>
            <a:ext uri="{FF2B5EF4-FFF2-40B4-BE49-F238E27FC236}">
              <a16:creationId xmlns:a16="http://schemas.microsoft.com/office/drawing/2014/main" id="{7942148C-7BC1-4821-BF72-C55E61D535A0}"/>
            </a:ext>
          </a:extLst>
        </xdr:cNvPr>
        <xdr:cNvSpPr txBox="1"/>
      </xdr:nvSpPr>
      <xdr:spPr>
        <a:xfrm>
          <a:off x="18980227" y="17750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148607</xdr:rowOff>
    </xdr:from>
    <xdr:ext cx="469744" cy="259045"/>
    <xdr:sp macro="" textlink="">
      <xdr:nvSpPr>
        <xdr:cNvPr id="958" name="n_2mainValue【庁舎】&#10;一人当たり面積">
          <a:extLst>
            <a:ext uri="{FF2B5EF4-FFF2-40B4-BE49-F238E27FC236}">
              <a16:creationId xmlns:a16="http://schemas.microsoft.com/office/drawing/2014/main" id="{08CFBC82-63A6-4BFB-BC29-363A5E18F6AD}"/>
            </a:ext>
          </a:extLst>
        </xdr:cNvPr>
        <xdr:cNvSpPr txBox="1"/>
      </xdr:nvSpPr>
      <xdr:spPr>
        <a:xfrm>
          <a:off x="18180127" y="17750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144797</xdr:rowOff>
    </xdr:from>
    <xdr:ext cx="469744" cy="259045"/>
    <xdr:sp macro="" textlink="">
      <xdr:nvSpPr>
        <xdr:cNvPr id="959" name="n_3mainValue【庁舎】&#10;一人当たり面積">
          <a:extLst>
            <a:ext uri="{FF2B5EF4-FFF2-40B4-BE49-F238E27FC236}">
              <a16:creationId xmlns:a16="http://schemas.microsoft.com/office/drawing/2014/main" id="{E155A4EE-B377-4AC0-8BA3-094C23CF6AF4}"/>
            </a:ext>
          </a:extLst>
        </xdr:cNvPr>
        <xdr:cNvSpPr txBox="1"/>
      </xdr:nvSpPr>
      <xdr:spPr>
        <a:xfrm>
          <a:off x="17386377" y="1774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140988</xdr:rowOff>
    </xdr:from>
    <xdr:ext cx="469744" cy="259045"/>
    <xdr:sp macro="" textlink="">
      <xdr:nvSpPr>
        <xdr:cNvPr id="960" name="n_4mainValue【庁舎】&#10;一人当たり面積">
          <a:extLst>
            <a:ext uri="{FF2B5EF4-FFF2-40B4-BE49-F238E27FC236}">
              <a16:creationId xmlns:a16="http://schemas.microsoft.com/office/drawing/2014/main" id="{3891FDA4-CEE6-49C9-808D-3AFC13245879}"/>
            </a:ext>
          </a:extLst>
        </xdr:cNvPr>
        <xdr:cNvSpPr txBox="1"/>
      </xdr:nvSpPr>
      <xdr:spPr>
        <a:xfrm>
          <a:off x="16592627" y="17743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61" name="正方形/長方形 960">
          <a:extLst>
            <a:ext uri="{FF2B5EF4-FFF2-40B4-BE49-F238E27FC236}">
              <a16:creationId xmlns:a16="http://schemas.microsoft.com/office/drawing/2014/main" id="{DC5DB722-1BC5-4A7F-8FD8-179B501900E9}"/>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2" name="正方形/長方形 961">
          <a:extLst>
            <a:ext uri="{FF2B5EF4-FFF2-40B4-BE49-F238E27FC236}">
              <a16:creationId xmlns:a16="http://schemas.microsoft.com/office/drawing/2014/main" id="{96F80858-FD08-4D01-82E5-46094E53C621}"/>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3" name="テキスト ボックス 962">
          <a:extLst>
            <a:ext uri="{FF2B5EF4-FFF2-40B4-BE49-F238E27FC236}">
              <a16:creationId xmlns:a16="http://schemas.microsoft.com/office/drawing/2014/main" id="{3D07CD4F-42EA-4436-A22F-F9BDFE4D8A0E}"/>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類似団体と比較して有形固定資産減価償却率が特に高くなっている施設は、「体育館・プール」、「一般廃棄物処理施設」であり、一方、特に低くなっている施設は「図書館」及び「市民会館」である。</a:t>
          </a:r>
          <a:endParaRPr lang="ja-JP" altLang="ja-JP" sz="1400">
            <a:effectLst/>
          </a:endParaRPr>
        </a:p>
        <a:p>
          <a:pPr eaLnBrk="1" fontAlgn="auto" latinLnBrk="0" hangingPunct="1"/>
          <a:r>
            <a:rPr lang="ja-JP" altLang="ja-JP" sz="1100">
              <a:solidFill>
                <a:schemeClr val="dk1"/>
              </a:solidFill>
              <a:effectLst/>
              <a:latin typeface="+mn-lt"/>
              <a:ea typeface="+mn-ea"/>
              <a:cs typeface="+mn-cs"/>
            </a:rPr>
            <a:t>「図書館」及び「市民会館」は、ともに平成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年度に整備した施設であるため、有形固定資産減価償却率が低くなっている。</a:t>
          </a:r>
          <a:endParaRPr lang="ja-JP" altLang="ja-JP" sz="1400">
            <a:effectLst/>
          </a:endParaRPr>
        </a:p>
        <a:p>
          <a:pPr eaLnBrk="1" fontAlgn="auto" latinLnBrk="0" hangingPunct="1"/>
          <a:r>
            <a:rPr lang="ja-JP" altLang="ja-JP" sz="1100">
              <a:solidFill>
                <a:schemeClr val="dk1"/>
              </a:solidFill>
              <a:effectLst/>
              <a:latin typeface="+mn-lt"/>
              <a:ea typeface="+mn-ea"/>
              <a:cs typeface="+mn-cs"/>
            </a:rPr>
            <a:t>その他「体育館・プール」や「福祉施設」等についても、老朽化が進んでいるものの、公共施設等総合管理計画等に基づき、適切に更新・維持管理を進めているところである。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245,038
236,993
27.09
89,584,910
87,280,518
2,257,877
46,314,742
57,000,662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4.3
39.8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年度の財政力指数は、前年度より</a:t>
          </a:r>
          <a:r>
            <a:rPr kumimoji="1" lang="en-US" altLang="ja-JP" sz="1100">
              <a:solidFill>
                <a:schemeClr val="dk1"/>
              </a:solidFill>
              <a:effectLst/>
              <a:latin typeface="+mn-lt"/>
              <a:ea typeface="+mn-ea"/>
              <a:cs typeface="+mn-cs"/>
            </a:rPr>
            <a:t>0.01</a:t>
          </a:r>
          <a:r>
            <a:rPr kumimoji="1" lang="ja-JP" altLang="ja-JP" sz="1100">
              <a:solidFill>
                <a:schemeClr val="dk1"/>
              </a:solidFill>
              <a:effectLst/>
              <a:latin typeface="+mn-lt"/>
              <a:ea typeface="+mn-ea"/>
              <a:cs typeface="+mn-cs"/>
            </a:rPr>
            <a:t>ポイント低下した。</a:t>
          </a:r>
          <a:endParaRPr lang="ja-JP" altLang="ja-JP" sz="1400">
            <a:effectLst/>
          </a:endParaRPr>
        </a:p>
        <a:p>
          <a:r>
            <a:rPr kumimoji="1" lang="ja-JP" altLang="ja-JP" sz="1100">
              <a:solidFill>
                <a:schemeClr val="dk1"/>
              </a:solidFill>
              <a:effectLst/>
              <a:latin typeface="+mn-lt"/>
              <a:ea typeface="+mn-ea"/>
              <a:cs typeface="+mn-cs"/>
            </a:rPr>
            <a:t>主な要因は、算出において、令和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年度の単年度財政力指数</a:t>
          </a:r>
          <a:r>
            <a:rPr kumimoji="1" lang="en-US" altLang="ja-JP" sz="1100">
              <a:solidFill>
                <a:schemeClr val="dk1"/>
              </a:solidFill>
              <a:effectLst/>
              <a:latin typeface="+mn-lt"/>
              <a:ea typeface="+mn-ea"/>
              <a:cs typeface="+mn-cs"/>
            </a:rPr>
            <a:t>0.97</a:t>
          </a:r>
          <a:r>
            <a:rPr kumimoji="1" lang="ja-JP" altLang="ja-JP" sz="1100">
              <a:solidFill>
                <a:schemeClr val="dk1"/>
              </a:solidFill>
              <a:effectLst/>
              <a:latin typeface="+mn-lt"/>
              <a:ea typeface="+mn-ea"/>
              <a:cs typeface="+mn-cs"/>
            </a:rPr>
            <a:t>が、令和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年度の</a:t>
          </a:r>
          <a:r>
            <a:rPr kumimoji="1" lang="en-US" altLang="ja-JP" sz="1100">
              <a:solidFill>
                <a:schemeClr val="dk1"/>
              </a:solidFill>
              <a:effectLst/>
              <a:latin typeface="+mn-lt"/>
              <a:ea typeface="+mn-ea"/>
              <a:cs typeface="+mn-cs"/>
            </a:rPr>
            <a:t>0.93</a:t>
          </a:r>
          <a:r>
            <a:rPr kumimoji="1" lang="ja-JP" altLang="ja-JP" sz="1100">
              <a:solidFill>
                <a:schemeClr val="dk1"/>
              </a:solidFill>
              <a:effectLst/>
              <a:latin typeface="+mn-lt"/>
              <a:ea typeface="+mn-ea"/>
              <a:cs typeface="+mn-cs"/>
            </a:rPr>
            <a:t>と入れ替わったことによる。</a:t>
          </a:r>
          <a:endParaRPr lang="ja-JP" altLang="ja-JP" sz="1400">
            <a:effectLst/>
          </a:endParaRPr>
        </a:p>
        <a:p>
          <a:r>
            <a:rPr kumimoji="1" lang="ja-JP" altLang="en-US" sz="1100">
              <a:latin typeface="+mn-ea"/>
              <a:ea typeface="+mn-ea"/>
            </a:rPr>
            <a:t>令和５年度の単年度財政力指数の上昇は、分母となる基準財政需要額が臨時財政対策債振替額の減少などにより前年度より約</a:t>
          </a:r>
          <a:r>
            <a:rPr kumimoji="1" lang="en-US" altLang="ja-JP" sz="1100">
              <a:latin typeface="+mn-ea"/>
              <a:ea typeface="+mn-ea"/>
            </a:rPr>
            <a:t>12.6</a:t>
          </a:r>
          <a:r>
            <a:rPr kumimoji="1" lang="ja-JP" altLang="en-US" sz="1100">
              <a:latin typeface="+mn-ea"/>
              <a:ea typeface="+mn-ea"/>
            </a:rPr>
            <a:t>億円増となったものの、分子となる基準財政収入額が個人市民税や地方消費税交付金の増加などにより前年度より約</a:t>
          </a:r>
          <a:r>
            <a:rPr kumimoji="1" lang="en-US" altLang="ja-JP" sz="1100">
              <a:latin typeface="+mn-ea"/>
              <a:ea typeface="+mn-ea"/>
            </a:rPr>
            <a:t>12.4</a:t>
          </a:r>
          <a:r>
            <a:rPr kumimoji="1" lang="ja-JP" altLang="en-US" sz="1100">
              <a:latin typeface="+mn-ea"/>
              <a:ea typeface="+mn-ea"/>
            </a:rPr>
            <a:t>億円増となったことによる。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38100</xdr:rowOff>
    </xdr:from>
    <xdr:to>
      <xdr:col>23</xdr:col>
      <xdr:colOff>133350</xdr:colOff>
      <xdr:row>45</xdr:row>
      <xdr:rowOff>66040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381750"/>
          <a:ext cx="0" cy="13995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38117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5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66040</xdr:rowOff>
    </xdr:from>
    <xdr:to>
      <xdr:col>24</xdr:col>
      <xdr:colOff>12700</xdr:colOff>
      <xdr:row>45</xdr:row>
      <xdr:rowOff>66040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8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124477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38100</xdr:rowOff>
    </xdr:from>
    <xdr:to>
      <xdr:col>24</xdr:col>
      <xdr:colOff>12700</xdr:colOff>
      <xdr:row>37</xdr:row>
      <xdr:rowOff>38100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30480</xdr:rowOff>
    </xdr:from>
    <xdr:to>
      <xdr:col>23</xdr:col>
      <xdr:colOff>133350</xdr:colOff>
      <xdr:row>40</xdr:row>
      <xdr:rowOff>54610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688848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120667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6978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148590</xdr:rowOff>
    </xdr:from>
    <xdr:to>
      <xdr:col>23</xdr:col>
      <xdr:colOff>184150</xdr:colOff>
      <xdr:row>41</xdr:row>
      <xdr:rowOff>78740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153670</xdr:rowOff>
    </xdr:from>
    <xdr:to>
      <xdr:col>19</xdr:col>
      <xdr:colOff>133350</xdr:colOff>
      <xdr:row>40</xdr:row>
      <xdr:rowOff>30480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684022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124460</xdr:rowOff>
    </xdr:from>
    <xdr:to>
      <xdr:col>19</xdr:col>
      <xdr:colOff>184150</xdr:colOff>
      <xdr:row>41</xdr:row>
      <xdr:rowOff>54610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39387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068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129540</xdr:rowOff>
    </xdr:from>
    <xdr:to>
      <xdr:col>15</xdr:col>
      <xdr:colOff>82550</xdr:colOff>
      <xdr:row>39</xdr:row>
      <xdr:rowOff>153670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681609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76200</xdr:rowOff>
    </xdr:from>
    <xdr:to>
      <xdr:col>15</xdr:col>
      <xdr:colOff>133350</xdr:colOff>
      <xdr:row>41</xdr:row>
      <xdr:rowOff>6350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162577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129540</xdr:rowOff>
    </xdr:from>
    <xdr:to>
      <xdr:col>11</xdr:col>
      <xdr:colOff>31750</xdr:colOff>
      <xdr:row>39</xdr:row>
      <xdr:rowOff>129540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68160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76200</xdr:rowOff>
    </xdr:from>
    <xdr:to>
      <xdr:col>11</xdr:col>
      <xdr:colOff>82550</xdr:colOff>
      <xdr:row>41</xdr:row>
      <xdr:rowOff>6350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162577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162577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3810</xdr:rowOff>
    </xdr:from>
    <xdr:to>
      <xdr:col>23</xdr:col>
      <xdr:colOff>184150</xdr:colOff>
      <xdr:row>40</xdr:row>
      <xdr:rowOff>105410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20337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6706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151130</xdr:rowOff>
    </xdr:from>
    <xdr:to>
      <xdr:col>19</xdr:col>
      <xdr:colOff>184150</xdr:colOff>
      <xdr:row>40</xdr:row>
      <xdr:rowOff>81280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91457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660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102870</xdr:rowOff>
    </xdr:from>
    <xdr:to>
      <xdr:col>15</xdr:col>
      <xdr:colOff>133350</xdr:colOff>
      <xdr:row>40</xdr:row>
      <xdr:rowOff>33020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43197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655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78740</xdr:rowOff>
    </xdr:from>
    <xdr:to>
      <xdr:col>11</xdr:col>
      <xdr:colOff>82550</xdr:colOff>
      <xdr:row>40</xdr:row>
      <xdr:rowOff>8890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19067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78740</xdr:rowOff>
    </xdr:from>
    <xdr:to>
      <xdr:col>7</xdr:col>
      <xdr:colOff>31750</xdr:colOff>
      <xdr:row>40</xdr:row>
      <xdr:rowOff>8890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19067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年度の経常収支比率は、前年度より</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ポイント増加した。</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主な要因は、算定式の分母となる経常一般財源が、</a:t>
          </a:r>
          <a:r>
            <a:rPr kumimoji="1" lang="ja-JP" altLang="en-US" sz="1100">
              <a:solidFill>
                <a:schemeClr val="dk1"/>
              </a:solidFill>
              <a:effectLst/>
              <a:latin typeface="+mn-lt"/>
              <a:ea typeface="+mn-ea"/>
              <a:cs typeface="+mn-cs"/>
            </a:rPr>
            <a:t>地方税</a:t>
          </a:r>
          <a:r>
            <a:rPr kumimoji="1" lang="ja-JP" altLang="ja-JP" sz="1100">
              <a:solidFill>
                <a:schemeClr val="dk1"/>
              </a:solidFill>
              <a:effectLst/>
              <a:latin typeface="+mn-lt"/>
              <a:ea typeface="+mn-ea"/>
              <a:cs typeface="+mn-cs"/>
            </a:rPr>
            <a:t>や</a:t>
          </a:r>
          <a:r>
            <a:rPr kumimoji="1" lang="ja-JP" altLang="en-US" sz="1100">
              <a:solidFill>
                <a:schemeClr val="dk1"/>
              </a:solidFill>
              <a:effectLst/>
              <a:latin typeface="+mn-lt"/>
              <a:ea typeface="+mn-ea"/>
              <a:cs typeface="+mn-cs"/>
            </a:rPr>
            <a:t>株式等譲渡所得割交付金</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などにより前年度から約</a:t>
          </a:r>
          <a:r>
            <a:rPr kumimoji="1" lang="en-US" altLang="ja-JP" sz="1100">
              <a:solidFill>
                <a:schemeClr val="dk1"/>
              </a:solidFill>
              <a:effectLst/>
              <a:latin typeface="+mn-lt"/>
              <a:ea typeface="+mn-ea"/>
              <a:cs typeface="+mn-cs"/>
            </a:rPr>
            <a:t>4.2</a:t>
          </a:r>
          <a:r>
            <a:rPr kumimoji="1" lang="ja-JP" altLang="ja-JP" sz="1100">
              <a:solidFill>
                <a:schemeClr val="dk1"/>
              </a:solidFill>
              <a:effectLst/>
              <a:latin typeface="+mn-lt"/>
              <a:ea typeface="+mn-ea"/>
              <a:cs typeface="+mn-cs"/>
            </a:rPr>
            <a:t>億円</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した一方で、分子となる経常経費に充当した一般財源が、</a:t>
          </a:r>
          <a:r>
            <a:rPr kumimoji="1" lang="ja-JP" altLang="en-US" sz="1100">
              <a:solidFill>
                <a:schemeClr val="dk1"/>
              </a:solidFill>
              <a:effectLst/>
              <a:latin typeface="+mn-lt"/>
              <a:ea typeface="+mn-ea"/>
              <a:cs typeface="+mn-cs"/>
            </a:rPr>
            <a:t>自立支援給付</a:t>
          </a:r>
          <a:r>
            <a:rPr kumimoji="1" lang="ja-JP" altLang="ja-JP" sz="1100">
              <a:solidFill>
                <a:schemeClr val="dk1"/>
              </a:solidFill>
              <a:effectLst/>
              <a:latin typeface="+mn-lt"/>
              <a:ea typeface="+mn-ea"/>
              <a:cs typeface="+mn-cs"/>
            </a:rPr>
            <a:t>事業を始めとする扶助費の増</a:t>
          </a:r>
          <a:r>
            <a:rPr kumimoji="1" lang="ja-JP" altLang="en-US" sz="1100">
              <a:solidFill>
                <a:schemeClr val="dk1"/>
              </a:solidFill>
              <a:effectLst/>
              <a:latin typeface="+mn-lt"/>
              <a:ea typeface="+mn-ea"/>
              <a:cs typeface="+mn-cs"/>
            </a:rPr>
            <a:t>や、地方債償還金管理事務</a:t>
          </a:r>
          <a:r>
            <a:rPr kumimoji="1" lang="ja-JP" altLang="ja-JP" sz="1100">
              <a:solidFill>
                <a:schemeClr val="dk1"/>
              </a:solidFill>
              <a:effectLst/>
              <a:latin typeface="+mn-lt"/>
              <a:ea typeface="+mn-ea"/>
              <a:cs typeface="+mn-cs"/>
            </a:rPr>
            <a:t>を始めとする</a:t>
          </a:r>
          <a:r>
            <a:rPr kumimoji="1" lang="ja-JP" altLang="en-US" sz="1100">
              <a:solidFill>
                <a:schemeClr val="dk1"/>
              </a:solidFill>
              <a:effectLst/>
              <a:latin typeface="+mn-lt"/>
              <a:ea typeface="+mn-ea"/>
              <a:cs typeface="+mn-cs"/>
            </a:rPr>
            <a:t>公債費</a:t>
          </a:r>
          <a:r>
            <a:rPr kumimoji="1" lang="ja-JP" altLang="ja-JP" sz="1100">
              <a:solidFill>
                <a:schemeClr val="dk1"/>
              </a:solidFill>
              <a:effectLst/>
              <a:latin typeface="+mn-lt"/>
              <a:ea typeface="+mn-ea"/>
              <a:cs typeface="+mn-cs"/>
            </a:rPr>
            <a:t>の増</a:t>
          </a:r>
          <a:r>
            <a:rPr kumimoji="1" lang="ja-JP" altLang="en-US"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により約</a:t>
          </a:r>
          <a:r>
            <a:rPr kumimoji="1" lang="en-US" altLang="ja-JP" sz="1100">
              <a:solidFill>
                <a:schemeClr val="dk1"/>
              </a:solidFill>
              <a:effectLst/>
              <a:latin typeface="+mn-lt"/>
              <a:ea typeface="+mn-ea"/>
              <a:cs typeface="+mn-cs"/>
            </a:rPr>
            <a:t>15.9</a:t>
          </a:r>
          <a:r>
            <a:rPr kumimoji="1" lang="ja-JP" altLang="ja-JP" sz="1100">
              <a:solidFill>
                <a:schemeClr val="dk1"/>
              </a:solidFill>
              <a:effectLst/>
              <a:latin typeface="+mn-lt"/>
              <a:ea typeface="+mn-ea"/>
              <a:cs typeface="+mn-cs"/>
            </a:rPr>
            <a:t>億円増加したこと</a:t>
          </a:r>
          <a:r>
            <a:rPr kumimoji="1" lang="ja-JP" altLang="en-US" sz="1100">
              <a:solidFill>
                <a:schemeClr val="dk1"/>
              </a:solidFill>
              <a:effectLst/>
              <a:latin typeface="+mn-lt"/>
              <a:ea typeface="+mn-ea"/>
              <a:cs typeface="+mn-cs"/>
            </a:rPr>
            <a:t>による。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102870</xdr:rowOff>
    </xdr:from>
    <xdr:to>
      <xdr:col>23</xdr:col>
      <xdr:colOff>133350</xdr:colOff>
      <xdr:row>67</xdr:row>
      <xdr:rowOff>55880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046970"/>
          <a:ext cx="0" cy="14960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27957</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51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55880</xdr:rowOff>
    </xdr:from>
    <xdr:to>
      <xdr:col>24</xdr:col>
      <xdr:colOff>12700</xdr:colOff>
      <xdr:row>67</xdr:row>
      <xdr:rowOff>55880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54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17797</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79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102870</xdr:rowOff>
    </xdr:from>
    <xdr:to>
      <xdr:col>24</xdr:col>
      <xdr:colOff>12700</xdr:colOff>
      <xdr:row>58</xdr:row>
      <xdr:rowOff>102870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04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26246</xdr:rowOff>
    </xdr:from>
    <xdr:to>
      <xdr:col>23</xdr:col>
      <xdr:colOff>133350</xdr:colOff>
      <xdr:row>67</xdr:row>
      <xdr:rowOff>55880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1341946"/>
          <a:ext cx="838200" cy="201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21183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8225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4656</xdr:rowOff>
    </xdr:from>
    <xdr:to>
      <xdr:col>23</xdr:col>
      <xdr:colOff>184150</xdr:colOff>
      <xdr:row>64</xdr:row>
      <xdr:rowOff>106256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97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170604</xdr:rowOff>
    </xdr:from>
    <xdr:to>
      <xdr:col>19</xdr:col>
      <xdr:colOff>133350</xdr:colOff>
      <xdr:row>66</xdr:row>
      <xdr:rowOff>26246</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971954"/>
          <a:ext cx="889000" cy="369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119804</xdr:rowOff>
    </xdr:from>
    <xdr:to>
      <xdr:col>19</xdr:col>
      <xdr:colOff>184150</xdr:colOff>
      <xdr:row>64</xdr:row>
      <xdr:rowOff>49954</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92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60131</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6900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170604</xdr:rowOff>
    </xdr:from>
    <xdr:to>
      <xdr:col>15</xdr:col>
      <xdr:colOff>82550</xdr:colOff>
      <xdr:row>66</xdr:row>
      <xdr:rowOff>122767</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971954"/>
          <a:ext cx="889000" cy="466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17780</xdr:rowOff>
    </xdr:from>
    <xdr:to>
      <xdr:col>15</xdr:col>
      <xdr:colOff>133350</xdr:colOff>
      <xdr:row>62</xdr:row>
      <xdr:rowOff>119380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129557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122767</xdr:rowOff>
    </xdr:from>
    <xdr:to>
      <xdr:col>11</xdr:col>
      <xdr:colOff>31750</xdr:colOff>
      <xdr:row>67</xdr:row>
      <xdr:rowOff>88054</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1438467"/>
          <a:ext cx="889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103717</xdr:rowOff>
    </xdr:from>
    <xdr:to>
      <xdr:col>11</xdr:col>
      <xdr:colOff>82550</xdr:colOff>
      <xdr:row>64</xdr:row>
      <xdr:rowOff>33867</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44044</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67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160020</xdr:rowOff>
    </xdr:from>
    <xdr:to>
      <xdr:col>7</xdr:col>
      <xdr:colOff>31750</xdr:colOff>
      <xdr:row>64</xdr:row>
      <xdr:rowOff>90170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100347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73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67</xdr:row>
      <xdr:rowOff>5080</xdr:rowOff>
    </xdr:from>
    <xdr:to>
      <xdr:col>23</xdr:col>
      <xdr:colOff>184150</xdr:colOff>
      <xdr:row>67</xdr:row>
      <xdr:rowOff>106680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149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72407</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1388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146896</xdr:rowOff>
    </xdr:from>
    <xdr:to>
      <xdr:col>19</xdr:col>
      <xdr:colOff>184150</xdr:colOff>
      <xdr:row>66</xdr:row>
      <xdr:rowOff>77046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129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61823</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3775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119804</xdr:rowOff>
    </xdr:from>
    <xdr:to>
      <xdr:col>15</xdr:col>
      <xdr:colOff>133350</xdr:colOff>
      <xdr:row>64</xdr:row>
      <xdr:rowOff>49954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92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34731</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100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71967</xdr:rowOff>
    </xdr:from>
    <xdr:to>
      <xdr:col>11</xdr:col>
      <xdr:colOff>82550</xdr:colOff>
      <xdr:row>67</xdr:row>
      <xdr:rowOff>2117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138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158344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147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67</xdr:row>
      <xdr:rowOff>37254</xdr:rowOff>
    </xdr:from>
    <xdr:to>
      <xdr:col>7</xdr:col>
      <xdr:colOff>31750</xdr:colOff>
      <xdr:row>67</xdr:row>
      <xdr:rowOff>138854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1524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123631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610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[110,316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年度の人口一人当たりの額は、前年度より</a:t>
          </a:r>
          <a:r>
            <a:rPr kumimoji="1" lang="en-US" altLang="ja-JP" sz="1100">
              <a:solidFill>
                <a:schemeClr val="dk1"/>
              </a:solidFill>
              <a:effectLst/>
              <a:latin typeface="+mn-lt"/>
              <a:ea typeface="+mn-ea"/>
              <a:cs typeface="+mn-cs"/>
            </a:rPr>
            <a:t>4,569</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減額</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主な要因としては、</a:t>
          </a:r>
          <a:r>
            <a:rPr kumimoji="1" lang="ja-JP" altLang="en-US" sz="1100">
              <a:solidFill>
                <a:schemeClr val="dk1"/>
              </a:solidFill>
              <a:effectLst/>
              <a:latin typeface="+mn-lt"/>
              <a:ea typeface="+mn-ea"/>
              <a:cs typeface="+mn-cs"/>
            </a:rPr>
            <a:t>新型コロナウイルスワクチン接種事業に係る委託料の減少等により物件費が</a:t>
          </a:r>
          <a:r>
            <a:rPr kumimoji="1" lang="ja-JP" altLang="ja-JP"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13.5</a:t>
          </a:r>
          <a:r>
            <a:rPr kumimoji="1" lang="ja-JP" altLang="ja-JP" sz="1100">
              <a:solidFill>
                <a:schemeClr val="dk1"/>
              </a:solidFill>
              <a:effectLst/>
              <a:latin typeface="+mn-lt"/>
              <a:ea typeface="+mn-ea"/>
              <a:cs typeface="+mn-cs"/>
            </a:rPr>
            <a:t>億円</a:t>
          </a:r>
          <a:r>
            <a:rPr kumimoji="1" lang="ja-JP" altLang="en-US" sz="1100">
              <a:solidFill>
                <a:schemeClr val="dk1"/>
              </a:solidFill>
              <a:effectLst/>
              <a:latin typeface="+mn-lt"/>
              <a:ea typeface="+mn-ea"/>
              <a:cs typeface="+mn-cs"/>
            </a:rPr>
            <a:t>減少したこと</a:t>
          </a:r>
          <a:r>
            <a:rPr kumimoji="1" lang="ja-JP" altLang="ja-JP" sz="1100">
              <a:solidFill>
                <a:schemeClr val="dk1"/>
              </a:solidFill>
              <a:effectLst/>
              <a:latin typeface="+mn-lt"/>
              <a:ea typeface="+mn-ea"/>
              <a:cs typeface="+mn-cs"/>
            </a:rPr>
            <a:t>などによる。</a:t>
          </a:r>
          <a:endParaRPr lang="ja-JP" altLang="ja-JP" sz="1400">
            <a:effectLst/>
          </a:endParaRPr>
        </a:p>
        <a:p>
          <a:r>
            <a:rPr kumimoji="1" lang="ja-JP" altLang="en-US" sz="1100">
              <a:solidFill>
                <a:schemeClr val="dk1"/>
              </a:solidFill>
              <a:effectLst/>
              <a:latin typeface="+mn-lt"/>
              <a:ea typeface="+mn-ea"/>
              <a:cs typeface="+mn-cs"/>
            </a:rPr>
            <a:t>また</a:t>
          </a:r>
          <a:r>
            <a:rPr kumimoji="1" lang="ja-JP" altLang="ja-JP" sz="1100">
              <a:solidFill>
                <a:schemeClr val="dk1"/>
              </a:solidFill>
              <a:effectLst/>
              <a:latin typeface="+mn-lt"/>
              <a:ea typeface="+mn-ea"/>
              <a:cs typeface="+mn-cs"/>
            </a:rPr>
            <a:t>、全国的には人口が減少傾向にある一方で、本市においては人口が増加傾向にあることなどから、全国平均や類似団体平均よりも低い額を維持している。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13477</xdr:rowOff>
    </xdr:from>
    <xdr:to>
      <xdr:col>23</xdr:col>
      <xdr:colOff>133350</xdr:colOff>
      <xdr:row>88</xdr:row>
      <xdr:rowOff>161947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29477"/>
          <a:ext cx="0" cy="15200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134024</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221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161947</xdr:rowOff>
    </xdr:from>
    <xdr:to>
      <xdr:col>24</xdr:col>
      <xdr:colOff>12700</xdr:colOff>
      <xdr:row>88</xdr:row>
      <xdr:rowOff>161947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49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99854</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472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13477</xdr:rowOff>
    </xdr:from>
    <xdr:to>
      <xdr:col>24</xdr:col>
      <xdr:colOff>12700</xdr:colOff>
      <xdr:row>80</xdr:row>
      <xdr:rowOff>13477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29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33568</xdr:rowOff>
    </xdr:from>
    <xdr:to>
      <xdr:col>23</xdr:col>
      <xdr:colOff>133350</xdr:colOff>
      <xdr:row>81</xdr:row>
      <xdr:rowOff>112317</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3921018"/>
          <a:ext cx="838200" cy="78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118164</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177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146087</xdr:rowOff>
    </xdr:from>
    <xdr:to>
      <xdr:col>23</xdr:col>
      <xdr:colOff>184150</xdr:colOff>
      <xdr:row>83</xdr:row>
      <xdr:rowOff>76237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20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63455</xdr:rowOff>
    </xdr:from>
    <xdr:to>
      <xdr:col>19</xdr:col>
      <xdr:colOff>133350</xdr:colOff>
      <xdr:row>81</xdr:row>
      <xdr:rowOff>112317</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3950905"/>
          <a:ext cx="889000" cy="4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141399</xdr:rowOff>
    </xdr:from>
    <xdr:to>
      <xdr:col>19</xdr:col>
      <xdr:colOff>184150</xdr:colOff>
      <xdr:row>83</xdr:row>
      <xdr:rowOff>71549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200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56326</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286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52096</xdr:rowOff>
    </xdr:from>
    <xdr:to>
      <xdr:col>15</xdr:col>
      <xdr:colOff>82550</xdr:colOff>
      <xdr:row>81</xdr:row>
      <xdr:rowOff>63455</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39546"/>
          <a:ext cx="889000" cy="11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84607</xdr:rowOff>
    </xdr:from>
    <xdr:to>
      <xdr:col>15</xdr:col>
      <xdr:colOff>133350</xdr:colOff>
      <xdr:row>83</xdr:row>
      <xdr:rowOff>14757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14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170984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229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104414</xdr:rowOff>
    </xdr:from>
    <xdr:to>
      <xdr:col>11</xdr:col>
      <xdr:colOff>31750</xdr:colOff>
      <xdr:row>81</xdr:row>
      <xdr:rowOff>52096</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820414"/>
          <a:ext cx="889000" cy="119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116587</xdr:rowOff>
    </xdr:from>
    <xdr:to>
      <xdr:col>11</xdr:col>
      <xdr:colOff>82550</xdr:colOff>
      <xdr:row>82</xdr:row>
      <xdr:rowOff>46737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00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31514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9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10103</xdr:rowOff>
    </xdr:from>
    <xdr:to>
      <xdr:col>7</xdr:col>
      <xdr:colOff>31750</xdr:colOff>
      <xdr:row>81</xdr:row>
      <xdr:rowOff>111703</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97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96480</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983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154218</xdr:rowOff>
    </xdr:from>
    <xdr:to>
      <xdr:col>23</xdr:col>
      <xdr:colOff>184150</xdr:colOff>
      <xdr:row>81</xdr:row>
      <xdr:rowOff>84368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87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170745</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715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61517</xdr:rowOff>
    </xdr:from>
    <xdr:to>
      <xdr:col>19</xdr:col>
      <xdr:colOff>184150</xdr:colOff>
      <xdr:row>81</xdr:row>
      <xdr:rowOff>163117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48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1844</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7178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12655</xdr:rowOff>
    </xdr:from>
    <xdr:to>
      <xdr:col>15</xdr:col>
      <xdr:colOff>133350</xdr:colOff>
      <xdr:row>81</xdr:row>
      <xdr:rowOff>114255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0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124432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668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1296</xdr:rowOff>
    </xdr:from>
    <xdr:to>
      <xdr:col>11</xdr:col>
      <xdr:colOff>82550</xdr:colOff>
      <xdr:row>81</xdr:row>
      <xdr:rowOff>102896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888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113073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657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53614</xdr:rowOff>
    </xdr:from>
    <xdr:to>
      <xdr:col>7</xdr:col>
      <xdr:colOff>31750</xdr:colOff>
      <xdr:row>80</xdr:row>
      <xdr:rowOff>155214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76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165391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53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ラスパイレス指数は、採用・退職に伴う職員構成の変動等により全国市平均に比べ低い傾向にあり、令和２年度決算（</a:t>
          </a:r>
          <a:r>
            <a:rPr kumimoji="1" lang="en-US" altLang="ja-JP" sz="1100" b="0" i="0" baseline="0">
              <a:solidFill>
                <a:schemeClr val="dk1"/>
              </a:solidFill>
              <a:effectLst/>
              <a:latin typeface="+mn-lt"/>
              <a:ea typeface="+mn-ea"/>
              <a:cs typeface="+mn-cs"/>
            </a:rPr>
            <a:t>R2.4.1</a:t>
          </a:r>
          <a:r>
            <a:rPr kumimoji="1" lang="ja-JP" altLang="ja-JP" sz="1100" b="0" i="0" baseline="0">
              <a:solidFill>
                <a:schemeClr val="dk1"/>
              </a:solidFill>
              <a:effectLst/>
              <a:latin typeface="+mn-lt"/>
              <a:ea typeface="+mn-ea"/>
              <a:cs typeface="+mn-cs"/>
            </a:rPr>
            <a:t>現在）は、職員構成の変動により低下した。令和３年度（</a:t>
          </a:r>
          <a:r>
            <a:rPr kumimoji="1" lang="en-US" altLang="ja-JP" sz="1100" b="0" i="0" baseline="0">
              <a:solidFill>
                <a:schemeClr val="dk1"/>
              </a:solidFill>
              <a:effectLst/>
              <a:latin typeface="+mn-lt"/>
              <a:ea typeface="+mn-ea"/>
              <a:cs typeface="+mn-cs"/>
            </a:rPr>
            <a:t>R3.4.1</a:t>
          </a:r>
          <a:r>
            <a:rPr kumimoji="1" lang="ja-JP" altLang="ja-JP" sz="1100" b="0" i="0" baseline="0">
              <a:solidFill>
                <a:schemeClr val="dk1"/>
              </a:solidFill>
              <a:effectLst/>
              <a:latin typeface="+mn-lt"/>
              <a:ea typeface="+mn-ea"/>
              <a:cs typeface="+mn-cs"/>
            </a:rPr>
            <a:t>現在）は、職員構成の変動により上昇したが、令和４年度（</a:t>
          </a:r>
          <a:r>
            <a:rPr kumimoji="1" lang="en-US" altLang="ja-JP" sz="1100" b="0" i="0" baseline="0">
              <a:solidFill>
                <a:schemeClr val="dk1"/>
              </a:solidFill>
              <a:effectLst/>
              <a:latin typeface="+mn-lt"/>
              <a:ea typeface="+mn-ea"/>
              <a:cs typeface="+mn-cs"/>
            </a:rPr>
            <a:t>R4.4.1</a:t>
          </a:r>
          <a:r>
            <a:rPr kumimoji="1" lang="ja-JP" altLang="ja-JP" sz="1100" b="0" i="0" baseline="0">
              <a:solidFill>
                <a:schemeClr val="dk1"/>
              </a:solidFill>
              <a:effectLst/>
              <a:latin typeface="+mn-lt"/>
              <a:ea typeface="+mn-ea"/>
              <a:cs typeface="+mn-cs"/>
            </a:rPr>
            <a:t>現在）においては、職員構成の変動により</a:t>
          </a:r>
          <a:r>
            <a:rPr kumimoji="1" lang="en-US" altLang="ja-JP" sz="1100" b="0" i="0" baseline="0">
              <a:solidFill>
                <a:schemeClr val="dk1"/>
              </a:solidFill>
              <a:effectLst/>
              <a:latin typeface="+mn-lt"/>
              <a:ea typeface="+mn-ea"/>
              <a:cs typeface="+mn-cs"/>
            </a:rPr>
            <a:t>1.4</a:t>
          </a:r>
          <a:r>
            <a:rPr kumimoji="1" lang="ja-JP" altLang="ja-JP" sz="1100" b="0" i="0" baseline="0">
              <a:solidFill>
                <a:schemeClr val="dk1"/>
              </a:solidFill>
              <a:effectLst/>
              <a:latin typeface="+mn-lt"/>
              <a:ea typeface="+mn-ea"/>
              <a:cs typeface="+mn-cs"/>
            </a:rPr>
            <a:t>ポイント低下した。令和５年度（</a:t>
          </a:r>
          <a:r>
            <a:rPr kumimoji="1" lang="en-US" altLang="ja-JP" sz="1100" b="0" i="0" baseline="0">
              <a:solidFill>
                <a:schemeClr val="dk1"/>
              </a:solidFill>
              <a:effectLst/>
              <a:latin typeface="+mn-lt"/>
              <a:ea typeface="+mn-ea"/>
              <a:cs typeface="+mn-cs"/>
            </a:rPr>
            <a:t>R5.4.1</a:t>
          </a:r>
          <a:r>
            <a:rPr kumimoji="1" lang="ja-JP" altLang="ja-JP" sz="1100" b="0" i="0" baseline="0">
              <a:solidFill>
                <a:schemeClr val="dk1"/>
              </a:solidFill>
              <a:effectLst/>
              <a:latin typeface="+mn-lt"/>
              <a:ea typeface="+mn-ea"/>
              <a:cs typeface="+mn-cs"/>
            </a:rPr>
            <a:t>現在）においては、職員構成の変動により</a:t>
          </a:r>
          <a:r>
            <a:rPr kumimoji="1" lang="en-US" altLang="ja-JP" sz="1100" b="0" i="0" baseline="0">
              <a:solidFill>
                <a:schemeClr val="dk1"/>
              </a:solidFill>
              <a:effectLst/>
              <a:latin typeface="+mn-lt"/>
              <a:ea typeface="+mn-ea"/>
              <a:cs typeface="+mn-cs"/>
            </a:rPr>
            <a:t>1.4</a:t>
          </a:r>
          <a:r>
            <a:rPr kumimoji="1" lang="ja-JP" altLang="ja-JP" sz="1100" b="0" i="0" baseline="0">
              <a:solidFill>
                <a:schemeClr val="dk1"/>
              </a:solidFill>
              <a:effectLst/>
              <a:latin typeface="+mn-lt"/>
              <a:ea typeface="+mn-ea"/>
              <a:cs typeface="+mn-cs"/>
            </a:rPr>
            <a:t>ポイント上昇した。</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83609</xdr:rowOff>
    </xdr:from>
    <xdr:to>
      <xdr:col>81</xdr:col>
      <xdr:colOff>44450</xdr:colOff>
      <xdr:row>90</xdr:row>
      <xdr:rowOff>39159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4142509"/>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169986</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885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83609</xdr:rowOff>
    </xdr:from>
    <xdr:to>
      <xdr:col>81</xdr:col>
      <xdr:colOff>133350</xdr:colOff>
      <xdr:row>82</xdr:row>
      <xdr:rowOff>83609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4142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80</xdr:row>
      <xdr:rowOff>144991</xdr:rowOff>
    </xdr:from>
    <xdr:to>
      <xdr:col>81</xdr:col>
      <xdr:colOff>44450</xdr:colOff>
      <xdr:row>82</xdr:row>
      <xdr:rowOff>83609</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3860991"/>
          <a:ext cx="838200" cy="281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83202</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8279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111125</xdr:rowOff>
    </xdr:from>
    <xdr:to>
      <xdr:col>81</xdr:col>
      <xdr:colOff>95250</xdr:colOff>
      <xdr:row>87</xdr:row>
      <xdr:rowOff>41275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85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80</xdr:row>
      <xdr:rowOff>144991</xdr:rowOff>
    </xdr:from>
    <xdr:to>
      <xdr:col>77</xdr:col>
      <xdr:colOff>44450</xdr:colOff>
      <xdr:row>82</xdr:row>
      <xdr:rowOff>83609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3860991"/>
          <a:ext cx="889000" cy="281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111125</xdr:rowOff>
    </xdr:from>
    <xdr:to>
      <xdr:col>77</xdr:col>
      <xdr:colOff>95250</xdr:colOff>
      <xdr:row>87</xdr:row>
      <xdr:rowOff>41275</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85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26052</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9422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43391</xdr:rowOff>
    </xdr:from>
    <xdr:to>
      <xdr:col>72</xdr:col>
      <xdr:colOff>203200</xdr:colOff>
      <xdr:row>82</xdr:row>
      <xdr:rowOff>83609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102291"/>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151341</xdr:rowOff>
    </xdr:from>
    <xdr:to>
      <xdr:col>73</xdr:col>
      <xdr:colOff>44450</xdr:colOff>
      <xdr:row>87</xdr:row>
      <xdr:rowOff>81491</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89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66268</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982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43391</xdr:rowOff>
    </xdr:from>
    <xdr:to>
      <xdr:col>68</xdr:col>
      <xdr:colOff>152400</xdr:colOff>
      <xdr:row>84</xdr:row>
      <xdr:rowOff>102659</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102291"/>
          <a:ext cx="889000" cy="402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20109</xdr:rowOff>
    </xdr:from>
    <xdr:to>
      <xdr:col>68</xdr:col>
      <xdr:colOff>203200</xdr:colOff>
      <xdr:row>87</xdr:row>
      <xdr:rowOff>121709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93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106486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5022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20109</xdr:rowOff>
    </xdr:from>
    <xdr:to>
      <xdr:col>64</xdr:col>
      <xdr:colOff>152400</xdr:colOff>
      <xdr:row>87</xdr:row>
      <xdr:rowOff>121709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93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106486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5022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32809</xdr:rowOff>
    </xdr:from>
    <xdr:to>
      <xdr:col>81</xdr:col>
      <xdr:colOff>95250</xdr:colOff>
      <xdr:row>82</xdr:row>
      <xdr:rowOff>134409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091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125536</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012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80</xdr:row>
      <xdr:rowOff>94191</xdr:rowOff>
    </xdr:from>
    <xdr:to>
      <xdr:col>77</xdr:col>
      <xdr:colOff>95250</xdr:colOff>
      <xdr:row>81</xdr:row>
      <xdr:rowOff>24341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3810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79</xdr:row>
      <xdr:rowOff>34518</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3579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32809</xdr:rowOff>
    </xdr:from>
    <xdr:to>
      <xdr:col>73</xdr:col>
      <xdr:colOff>44450</xdr:colOff>
      <xdr:row>82</xdr:row>
      <xdr:rowOff>134409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091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144586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3860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164041</xdr:rowOff>
    </xdr:from>
    <xdr:to>
      <xdr:col>68</xdr:col>
      <xdr:colOff>203200</xdr:colOff>
      <xdr:row>82</xdr:row>
      <xdr:rowOff>94191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051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104368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3820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51859</xdr:rowOff>
    </xdr:from>
    <xdr:to>
      <xdr:col>64</xdr:col>
      <xdr:colOff>152400</xdr:colOff>
      <xdr:row>84</xdr:row>
      <xdr:rowOff>153459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163636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22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定数管理計画を着実に実行することにより、類似団体の平均値よりも低い数値となっている。今後も職員数の適正化の取り組みを進めていくとともに、各部門の業務量分析を的確に行い、職員の適正配置を図っていく</a:t>
          </a:r>
          <a:r>
            <a:rPr kumimoji="1" lang="ja-JP" altLang="en-US" sz="1100">
              <a:solidFill>
                <a:schemeClr val="dk1"/>
              </a:solidFill>
              <a:effectLst/>
              <a:latin typeface="+mn-lt"/>
              <a:ea typeface="+mn-ea"/>
              <a:cs typeface="+mn-cs"/>
            </a:rPr>
            <a:t>。</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62654</xdr:rowOff>
    </xdr:from>
    <xdr:to>
      <xdr:col>81</xdr:col>
      <xdr:colOff>44450</xdr:colOff>
      <xdr:row>66</xdr:row>
      <xdr:rowOff>46355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06754"/>
          <a:ext cx="0" cy="13553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18432</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334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46355</xdr:rowOff>
    </xdr:from>
    <xdr:to>
      <xdr:col>81</xdr:col>
      <xdr:colOff>133350</xdr:colOff>
      <xdr:row>66</xdr:row>
      <xdr:rowOff>46355</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36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149031</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50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62654</xdr:rowOff>
    </xdr:from>
    <xdr:to>
      <xdr:col>81</xdr:col>
      <xdr:colOff>133350</xdr:colOff>
      <xdr:row>58</xdr:row>
      <xdr:rowOff>62654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06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94827</xdr:rowOff>
    </xdr:from>
    <xdr:to>
      <xdr:col>81</xdr:col>
      <xdr:colOff>44450</xdr:colOff>
      <xdr:row>58</xdr:row>
      <xdr:rowOff>135044</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038927"/>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56744</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5151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84667</xdr:rowOff>
    </xdr:from>
    <xdr:to>
      <xdr:col>81</xdr:col>
      <xdr:colOff>95250</xdr:colOff>
      <xdr:row>62</xdr:row>
      <xdr:rowOff>14817</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4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94827</xdr:rowOff>
    </xdr:from>
    <xdr:to>
      <xdr:col>77</xdr:col>
      <xdr:colOff>44450</xdr:colOff>
      <xdr:row>58</xdr:row>
      <xdr:rowOff>98848</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5290800" y="10038927"/>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60537</xdr:rowOff>
    </xdr:from>
    <xdr:to>
      <xdr:col>77</xdr:col>
      <xdr:colOff>95250</xdr:colOff>
      <xdr:row>61</xdr:row>
      <xdr:rowOff>162137</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146914</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6053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98848</xdr:rowOff>
    </xdr:from>
    <xdr:to>
      <xdr:col>72</xdr:col>
      <xdr:colOff>203200</xdr:colOff>
      <xdr:row>58</xdr:row>
      <xdr:rowOff>114935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4401800" y="10042948"/>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48471</xdr:rowOff>
    </xdr:from>
    <xdr:to>
      <xdr:col>73</xdr:col>
      <xdr:colOff>44450</xdr:colOff>
      <xdr:row>61</xdr:row>
      <xdr:rowOff>150071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134848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114935</xdr:rowOff>
    </xdr:from>
    <xdr:to>
      <xdr:col>68</xdr:col>
      <xdr:colOff>152400</xdr:colOff>
      <xdr:row>59</xdr:row>
      <xdr:rowOff>3810</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3512800" y="1005903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48471</xdr:rowOff>
    </xdr:from>
    <xdr:to>
      <xdr:col>68</xdr:col>
      <xdr:colOff>203200</xdr:colOff>
      <xdr:row>61</xdr:row>
      <xdr:rowOff>150071</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134848</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48471</xdr:rowOff>
    </xdr:from>
    <xdr:to>
      <xdr:col>64</xdr:col>
      <xdr:colOff>152400</xdr:colOff>
      <xdr:row>61</xdr:row>
      <xdr:rowOff>150071</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134848</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84244</xdr:rowOff>
    </xdr:from>
    <xdr:to>
      <xdr:col>81</xdr:col>
      <xdr:colOff>95250</xdr:colOff>
      <xdr:row>59</xdr:row>
      <xdr:rowOff>14394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02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5521</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9949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44027</xdr:rowOff>
    </xdr:from>
    <xdr:to>
      <xdr:col>77</xdr:col>
      <xdr:colOff>95250</xdr:colOff>
      <xdr:row>58</xdr:row>
      <xdr:rowOff>145627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9988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56</xdr:row>
      <xdr:rowOff>155804</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97570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48048</xdr:rowOff>
    </xdr:from>
    <xdr:to>
      <xdr:col>73</xdr:col>
      <xdr:colOff>44450</xdr:colOff>
      <xdr:row>58</xdr:row>
      <xdr:rowOff>149648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9992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56</xdr:row>
      <xdr:rowOff>159825</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9761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64135</xdr:rowOff>
    </xdr:from>
    <xdr:to>
      <xdr:col>68</xdr:col>
      <xdr:colOff>203200</xdr:colOff>
      <xdr:row>58</xdr:row>
      <xdr:rowOff>165735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00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4462</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9777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124460</xdr:rowOff>
    </xdr:from>
    <xdr:to>
      <xdr:col>64</xdr:col>
      <xdr:colOff>152400</xdr:colOff>
      <xdr:row>59</xdr:row>
      <xdr:rowOff>54610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06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64787</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983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年度の実質公債費比率は、前年度より</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ポイント増加した。</a:t>
          </a:r>
          <a:endParaRPr lang="ja-JP" altLang="ja-JP" sz="1400">
            <a:effectLst/>
          </a:endParaRPr>
        </a:p>
        <a:p>
          <a:r>
            <a:rPr kumimoji="1" lang="ja-JP" altLang="ja-JP" sz="1100">
              <a:solidFill>
                <a:schemeClr val="dk1"/>
              </a:solidFill>
              <a:effectLst/>
              <a:latin typeface="+mn-lt"/>
              <a:ea typeface="+mn-ea"/>
              <a:cs typeface="+mn-cs"/>
            </a:rPr>
            <a:t>要因としては、算出において、令和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年度の単年度実質公債費比率</a:t>
          </a:r>
          <a:r>
            <a:rPr kumimoji="1" lang="en-US" altLang="ja-JP" sz="1100">
              <a:solidFill>
                <a:schemeClr val="dk1"/>
              </a:solidFill>
              <a:effectLst/>
              <a:latin typeface="+mn-lt"/>
              <a:ea typeface="+mn-ea"/>
              <a:cs typeface="+mn-cs"/>
            </a:rPr>
            <a:t>2.47</a:t>
          </a:r>
          <a:r>
            <a:rPr kumimoji="1" lang="ja-JP" altLang="ja-JP" sz="1100">
              <a:solidFill>
                <a:schemeClr val="dk1"/>
              </a:solidFill>
              <a:effectLst/>
              <a:latin typeface="+mn-lt"/>
              <a:ea typeface="+mn-ea"/>
              <a:cs typeface="+mn-cs"/>
            </a:rPr>
            <a:t>が、令和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年度の</a:t>
          </a:r>
          <a:r>
            <a:rPr kumimoji="1" lang="en-US" altLang="ja-JP" sz="1100">
              <a:solidFill>
                <a:schemeClr val="dk1"/>
              </a:solidFill>
              <a:effectLst/>
              <a:latin typeface="+mn-lt"/>
              <a:ea typeface="+mn-ea"/>
              <a:cs typeface="+mn-cs"/>
            </a:rPr>
            <a:t>5.30</a:t>
          </a:r>
          <a:r>
            <a:rPr kumimoji="1" lang="ja-JP" altLang="ja-JP" sz="1100">
              <a:solidFill>
                <a:schemeClr val="dk1"/>
              </a:solidFill>
              <a:effectLst/>
              <a:latin typeface="+mn-lt"/>
              <a:ea typeface="+mn-ea"/>
              <a:cs typeface="+mn-cs"/>
            </a:rPr>
            <a:t>と入れ替わったことによる。</a:t>
          </a:r>
          <a:endParaRPr lang="ja-JP" altLang="ja-JP" sz="1400">
            <a:effectLst/>
          </a:endParaRPr>
        </a:p>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年度の単年度実質公債費比率の上昇は、算定式の分子にあたる</a:t>
          </a:r>
          <a:r>
            <a:rPr kumimoji="1" lang="ja-JP" altLang="en-US" sz="1100">
              <a:solidFill>
                <a:schemeClr val="dk1"/>
              </a:solidFill>
              <a:effectLst/>
              <a:latin typeface="+mn-lt"/>
              <a:ea typeface="+mn-ea"/>
              <a:cs typeface="+mn-cs"/>
            </a:rPr>
            <a:t>地方債元利償還額</a:t>
          </a:r>
          <a:r>
            <a:rPr kumimoji="1" lang="ja-JP" altLang="ja-JP" sz="1100">
              <a:solidFill>
                <a:schemeClr val="dk1"/>
              </a:solidFill>
              <a:effectLst/>
              <a:latin typeface="+mn-lt"/>
              <a:ea typeface="+mn-ea"/>
              <a:cs typeface="+mn-cs"/>
            </a:rPr>
            <a:t>が増加したことなどによる。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169333</xdr:rowOff>
    </xdr:from>
    <xdr:to>
      <xdr:col>81</xdr:col>
      <xdr:colOff>44450</xdr:colOff>
      <xdr:row>45</xdr:row>
      <xdr:rowOff>5141</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41533"/>
          <a:ext cx="0" cy="13788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148668</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692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5141</xdr:rowOff>
    </xdr:from>
    <xdr:to>
      <xdr:col>81</xdr:col>
      <xdr:colOff>133350</xdr:colOff>
      <xdr:row>45</xdr:row>
      <xdr:rowOff>5141</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720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84260</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169333</xdr:rowOff>
    </xdr:from>
    <xdr:to>
      <xdr:col>81</xdr:col>
      <xdr:colOff>133350</xdr:colOff>
      <xdr:row>36</xdr:row>
      <xdr:rowOff>169333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605</xdr:rowOff>
    </xdr:from>
    <xdr:to>
      <xdr:col>81</xdr:col>
      <xdr:colOff>44450</xdr:colOff>
      <xdr:row>40</xdr:row>
      <xdr:rowOff>104019</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858605"/>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69746</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7562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53219</xdr:rowOff>
    </xdr:from>
    <xdr:to>
      <xdr:col>81</xdr:col>
      <xdr:colOff>95250</xdr:colOff>
      <xdr:row>40</xdr:row>
      <xdr:rowOff>154819</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911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103112</xdr:rowOff>
    </xdr:from>
    <xdr:to>
      <xdr:col>77</xdr:col>
      <xdr:colOff>44450</xdr:colOff>
      <xdr:row>40</xdr:row>
      <xdr:rowOff>605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789662"/>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18748</xdr:rowOff>
    </xdr:from>
    <xdr:to>
      <xdr:col>77</xdr:col>
      <xdr:colOff>95250</xdr:colOff>
      <xdr:row>40</xdr:row>
      <xdr:rowOff>120348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876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105125</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963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159657</xdr:rowOff>
    </xdr:from>
    <xdr:to>
      <xdr:col>72</xdr:col>
      <xdr:colOff>203200</xdr:colOff>
      <xdr:row>39</xdr:row>
      <xdr:rowOff>103112</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674757"/>
          <a:ext cx="889000" cy="11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90715</xdr:rowOff>
    </xdr:from>
    <xdr:to>
      <xdr:col>68</xdr:col>
      <xdr:colOff>152400</xdr:colOff>
      <xdr:row>38</xdr:row>
      <xdr:rowOff>159657</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6605815"/>
          <a:ext cx="8890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132745</xdr:rowOff>
    </xdr:from>
    <xdr:to>
      <xdr:col>68</xdr:col>
      <xdr:colOff>203200</xdr:colOff>
      <xdr:row>40</xdr:row>
      <xdr:rowOff>62895</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47672</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144235</xdr:rowOff>
    </xdr:from>
    <xdr:to>
      <xdr:col>64</xdr:col>
      <xdr:colOff>152400</xdr:colOff>
      <xdr:row>40</xdr:row>
      <xdr:rowOff>74385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59162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53219</xdr:rowOff>
    </xdr:from>
    <xdr:to>
      <xdr:col>81</xdr:col>
      <xdr:colOff>95250</xdr:colOff>
      <xdr:row>40</xdr:row>
      <xdr:rowOff>154819</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91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25296</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883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121255</xdr:rowOff>
    </xdr:from>
    <xdr:to>
      <xdr:col>77</xdr:col>
      <xdr:colOff>95250</xdr:colOff>
      <xdr:row>40</xdr:row>
      <xdr:rowOff>51405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80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61582</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576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52312</xdr:rowOff>
    </xdr:from>
    <xdr:to>
      <xdr:col>73</xdr:col>
      <xdr:colOff>44450</xdr:colOff>
      <xdr:row>39</xdr:row>
      <xdr:rowOff>153912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73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164089</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507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108857</xdr:rowOff>
    </xdr:from>
    <xdr:to>
      <xdr:col>68</xdr:col>
      <xdr:colOff>203200</xdr:colOff>
      <xdr:row>39</xdr:row>
      <xdr:rowOff>39007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49184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39915</xdr:rowOff>
    </xdr:from>
    <xdr:to>
      <xdr:col>64</xdr:col>
      <xdr:colOff>152400</xdr:colOff>
      <xdr:row>38</xdr:row>
      <xdr:rowOff>141515</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151691</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32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年度の将来負担比率は、前年度より</a:t>
          </a:r>
          <a:r>
            <a:rPr kumimoji="1" lang="en-US" altLang="ja-JP" sz="1100">
              <a:solidFill>
                <a:schemeClr val="dk1"/>
              </a:solidFill>
              <a:effectLst/>
              <a:latin typeface="+mn-lt"/>
              <a:ea typeface="+mn-ea"/>
              <a:cs typeface="+mn-cs"/>
            </a:rPr>
            <a:t>6.1</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した。</a:t>
          </a:r>
          <a:endParaRPr lang="ja-JP" altLang="ja-JP" sz="1400">
            <a:effectLst/>
          </a:endParaRPr>
        </a:p>
        <a:p>
          <a:r>
            <a:rPr kumimoji="1" lang="ja-JP" altLang="en-US" sz="1100">
              <a:solidFill>
                <a:schemeClr val="dk1"/>
              </a:solidFill>
              <a:effectLst/>
              <a:latin typeface="+mn-lt"/>
              <a:ea typeface="+mn-ea"/>
              <a:cs typeface="+mn-cs"/>
            </a:rPr>
            <a:t>標準税収入額等及び普通交付税の増などにより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標準</a:t>
          </a:r>
          <a:r>
            <a:rPr kumimoji="1" lang="ja-JP" altLang="ja-JP" sz="1100">
              <a:solidFill>
                <a:schemeClr val="dk1"/>
              </a:solidFill>
              <a:effectLst/>
              <a:latin typeface="+mn-lt"/>
              <a:ea typeface="+mn-ea"/>
              <a:cs typeface="+mn-cs"/>
            </a:rPr>
            <a:t>財政規模が</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したことから、算定式の分母全体では約</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億円</a:t>
          </a:r>
          <a:r>
            <a:rPr kumimoji="1" lang="ja-JP" altLang="en-US" sz="1100">
              <a:solidFill>
                <a:schemeClr val="dk1"/>
              </a:solidFill>
              <a:effectLst/>
              <a:latin typeface="+mn-lt"/>
              <a:ea typeface="+mn-ea"/>
              <a:cs typeface="+mn-cs"/>
            </a:rPr>
            <a:t>増加したものの</a:t>
          </a:r>
          <a:r>
            <a:rPr kumimoji="1" lang="ja-JP" altLang="ja-JP" sz="1100">
              <a:solidFill>
                <a:schemeClr val="dk1"/>
              </a:solidFill>
              <a:effectLst/>
              <a:latin typeface="+mn-lt"/>
              <a:ea typeface="+mn-ea"/>
              <a:cs typeface="+mn-cs"/>
            </a:rPr>
            <a:t>、分子においては</a:t>
          </a:r>
          <a:r>
            <a:rPr kumimoji="1" lang="ja-JP" altLang="en-US" sz="1100">
              <a:solidFill>
                <a:schemeClr val="dk1"/>
              </a:solidFill>
              <a:effectLst/>
              <a:latin typeface="+mn-lt"/>
              <a:ea typeface="+mn-ea"/>
              <a:cs typeface="+mn-cs"/>
            </a:rPr>
            <a:t>、充当可能財源等</a:t>
          </a:r>
          <a:r>
            <a:rPr kumimoji="1" lang="ja-JP" altLang="ja-JP" sz="1100">
              <a:solidFill>
                <a:schemeClr val="dk1"/>
              </a:solidFill>
              <a:effectLst/>
              <a:latin typeface="+mn-lt"/>
              <a:ea typeface="+mn-ea"/>
              <a:cs typeface="+mn-cs"/>
            </a:rPr>
            <a:t>の減などにより、約</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億円の</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となった。</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68686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70667"/>
          <a:ext cx="0" cy="14699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40763</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812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68686</xdr:rowOff>
    </xdr:from>
    <xdr:to>
      <xdr:col>81</xdr:col>
      <xdr:colOff>133350</xdr:colOff>
      <xdr:row>22</xdr:row>
      <xdr:rowOff>68686</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840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133667</xdr:rowOff>
    </xdr:from>
    <xdr:to>
      <xdr:col>81</xdr:col>
      <xdr:colOff>44450</xdr:colOff>
      <xdr:row>18</xdr:row>
      <xdr:rowOff>84878</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179800" y="3048317"/>
          <a:ext cx="838200" cy="122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38117</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438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21590</xdr:rowOff>
    </xdr:from>
    <xdr:to>
      <xdr:col>81</xdr:col>
      <xdr:colOff>95250</xdr:colOff>
      <xdr:row>15</xdr:row>
      <xdr:rowOff>123190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133667</xdr:rowOff>
    </xdr:from>
    <xdr:to>
      <xdr:col>77</xdr:col>
      <xdr:colOff>44450</xdr:colOff>
      <xdr:row>17</xdr:row>
      <xdr:rowOff>149754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3048317"/>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138748</xdr:rowOff>
    </xdr:from>
    <xdr:to>
      <xdr:col>77</xdr:col>
      <xdr:colOff>95250</xdr:colOff>
      <xdr:row>15</xdr:row>
      <xdr:rowOff>68898</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53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79075</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307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149754</xdr:rowOff>
    </xdr:from>
    <xdr:to>
      <xdr:col>72</xdr:col>
      <xdr:colOff>203200</xdr:colOff>
      <xdr:row>18</xdr:row>
      <xdr:rowOff>72813</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3064404"/>
          <a:ext cx="889000" cy="94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11536</xdr:rowOff>
    </xdr:from>
    <xdr:to>
      <xdr:col>73</xdr:col>
      <xdr:colOff>44450</xdr:colOff>
      <xdr:row>15</xdr:row>
      <xdr:rowOff>113136</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58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123313</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352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52705</xdr:rowOff>
    </xdr:from>
    <xdr:to>
      <xdr:col>68</xdr:col>
      <xdr:colOff>152400</xdr:colOff>
      <xdr:row>18</xdr:row>
      <xdr:rowOff>72813</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a:off x="13512800" y="313880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110067</xdr:rowOff>
    </xdr:from>
    <xdr:to>
      <xdr:col>68</xdr:col>
      <xdr:colOff>203200</xdr:colOff>
      <xdr:row>16</xdr:row>
      <xdr:rowOff>40217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68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50394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45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130175</xdr:rowOff>
    </xdr:from>
    <xdr:to>
      <xdr:col>64</xdr:col>
      <xdr:colOff>152400</xdr:colOff>
      <xdr:row>16</xdr:row>
      <xdr:rowOff>60325</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70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70502</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47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34078</xdr:rowOff>
    </xdr:from>
    <xdr:to>
      <xdr:col>81</xdr:col>
      <xdr:colOff>95250</xdr:colOff>
      <xdr:row>18</xdr:row>
      <xdr:rowOff>135678</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3120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6155</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3092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82867</xdr:rowOff>
    </xdr:from>
    <xdr:to>
      <xdr:col>77</xdr:col>
      <xdr:colOff>95250</xdr:colOff>
      <xdr:row>18</xdr:row>
      <xdr:rowOff>13017</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99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169244</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30838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98954</xdr:rowOff>
    </xdr:from>
    <xdr:to>
      <xdr:col>73</xdr:col>
      <xdr:colOff>44450</xdr:colOff>
      <xdr:row>18</xdr:row>
      <xdr:rowOff>29104</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3013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13881</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3099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22013</xdr:rowOff>
    </xdr:from>
    <xdr:to>
      <xdr:col>68</xdr:col>
      <xdr:colOff>203200</xdr:colOff>
      <xdr:row>18</xdr:row>
      <xdr:rowOff>123613</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310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108390</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319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1905</xdr:rowOff>
    </xdr:from>
    <xdr:to>
      <xdr:col>64</xdr:col>
      <xdr:colOff>152400</xdr:colOff>
      <xdr:row>18</xdr:row>
      <xdr:rowOff>103505</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308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88282</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317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245,038
236,993
27.09
89,584,910
87,280,518
2,257,877
46,314,742
57,000,662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4.3
39.8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年度の人件費は、前年度より</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主な要因は、</a:t>
          </a:r>
          <a:r>
            <a:rPr lang="ja-JP" altLang="en-US"/>
            <a:t>定年</a:t>
          </a:r>
          <a:r>
            <a:rPr kumimoji="1" lang="ja-JP" altLang="en-US" sz="1100">
              <a:solidFill>
                <a:schemeClr val="dk1"/>
              </a:solidFill>
              <a:effectLst/>
              <a:latin typeface="+mn-lt"/>
              <a:ea typeface="+mn-ea"/>
              <a:cs typeface="+mn-cs"/>
            </a:rPr>
            <a:t>延長に伴う退職金の減</a:t>
          </a:r>
          <a:r>
            <a:rPr kumimoji="1" lang="ja-JP" altLang="ja-JP" sz="1100">
              <a:solidFill>
                <a:schemeClr val="dk1"/>
              </a:solidFill>
              <a:effectLst/>
              <a:latin typeface="+mn-lt"/>
              <a:ea typeface="+mn-ea"/>
              <a:cs typeface="+mn-cs"/>
            </a:rPr>
            <a:t>などによる。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84138</xdr:rowOff>
    </xdr:from>
    <xdr:to>
      <xdr:col>24</xdr:col>
      <xdr:colOff>25400</xdr:colOff>
      <xdr:row>41</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41988"/>
          <a:ext cx="0" cy="1414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99077</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12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127000</xdr:rowOff>
    </xdr:from>
    <xdr:to>
      <xdr:col>24</xdr:col>
      <xdr:colOff>114300</xdr:colOff>
      <xdr:row>41</xdr:row>
      <xdr:rowOff>127000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156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170515</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85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84138</xdr:rowOff>
    </xdr:from>
    <xdr:to>
      <xdr:col>24</xdr:col>
      <xdr:colOff>114300</xdr:colOff>
      <xdr:row>33</xdr:row>
      <xdr:rowOff>84138</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4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155575</xdr:rowOff>
    </xdr:from>
    <xdr:to>
      <xdr:col>24</xdr:col>
      <xdr:colOff>25400</xdr:colOff>
      <xdr:row>36</xdr:row>
      <xdr:rowOff>55563</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3987800" y="6156325"/>
          <a:ext cx="838200" cy="71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91140</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2633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119063</xdr:rowOff>
    </xdr:from>
    <xdr:to>
      <xdr:col>24</xdr:col>
      <xdr:colOff>76200</xdr:colOff>
      <xdr:row>37</xdr:row>
      <xdr:rowOff>49213</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29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141288</xdr:rowOff>
    </xdr:from>
    <xdr:to>
      <xdr:col>19</xdr:col>
      <xdr:colOff>187325</xdr:colOff>
      <xdr:row>36</xdr:row>
      <xdr:rowOff>55563</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3098800" y="6142038"/>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161925</xdr:rowOff>
    </xdr:from>
    <xdr:to>
      <xdr:col>20</xdr:col>
      <xdr:colOff>38100</xdr:colOff>
      <xdr:row>37</xdr:row>
      <xdr:rowOff>92075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334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76852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6420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141288</xdr:rowOff>
    </xdr:from>
    <xdr:to>
      <xdr:col>15</xdr:col>
      <xdr:colOff>98425</xdr:colOff>
      <xdr:row>37</xdr:row>
      <xdr:rowOff>155575</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6142038"/>
          <a:ext cx="889000" cy="357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104775</xdr:rowOff>
    </xdr:from>
    <xdr:to>
      <xdr:col>15</xdr:col>
      <xdr:colOff>149225</xdr:colOff>
      <xdr:row>37</xdr:row>
      <xdr:rowOff>34925</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276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19702</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363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98425</xdr:rowOff>
    </xdr:from>
    <xdr:to>
      <xdr:col>11</xdr:col>
      <xdr:colOff>9525</xdr:colOff>
      <xdr:row>37</xdr:row>
      <xdr:rowOff>155575</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a:off x="1320800" y="6270625"/>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104775</xdr:rowOff>
    </xdr:from>
    <xdr:to>
      <xdr:col>11</xdr:col>
      <xdr:colOff>60325</xdr:colOff>
      <xdr:row>38</xdr:row>
      <xdr:rowOff>34925</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48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45102</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217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161925</xdr:rowOff>
    </xdr:from>
    <xdr:to>
      <xdr:col>6</xdr:col>
      <xdr:colOff>171450</xdr:colOff>
      <xdr:row>36</xdr:row>
      <xdr:rowOff>92075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162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102252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593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104775</xdr:rowOff>
    </xdr:from>
    <xdr:to>
      <xdr:col>24</xdr:col>
      <xdr:colOff>76200</xdr:colOff>
      <xdr:row>36</xdr:row>
      <xdr:rowOff>34925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105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121302</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595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4763</xdr:rowOff>
    </xdr:from>
    <xdr:to>
      <xdr:col>20</xdr:col>
      <xdr:colOff>38100</xdr:colOff>
      <xdr:row>36</xdr:row>
      <xdr:rowOff>106363</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17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116540</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5945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90488</xdr:rowOff>
    </xdr:from>
    <xdr:to>
      <xdr:col>15</xdr:col>
      <xdr:colOff>149225</xdr:colOff>
      <xdr:row>36</xdr:row>
      <xdr:rowOff>20638</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091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30815</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5860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104775</xdr:rowOff>
    </xdr:from>
    <xdr:to>
      <xdr:col>11</xdr:col>
      <xdr:colOff>60325</xdr:colOff>
      <xdr:row>38</xdr:row>
      <xdr:rowOff>34925</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44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19702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534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47625</xdr:rowOff>
    </xdr:from>
    <xdr:to>
      <xdr:col>6</xdr:col>
      <xdr:colOff>171450</xdr:colOff>
      <xdr:row>36</xdr:row>
      <xdr:rowOff>149225</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219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134002</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6306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年度の物件費は、前年度より</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ポイント増加した。</a:t>
          </a:r>
          <a:endParaRPr lang="ja-JP" altLang="ja-JP" sz="1400">
            <a:effectLst/>
          </a:endParaRPr>
        </a:p>
        <a:p>
          <a:r>
            <a:rPr kumimoji="1" lang="ja-JP" altLang="en-US" sz="1100">
              <a:solidFill>
                <a:schemeClr val="dk1"/>
              </a:solidFill>
              <a:effectLst/>
              <a:latin typeface="+mn-lt"/>
              <a:ea typeface="+mn-ea"/>
              <a:cs typeface="+mn-cs"/>
            </a:rPr>
            <a:t>公園維持管理事業や資源分別回収推進支援事業の増加などにより、物件費全体で増となっている。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38100</xdr:rowOff>
    </xdr:from>
    <xdr:to>
      <xdr:col>82</xdr:col>
      <xdr:colOff>107950</xdr:colOff>
      <xdr:row>21</xdr:row>
      <xdr:rowOff>6350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438400"/>
          <a:ext cx="0" cy="1168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149877</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57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6350</xdr:rowOff>
    </xdr:from>
    <xdr:to>
      <xdr:col>82</xdr:col>
      <xdr:colOff>196850</xdr:colOff>
      <xdr:row>21</xdr:row>
      <xdr:rowOff>6350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06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124477</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1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38100</xdr:rowOff>
    </xdr:from>
    <xdr:to>
      <xdr:col>82</xdr:col>
      <xdr:colOff>196850</xdr:colOff>
      <xdr:row>14</xdr:row>
      <xdr:rowOff>38100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43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152400</xdr:rowOff>
    </xdr:from>
    <xdr:to>
      <xdr:col>82</xdr:col>
      <xdr:colOff>107950</xdr:colOff>
      <xdr:row>21</xdr:row>
      <xdr:rowOff>6350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35814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82550</xdr:rowOff>
    </xdr:from>
    <xdr:to>
      <xdr:col>78</xdr:col>
      <xdr:colOff>69850</xdr:colOff>
      <xdr:row>20</xdr:row>
      <xdr:rowOff>152400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33401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63500</xdr:rowOff>
    </xdr:from>
    <xdr:to>
      <xdr:col>78</xdr:col>
      <xdr:colOff>120650</xdr:colOff>
      <xdr:row>16</xdr:row>
      <xdr:rowOff>165100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80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3827</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575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82550</xdr:rowOff>
    </xdr:from>
    <xdr:to>
      <xdr:col>73</xdr:col>
      <xdr:colOff>180975</xdr:colOff>
      <xdr:row>20</xdr:row>
      <xdr:rowOff>114300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flipV="1">
          <a:off x="13893800" y="33401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107950</xdr:rowOff>
    </xdr:from>
    <xdr:to>
      <xdr:col>74</xdr:col>
      <xdr:colOff>31750</xdr:colOff>
      <xdr:row>16</xdr:row>
      <xdr:rowOff>38100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67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48277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44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20</xdr:row>
      <xdr:rowOff>114300</xdr:rowOff>
    </xdr:from>
    <xdr:to>
      <xdr:col>69</xdr:col>
      <xdr:colOff>92075</xdr:colOff>
      <xdr:row>21</xdr:row>
      <xdr:rowOff>120650</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flipV="1">
          <a:off x="13004800" y="35433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146050</xdr:rowOff>
    </xdr:from>
    <xdr:to>
      <xdr:col>69</xdr:col>
      <xdr:colOff>142875</xdr:colOff>
      <xdr:row>16</xdr:row>
      <xdr:rowOff>76200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71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86377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4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152400</xdr:rowOff>
    </xdr:from>
    <xdr:to>
      <xdr:col>65</xdr:col>
      <xdr:colOff>53975</xdr:colOff>
      <xdr:row>17</xdr:row>
      <xdr:rowOff>82550</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92727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127000</xdr:rowOff>
    </xdr:from>
    <xdr:to>
      <xdr:col>82</xdr:col>
      <xdr:colOff>158750</xdr:colOff>
      <xdr:row>21</xdr:row>
      <xdr:rowOff>57150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355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35577</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346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101600</xdr:rowOff>
    </xdr:from>
    <xdr:to>
      <xdr:col>78</xdr:col>
      <xdr:colOff>120650</xdr:colOff>
      <xdr:row>21</xdr:row>
      <xdr:rowOff>31750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353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21</xdr:row>
      <xdr:rowOff>16527</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3616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31750</xdr:rowOff>
    </xdr:from>
    <xdr:to>
      <xdr:col>74</xdr:col>
      <xdr:colOff>31750</xdr:colOff>
      <xdr:row>19</xdr:row>
      <xdr:rowOff>133350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328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118127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337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20</xdr:row>
      <xdr:rowOff>63500</xdr:rowOff>
    </xdr:from>
    <xdr:to>
      <xdr:col>69</xdr:col>
      <xdr:colOff>142875</xdr:colOff>
      <xdr:row>20</xdr:row>
      <xdr:rowOff>165100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349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149877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357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21</xdr:row>
      <xdr:rowOff>69850</xdr:rowOff>
    </xdr:from>
    <xdr:to>
      <xdr:col>65</xdr:col>
      <xdr:colOff>53975</xdr:colOff>
      <xdr:row>22</xdr:row>
      <xdr:rowOff>0</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367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21</xdr:row>
      <xdr:rowOff>156227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年度の扶助費は、前年度より</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ポイント増加した。</a:t>
          </a:r>
          <a:endParaRPr lang="ja-JP" altLang="ja-JP" sz="1400">
            <a:effectLst/>
          </a:endParaRPr>
        </a:p>
        <a:p>
          <a:r>
            <a:rPr kumimoji="1" lang="ja-JP" altLang="ja-JP" sz="1100">
              <a:solidFill>
                <a:schemeClr val="dk1"/>
              </a:solidFill>
              <a:effectLst/>
              <a:latin typeface="+mn-lt"/>
              <a:ea typeface="+mn-ea"/>
              <a:cs typeface="+mn-cs"/>
            </a:rPr>
            <a:t>主な要因は、</a:t>
          </a:r>
          <a:r>
            <a:rPr kumimoji="1" lang="ja-JP" altLang="en-US" sz="1100">
              <a:solidFill>
                <a:schemeClr val="dk1"/>
              </a:solidFill>
              <a:effectLst/>
              <a:latin typeface="+mn-lt"/>
              <a:ea typeface="+mn-ea"/>
              <a:cs typeface="+mn-cs"/>
            </a:rPr>
            <a:t>自立支援給付事業</a:t>
          </a:r>
          <a:r>
            <a:rPr kumimoji="1" lang="ja-JP" altLang="ja-JP" sz="1100">
              <a:solidFill>
                <a:schemeClr val="dk1"/>
              </a:solidFill>
              <a:effectLst/>
              <a:latin typeface="+mn-lt"/>
              <a:ea typeface="+mn-ea"/>
              <a:cs typeface="+mn-cs"/>
            </a:rPr>
            <a:t>や</a:t>
          </a:r>
          <a:r>
            <a:rPr kumimoji="1" lang="ja-JP" altLang="en-US" sz="1100">
              <a:solidFill>
                <a:schemeClr val="dk1"/>
              </a:solidFill>
              <a:effectLst/>
              <a:latin typeface="+mn-lt"/>
              <a:ea typeface="+mn-ea"/>
              <a:cs typeface="+mn-cs"/>
            </a:rPr>
            <a:t>子ども医療費助成事業、</a:t>
          </a:r>
          <a:r>
            <a:rPr kumimoji="1" lang="ja-JP" altLang="ja-JP" sz="1100">
              <a:solidFill>
                <a:schemeClr val="dk1"/>
              </a:solidFill>
              <a:effectLst/>
              <a:latin typeface="+mn-lt"/>
              <a:ea typeface="+mn-ea"/>
              <a:cs typeface="+mn-cs"/>
            </a:rPr>
            <a:t>保育所等施設型給付事業などの増となっている。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118835</xdr:rowOff>
    </xdr:from>
    <xdr:to>
      <xdr:col>24</xdr:col>
      <xdr:colOff>25400</xdr:colOff>
      <xdr:row>62</xdr:row>
      <xdr:rowOff>45357</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205685"/>
          <a:ext cx="0" cy="1469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17434</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647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45357</xdr:rowOff>
    </xdr:from>
    <xdr:to>
      <xdr:col>24</xdr:col>
      <xdr:colOff>114300</xdr:colOff>
      <xdr:row>62</xdr:row>
      <xdr:rowOff>45357</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67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33762</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94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118835</xdr:rowOff>
    </xdr:from>
    <xdr:to>
      <xdr:col>24</xdr:col>
      <xdr:colOff>114300</xdr:colOff>
      <xdr:row>53</xdr:row>
      <xdr:rowOff>118835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205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78015</xdr:rowOff>
    </xdr:from>
    <xdr:to>
      <xdr:col>24</xdr:col>
      <xdr:colOff>25400</xdr:colOff>
      <xdr:row>62</xdr:row>
      <xdr:rowOff>45357</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3987800" y="10365015"/>
          <a:ext cx="838200" cy="310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166205</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767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149678</xdr:rowOff>
    </xdr:from>
    <xdr:to>
      <xdr:col>24</xdr:col>
      <xdr:colOff>76200</xdr:colOff>
      <xdr:row>58</xdr:row>
      <xdr:rowOff>79828</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118835</xdr:rowOff>
    </xdr:from>
    <xdr:to>
      <xdr:col>19</xdr:col>
      <xdr:colOff>187325</xdr:colOff>
      <xdr:row>60</xdr:row>
      <xdr:rowOff>78015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10234385"/>
          <a:ext cx="889000" cy="13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35378</xdr:rowOff>
    </xdr:from>
    <xdr:to>
      <xdr:col>20</xdr:col>
      <xdr:colOff>38100</xdr:colOff>
      <xdr:row>57</xdr:row>
      <xdr:rowOff>136978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147155</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576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118835</xdr:rowOff>
    </xdr:from>
    <xdr:to>
      <xdr:col>15</xdr:col>
      <xdr:colOff>98425</xdr:colOff>
      <xdr:row>60</xdr:row>
      <xdr:rowOff>29028</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flipV="1">
          <a:off x="2209800" y="10234385"/>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125185</xdr:rowOff>
    </xdr:from>
    <xdr:to>
      <xdr:col>15</xdr:col>
      <xdr:colOff>149225</xdr:colOff>
      <xdr:row>57</xdr:row>
      <xdr:rowOff>55335</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65512</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29028</xdr:rowOff>
    </xdr:from>
    <xdr:to>
      <xdr:col>11</xdr:col>
      <xdr:colOff>9525</xdr:colOff>
      <xdr:row>61</xdr:row>
      <xdr:rowOff>69850</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320800" y="10316028"/>
          <a:ext cx="889000" cy="21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2722</xdr:rowOff>
    </xdr:from>
    <xdr:to>
      <xdr:col>11</xdr:col>
      <xdr:colOff>60325</xdr:colOff>
      <xdr:row>57</xdr:row>
      <xdr:rowOff>104322</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114499</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54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27215</xdr:rowOff>
    </xdr:from>
    <xdr:to>
      <xdr:col>6</xdr:col>
      <xdr:colOff>171450</xdr:colOff>
      <xdr:row>58</xdr:row>
      <xdr:rowOff>128815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97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138992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740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61</xdr:row>
      <xdr:rowOff>166007</xdr:rowOff>
    </xdr:from>
    <xdr:to>
      <xdr:col>24</xdr:col>
      <xdr:colOff>76200</xdr:colOff>
      <xdr:row>62</xdr:row>
      <xdr:rowOff>96157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10624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61</xdr:row>
      <xdr:rowOff>74584</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1053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27215</xdr:rowOff>
    </xdr:from>
    <xdr:to>
      <xdr:col>20</xdr:col>
      <xdr:colOff>38100</xdr:colOff>
      <xdr:row>60</xdr:row>
      <xdr:rowOff>128815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1031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113592</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10400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68035</xdr:rowOff>
    </xdr:from>
    <xdr:to>
      <xdr:col>15</xdr:col>
      <xdr:colOff>149225</xdr:colOff>
      <xdr:row>59</xdr:row>
      <xdr:rowOff>169635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154412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149678</xdr:rowOff>
    </xdr:from>
    <xdr:to>
      <xdr:col>11</xdr:col>
      <xdr:colOff>60325</xdr:colOff>
      <xdr:row>60</xdr:row>
      <xdr:rowOff>79828</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1026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64605</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1035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61</xdr:row>
      <xdr:rowOff>19050</xdr:rowOff>
    </xdr:from>
    <xdr:to>
      <xdr:col>6</xdr:col>
      <xdr:colOff>171450</xdr:colOff>
      <xdr:row>61</xdr:row>
      <xdr:rowOff>120650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105427</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年度のその他（維持補修費、繰出金）は、前年度より</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ポイント増加した。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主な要因は、後期高齢者医療広域連合や、介護保険事業特別会計への繰出金が増加したことによる。類似団体よりも低い水準を保っているものの、各特別会計への繰出金については、引き続き、独立採算を前提とした適切な繰出しとなるよう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95250</xdr:rowOff>
    </xdr:from>
    <xdr:to>
      <xdr:col>82</xdr:col>
      <xdr:colOff>107950</xdr:colOff>
      <xdr:row>61</xdr:row>
      <xdr:rowOff>57150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1821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29227</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48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57150</xdr:rowOff>
    </xdr:from>
    <xdr:to>
      <xdr:col>82</xdr:col>
      <xdr:colOff>196850</xdr:colOff>
      <xdr:row>61</xdr:row>
      <xdr:rowOff>57150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5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10177</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92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95250</xdr:rowOff>
    </xdr:from>
    <xdr:to>
      <xdr:col>82</xdr:col>
      <xdr:colOff>196850</xdr:colOff>
      <xdr:row>53</xdr:row>
      <xdr:rowOff>95250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18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19050</xdr:rowOff>
    </xdr:from>
    <xdr:to>
      <xdr:col>82</xdr:col>
      <xdr:colOff>107950</xdr:colOff>
      <xdr:row>57</xdr:row>
      <xdr:rowOff>82550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5671800" y="97917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168927</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94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25400</xdr:rowOff>
    </xdr:from>
    <xdr:to>
      <xdr:col>82</xdr:col>
      <xdr:colOff>158750</xdr:colOff>
      <xdr:row>58</xdr:row>
      <xdr:rowOff>127000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127000</xdr:rowOff>
    </xdr:from>
    <xdr:to>
      <xdr:col>78</xdr:col>
      <xdr:colOff>69850</xdr:colOff>
      <xdr:row>57</xdr:row>
      <xdr:rowOff>19050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4782800" y="97282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127000</xdr:rowOff>
    </xdr:from>
    <xdr:to>
      <xdr:col>73</xdr:col>
      <xdr:colOff>180975</xdr:colOff>
      <xdr:row>57</xdr:row>
      <xdr:rowOff>6350</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flipV="1">
          <a:off x="13893800" y="97282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95250</xdr:rowOff>
    </xdr:from>
    <xdr:to>
      <xdr:col>74</xdr:col>
      <xdr:colOff>31750</xdr:colOff>
      <xdr:row>58</xdr:row>
      <xdr:rowOff>25400</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6350</xdr:rowOff>
    </xdr:from>
    <xdr:to>
      <xdr:col>69</xdr:col>
      <xdr:colOff>92075</xdr:colOff>
      <xdr:row>58</xdr:row>
      <xdr:rowOff>127000</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flipV="1">
          <a:off x="13004800" y="9779000"/>
          <a:ext cx="889000" cy="29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158750</xdr:rowOff>
    </xdr:from>
    <xdr:to>
      <xdr:col>69</xdr:col>
      <xdr:colOff>142875</xdr:colOff>
      <xdr:row>58</xdr:row>
      <xdr:rowOff>88900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73677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63500</xdr:rowOff>
    </xdr:from>
    <xdr:to>
      <xdr:col>65</xdr:col>
      <xdr:colOff>53975</xdr:colOff>
      <xdr:row>58</xdr:row>
      <xdr:rowOff>165100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3827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77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31750</xdr:rowOff>
    </xdr:from>
    <xdr:to>
      <xdr:col>82</xdr:col>
      <xdr:colOff>158750</xdr:colOff>
      <xdr:row>57</xdr:row>
      <xdr:rowOff>133350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48277</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139700</xdr:rowOff>
    </xdr:from>
    <xdr:to>
      <xdr:col>78</xdr:col>
      <xdr:colOff>120650</xdr:colOff>
      <xdr:row>57</xdr:row>
      <xdr:rowOff>69850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974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80027</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9509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76200</xdr:rowOff>
    </xdr:from>
    <xdr:to>
      <xdr:col>74</xdr:col>
      <xdr:colOff>31750</xdr:colOff>
      <xdr:row>57</xdr:row>
      <xdr:rowOff>6350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16527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127000</xdr:rowOff>
    </xdr:from>
    <xdr:to>
      <xdr:col>69</xdr:col>
      <xdr:colOff>142875</xdr:colOff>
      <xdr:row>57</xdr:row>
      <xdr:rowOff>57150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67327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76200</xdr:rowOff>
    </xdr:from>
    <xdr:to>
      <xdr:col>65</xdr:col>
      <xdr:colOff>53975</xdr:colOff>
      <xdr:row>59</xdr:row>
      <xdr:rowOff>6350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162577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年度の補助費等は、前年度より</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主な要因は、病院事業会計負担金等（対前年度▲</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億円）や下水道事業会計負担金（対前年度▲</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億円）が減少したことによる。</a:t>
          </a:r>
          <a:r>
            <a:rPr lang="ja-JP" altLang="ja-JP" sz="1100">
              <a:solidFill>
                <a:schemeClr val="dk1"/>
              </a:solidFill>
              <a:effectLst/>
              <a:latin typeface="+mn-lt"/>
              <a:ea typeface="+mn-ea"/>
              <a:cs typeface="+mn-cs"/>
            </a:rPr>
            <a:t>公営企業会計への負担金については、引き続き、独立採算を前提とした負担となるよう努めていく。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00000000-0008-0000-0400-00003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54610</xdr:rowOff>
    </xdr:from>
    <xdr:to>
      <xdr:col>82</xdr:col>
      <xdr:colOff>107950</xdr:colOff>
      <xdr:row>41</xdr:row>
      <xdr:rowOff>153670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6510000" y="571246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125747</xdr:rowOff>
    </xdr:from>
    <xdr:ext cx="762000" cy="259045"/>
    <xdr:sp macro="" textlink="">
      <xdr:nvSpPr>
        <xdr:cNvPr id="312" name="補助費等最小値テキスト">
          <a:extLst>
            <a:ext uri="{FF2B5EF4-FFF2-40B4-BE49-F238E27FC236}">
              <a16:creationId xmlns:a16="http://schemas.microsoft.com/office/drawing/2014/main" id="{00000000-0008-0000-0400-000038010000}"/>
            </a:ext>
          </a:extLst>
        </xdr:cNvPr>
        <xdr:cNvSpPr txBox="1"/>
      </xdr:nvSpPr>
      <xdr:spPr>
        <a:xfrm>
          <a:off x="16598900" y="715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153670</xdr:rowOff>
    </xdr:from>
    <xdr:to>
      <xdr:col>82</xdr:col>
      <xdr:colOff>196850</xdr:colOff>
      <xdr:row>41</xdr:row>
      <xdr:rowOff>153670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71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140987</xdr:rowOff>
    </xdr:from>
    <xdr:ext cx="762000" cy="259045"/>
    <xdr:sp macro="" textlink="">
      <xdr:nvSpPr>
        <xdr:cNvPr id="314" name="補助費等最大値テキスト">
          <a:extLst>
            <a:ext uri="{FF2B5EF4-FFF2-40B4-BE49-F238E27FC236}">
              <a16:creationId xmlns:a16="http://schemas.microsoft.com/office/drawing/2014/main" id="{00000000-0008-0000-0400-00003A010000}"/>
            </a:ext>
          </a:extLst>
        </xdr:cNvPr>
        <xdr:cNvSpPr txBox="1"/>
      </xdr:nvSpPr>
      <xdr:spPr>
        <a:xfrm>
          <a:off x="16598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54610</xdr:rowOff>
    </xdr:from>
    <xdr:to>
      <xdr:col>82</xdr:col>
      <xdr:colOff>196850</xdr:colOff>
      <xdr:row>33</xdr:row>
      <xdr:rowOff>54610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8890</xdr:rowOff>
    </xdr:from>
    <xdr:to>
      <xdr:col>82</xdr:col>
      <xdr:colOff>107950</xdr:colOff>
      <xdr:row>35</xdr:row>
      <xdr:rowOff>24130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5671800" y="600964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146067</xdr:rowOff>
    </xdr:from>
    <xdr:ext cx="762000" cy="259045"/>
    <xdr:sp macro="" textlink="">
      <xdr:nvSpPr>
        <xdr:cNvPr id="317" name="補助費等平均値テキスト">
          <a:extLst>
            <a:ext uri="{FF2B5EF4-FFF2-40B4-BE49-F238E27FC236}">
              <a16:creationId xmlns:a16="http://schemas.microsoft.com/office/drawing/2014/main" id="{00000000-0008-0000-0400-00003D010000}"/>
            </a:ext>
          </a:extLst>
        </xdr:cNvPr>
        <xdr:cNvSpPr txBox="1"/>
      </xdr:nvSpPr>
      <xdr:spPr>
        <a:xfrm>
          <a:off x="16598900" y="5803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129540</xdr:rowOff>
    </xdr:from>
    <xdr:to>
      <xdr:col>82</xdr:col>
      <xdr:colOff>158750</xdr:colOff>
      <xdr:row>35</xdr:row>
      <xdr:rowOff>59690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6459200" y="595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16510</xdr:rowOff>
    </xdr:from>
    <xdr:to>
      <xdr:col>78</xdr:col>
      <xdr:colOff>69850</xdr:colOff>
      <xdr:row>35</xdr:row>
      <xdr:rowOff>24130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4782800" y="60172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114300</xdr:rowOff>
    </xdr:from>
    <xdr:to>
      <xdr:col>78</xdr:col>
      <xdr:colOff>120650</xdr:colOff>
      <xdr:row>35</xdr:row>
      <xdr:rowOff>44450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5621000" y="594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54627</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571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16510</xdr:rowOff>
    </xdr:from>
    <xdr:to>
      <xdr:col>73</xdr:col>
      <xdr:colOff>180975</xdr:colOff>
      <xdr:row>35</xdr:row>
      <xdr:rowOff>54610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flipV="1">
          <a:off x="13893800" y="60172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83820</xdr:rowOff>
    </xdr:from>
    <xdr:to>
      <xdr:col>74</xdr:col>
      <xdr:colOff>31750</xdr:colOff>
      <xdr:row>35</xdr:row>
      <xdr:rowOff>13970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4732000" y="591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24147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568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88900</xdr:rowOff>
    </xdr:from>
    <xdr:to>
      <xdr:col>69</xdr:col>
      <xdr:colOff>92075</xdr:colOff>
      <xdr:row>35</xdr:row>
      <xdr:rowOff>54610</xdr:rowOff>
    </xdr:to>
    <xdr:cxnSp macro="">
      <xdr:nvCxnSpPr>
        <xdr:cNvPr id="325" name="直線コネクタ 324">
          <a:extLst>
            <a:ext uri="{FF2B5EF4-FFF2-40B4-BE49-F238E27FC236}">
              <a16:creationId xmlns:a16="http://schemas.microsoft.com/office/drawing/2014/main" id="{00000000-0008-0000-0400-000045010000}"/>
            </a:ext>
          </a:extLst>
        </xdr:cNvPr>
        <xdr:cNvCxnSpPr/>
      </xdr:nvCxnSpPr>
      <xdr:spPr>
        <a:xfrm>
          <a:off x="13004800" y="591820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121920</xdr:rowOff>
    </xdr:from>
    <xdr:to>
      <xdr:col>69</xdr:col>
      <xdr:colOff>142875</xdr:colOff>
      <xdr:row>35</xdr:row>
      <xdr:rowOff>52070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3843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62247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99060</xdr:rowOff>
    </xdr:from>
    <xdr:to>
      <xdr:col>65</xdr:col>
      <xdr:colOff>53975</xdr:colOff>
      <xdr:row>35</xdr:row>
      <xdr:rowOff>29210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2954000" y="592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13987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601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129540</xdr:rowOff>
    </xdr:from>
    <xdr:to>
      <xdr:col>82</xdr:col>
      <xdr:colOff>158750</xdr:colOff>
      <xdr:row>35</xdr:row>
      <xdr:rowOff>59690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6459200" y="595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101617</xdr:rowOff>
    </xdr:from>
    <xdr:ext cx="762000" cy="259045"/>
    <xdr:sp macro="" textlink="">
      <xdr:nvSpPr>
        <xdr:cNvPr id="336" name="補助費等該当値テキスト">
          <a:extLst>
            <a:ext uri="{FF2B5EF4-FFF2-40B4-BE49-F238E27FC236}">
              <a16:creationId xmlns:a16="http://schemas.microsoft.com/office/drawing/2014/main" id="{00000000-0008-0000-0400-000050010000}"/>
            </a:ext>
          </a:extLst>
        </xdr:cNvPr>
        <xdr:cNvSpPr txBox="1"/>
      </xdr:nvSpPr>
      <xdr:spPr>
        <a:xfrm>
          <a:off x="16598900" y="593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144780</xdr:rowOff>
    </xdr:from>
    <xdr:to>
      <xdr:col>78</xdr:col>
      <xdr:colOff>120650</xdr:colOff>
      <xdr:row>35</xdr:row>
      <xdr:rowOff>74930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56210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59707</xdr:rowOff>
    </xdr:from>
    <xdr:ext cx="7366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5290800" y="6060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137160</xdr:rowOff>
    </xdr:from>
    <xdr:to>
      <xdr:col>74</xdr:col>
      <xdr:colOff>31750</xdr:colOff>
      <xdr:row>35</xdr:row>
      <xdr:rowOff>67310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4732000" y="596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52087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4401800" y="605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3810</xdr:rowOff>
    </xdr:from>
    <xdr:to>
      <xdr:col>69</xdr:col>
      <xdr:colOff>142875</xdr:colOff>
      <xdr:row>35</xdr:row>
      <xdr:rowOff>105410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3843000" y="600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90187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3512800" y="609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38100</xdr:rowOff>
    </xdr:from>
    <xdr:to>
      <xdr:col>65</xdr:col>
      <xdr:colOff>53975</xdr:colOff>
      <xdr:row>34</xdr:row>
      <xdr:rowOff>139700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2954000" y="586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149877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26238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年度の公債費は、前年度より</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ポイント増加しており、償還元金の増が要因となっている。</a:t>
          </a:r>
          <a:endParaRPr lang="ja-JP" altLang="ja-JP" sz="1400">
            <a:effectLst/>
          </a:endParaRPr>
        </a:p>
        <a:p>
          <a:r>
            <a:rPr lang="ja-JP" altLang="ja-JP" sz="1100">
              <a:solidFill>
                <a:schemeClr val="dk1"/>
              </a:solidFill>
              <a:effectLst/>
              <a:latin typeface="+mn-lt"/>
              <a:ea typeface="+mn-ea"/>
              <a:cs typeface="+mn-cs"/>
            </a:rPr>
            <a:t>類似団体や全国平均よりも低い水準となっているが、令和２年度から令和</a:t>
          </a:r>
          <a:r>
            <a:rPr lang="en-US" altLang="ja-JP" sz="1100">
              <a:solidFill>
                <a:schemeClr val="dk1"/>
              </a:solidFill>
              <a:effectLst/>
              <a:latin typeface="+mn-lt"/>
              <a:ea typeface="+mn-ea"/>
              <a:cs typeface="+mn-cs"/>
            </a:rPr>
            <a:t>5</a:t>
          </a:r>
          <a:r>
            <a:rPr lang="ja-JP" altLang="ja-JP" sz="1100">
              <a:solidFill>
                <a:schemeClr val="dk1"/>
              </a:solidFill>
              <a:effectLst/>
              <a:latin typeface="+mn-lt"/>
              <a:ea typeface="+mn-ea"/>
              <a:cs typeface="+mn-cs"/>
            </a:rPr>
            <a:t>年度にかけて実施</a:t>
          </a:r>
          <a:r>
            <a:rPr lang="ja-JP" altLang="en-US" sz="1100">
              <a:solidFill>
                <a:schemeClr val="dk1"/>
              </a:solidFill>
              <a:effectLst/>
              <a:latin typeface="+mn-lt"/>
              <a:ea typeface="+mn-ea"/>
              <a:cs typeface="+mn-cs"/>
            </a:rPr>
            <a:t>した</a:t>
          </a:r>
          <a:r>
            <a:rPr lang="ja-JP" altLang="ja-JP" sz="1100">
              <a:solidFill>
                <a:schemeClr val="dk1"/>
              </a:solidFill>
              <a:effectLst/>
              <a:latin typeface="+mn-lt"/>
              <a:ea typeface="+mn-ea"/>
              <a:cs typeface="+mn-cs"/>
            </a:rPr>
            <a:t>環境管理センター焼却炉の延命化工事に係る償還元金を確保するため、減債基金を活用し、適正な財政運営に努めていく。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73" name="公債費グラフ枠">
          <a:extLst>
            <a:ext uri="{FF2B5EF4-FFF2-40B4-BE49-F238E27FC236}">
              <a16:creationId xmlns:a16="http://schemas.microsoft.com/office/drawing/2014/main" id="{00000000-0008-0000-0400-00007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26307</xdr:rowOff>
    </xdr:from>
    <xdr:to>
      <xdr:col>24</xdr:col>
      <xdr:colOff>25400</xdr:colOff>
      <xdr:row>81</xdr:row>
      <xdr:rowOff>124279</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4826000" y="12542157"/>
          <a:ext cx="0" cy="1469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96356</xdr:rowOff>
    </xdr:from>
    <xdr:ext cx="762000" cy="259045"/>
    <xdr:sp macro="" textlink="">
      <xdr:nvSpPr>
        <xdr:cNvPr id="375" name="公債費最小値テキスト">
          <a:extLst>
            <a:ext uri="{FF2B5EF4-FFF2-40B4-BE49-F238E27FC236}">
              <a16:creationId xmlns:a16="http://schemas.microsoft.com/office/drawing/2014/main" id="{00000000-0008-0000-0400-000077010000}"/>
            </a:ext>
          </a:extLst>
        </xdr:cNvPr>
        <xdr:cNvSpPr txBox="1"/>
      </xdr:nvSpPr>
      <xdr:spPr>
        <a:xfrm>
          <a:off x="4914900" y="13983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124279</xdr:rowOff>
    </xdr:from>
    <xdr:to>
      <xdr:col>24</xdr:col>
      <xdr:colOff>114300</xdr:colOff>
      <xdr:row>81</xdr:row>
      <xdr:rowOff>124279</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4737100" y="14011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112684</xdr:rowOff>
    </xdr:from>
    <xdr:ext cx="762000" cy="259045"/>
    <xdr:sp macro="" textlink="">
      <xdr:nvSpPr>
        <xdr:cNvPr id="377" name="公債費最大値テキスト">
          <a:extLst>
            <a:ext uri="{FF2B5EF4-FFF2-40B4-BE49-F238E27FC236}">
              <a16:creationId xmlns:a16="http://schemas.microsoft.com/office/drawing/2014/main" id="{00000000-0008-0000-0400-000079010000}"/>
            </a:ext>
          </a:extLst>
        </xdr:cNvPr>
        <xdr:cNvSpPr txBox="1"/>
      </xdr:nvSpPr>
      <xdr:spPr>
        <a:xfrm>
          <a:off x="4914900" y="1228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26307</xdr:rowOff>
    </xdr:from>
    <xdr:to>
      <xdr:col>24</xdr:col>
      <xdr:colOff>114300</xdr:colOff>
      <xdr:row>73</xdr:row>
      <xdr:rowOff>26307</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4737100" y="1254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45357</xdr:rowOff>
    </xdr:from>
    <xdr:to>
      <xdr:col>24</xdr:col>
      <xdr:colOff>25400</xdr:colOff>
      <xdr:row>76</xdr:row>
      <xdr:rowOff>110671</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3987800" y="13075557"/>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119034</xdr:rowOff>
    </xdr:from>
    <xdr:ext cx="762000" cy="259045"/>
    <xdr:sp macro="" textlink="">
      <xdr:nvSpPr>
        <xdr:cNvPr id="380" name="公債費平均値テキスト">
          <a:extLst>
            <a:ext uri="{FF2B5EF4-FFF2-40B4-BE49-F238E27FC236}">
              <a16:creationId xmlns:a16="http://schemas.microsoft.com/office/drawing/2014/main" id="{00000000-0008-0000-0400-00007C010000}"/>
            </a:ext>
          </a:extLst>
        </xdr:cNvPr>
        <xdr:cNvSpPr txBox="1"/>
      </xdr:nvSpPr>
      <xdr:spPr>
        <a:xfrm>
          <a:off x="4914900" y="13149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146957</xdr:rowOff>
    </xdr:from>
    <xdr:to>
      <xdr:col>24</xdr:col>
      <xdr:colOff>76200</xdr:colOff>
      <xdr:row>77</xdr:row>
      <xdr:rowOff>77107</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47752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140607</xdr:rowOff>
    </xdr:from>
    <xdr:to>
      <xdr:col>19</xdr:col>
      <xdr:colOff>187325</xdr:colOff>
      <xdr:row>76</xdr:row>
      <xdr:rowOff>45357</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a:off x="3098800" y="12999357"/>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29936</xdr:rowOff>
    </xdr:from>
    <xdr:to>
      <xdr:col>20</xdr:col>
      <xdr:colOff>38100</xdr:colOff>
      <xdr:row>77</xdr:row>
      <xdr:rowOff>131536</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937000" y="132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116313</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3317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140607</xdr:rowOff>
    </xdr:from>
    <xdr:to>
      <xdr:col>15</xdr:col>
      <xdr:colOff>98425</xdr:colOff>
      <xdr:row>76</xdr:row>
      <xdr:rowOff>1814</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flipV="1">
          <a:off x="2209800" y="129993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146957</xdr:rowOff>
    </xdr:from>
    <xdr:to>
      <xdr:col>15</xdr:col>
      <xdr:colOff>149225</xdr:colOff>
      <xdr:row>77</xdr:row>
      <xdr:rowOff>77107</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30480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61884</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326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1814</xdr:rowOff>
    </xdr:from>
    <xdr:to>
      <xdr:col>11</xdr:col>
      <xdr:colOff>9525</xdr:colOff>
      <xdr:row>76</xdr:row>
      <xdr:rowOff>12700</xdr:rowOff>
    </xdr:to>
    <xdr:cxnSp macro="">
      <xdr:nvCxnSpPr>
        <xdr:cNvPr id="388" name="直線コネクタ 387">
          <a:extLst>
            <a:ext uri="{FF2B5EF4-FFF2-40B4-BE49-F238E27FC236}">
              <a16:creationId xmlns:a16="http://schemas.microsoft.com/office/drawing/2014/main" id="{00000000-0008-0000-0400-000084010000}"/>
            </a:ext>
          </a:extLst>
        </xdr:cNvPr>
        <xdr:cNvCxnSpPr/>
      </xdr:nvCxnSpPr>
      <xdr:spPr>
        <a:xfrm flipV="1">
          <a:off x="1320800" y="13032014"/>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19050</xdr:rowOff>
    </xdr:from>
    <xdr:to>
      <xdr:col>11</xdr:col>
      <xdr:colOff>60325</xdr:colOff>
      <xdr:row>77</xdr:row>
      <xdr:rowOff>120650</xdr:rowOff>
    </xdr:to>
    <xdr:sp macro="" textlink="">
      <xdr:nvSpPr>
        <xdr:cNvPr id="389" name="フローチャート: 判断 388">
          <a:extLst>
            <a:ext uri="{FF2B5EF4-FFF2-40B4-BE49-F238E27FC236}">
              <a16:creationId xmlns:a16="http://schemas.microsoft.com/office/drawing/2014/main" id="{00000000-0008-0000-0400-000085010000}"/>
            </a:ext>
          </a:extLst>
        </xdr:cNvPr>
        <xdr:cNvSpPr/>
      </xdr:nvSpPr>
      <xdr:spPr>
        <a:xfrm>
          <a:off x="2159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105427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168729</xdr:rowOff>
    </xdr:from>
    <xdr:to>
      <xdr:col>6</xdr:col>
      <xdr:colOff>171450</xdr:colOff>
      <xdr:row>77</xdr:row>
      <xdr:rowOff>98879</xdr:rowOff>
    </xdr:to>
    <xdr:sp macro="" textlink="">
      <xdr:nvSpPr>
        <xdr:cNvPr id="391" name="フローチャート: 判断 390">
          <a:extLst>
            <a:ext uri="{FF2B5EF4-FFF2-40B4-BE49-F238E27FC236}">
              <a16:creationId xmlns:a16="http://schemas.microsoft.com/office/drawing/2014/main" id="{00000000-0008-0000-0400-000087010000}"/>
            </a:ext>
          </a:extLst>
        </xdr:cNvPr>
        <xdr:cNvSpPr/>
      </xdr:nvSpPr>
      <xdr:spPr>
        <a:xfrm>
          <a:off x="1270000" y="13198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83656</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3285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59871</xdr:rowOff>
    </xdr:from>
    <xdr:to>
      <xdr:col>24</xdr:col>
      <xdr:colOff>76200</xdr:colOff>
      <xdr:row>76</xdr:row>
      <xdr:rowOff>161471</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4775200" y="1309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76399</xdr:rowOff>
    </xdr:from>
    <xdr:ext cx="762000" cy="259045"/>
    <xdr:sp macro="" textlink="">
      <xdr:nvSpPr>
        <xdr:cNvPr id="399" name="公債費該当値テキスト">
          <a:extLst>
            <a:ext uri="{FF2B5EF4-FFF2-40B4-BE49-F238E27FC236}">
              <a16:creationId xmlns:a16="http://schemas.microsoft.com/office/drawing/2014/main" id="{00000000-0008-0000-0400-00008F010000}"/>
            </a:ext>
          </a:extLst>
        </xdr:cNvPr>
        <xdr:cNvSpPr txBox="1"/>
      </xdr:nvSpPr>
      <xdr:spPr>
        <a:xfrm>
          <a:off x="4914900" y="1293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166007</xdr:rowOff>
    </xdr:from>
    <xdr:to>
      <xdr:col>20</xdr:col>
      <xdr:colOff>38100</xdr:colOff>
      <xdr:row>76</xdr:row>
      <xdr:rowOff>96157</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3937000" y="1302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106334</xdr:rowOff>
    </xdr:from>
    <xdr:ext cx="7366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3606800" y="12793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89807</xdr:rowOff>
    </xdr:from>
    <xdr:to>
      <xdr:col>15</xdr:col>
      <xdr:colOff>149225</xdr:colOff>
      <xdr:row>76</xdr:row>
      <xdr:rowOff>19957</xdr:rowOff>
    </xdr:to>
    <xdr:sp macro="" textlink="">
      <xdr:nvSpPr>
        <xdr:cNvPr id="402" name="楕円 401">
          <a:extLst>
            <a:ext uri="{FF2B5EF4-FFF2-40B4-BE49-F238E27FC236}">
              <a16:creationId xmlns:a16="http://schemas.microsoft.com/office/drawing/2014/main" id="{00000000-0008-0000-0400-000092010000}"/>
            </a:ext>
          </a:extLst>
        </xdr:cNvPr>
        <xdr:cNvSpPr/>
      </xdr:nvSpPr>
      <xdr:spPr>
        <a:xfrm>
          <a:off x="3048000" y="12948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30134</xdr:rowOff>
    </xdr:from>
    <xdr:ext cx="762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2717800" y="1271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122465</xdr:rowOff>
    </xdr:from>
    <xdr:to>
      <xdr:col>11</xdr:col>
      <xdr:colOff>60325</xdr:colOff>
      <xdr:row>76</xdr:row>
      <xdr:rowOff>52614</xdr:rowOff>
    </xdr:to>
    <xdr:sp macro="" textlink="">
      <xdr:nvSpPr>
        <xdr:cNvPr id="404" name="楕円 403">
          <a:extLst>
            <a:ext uri="{FF2B5EF4-FFF2-40B4-BE49-F238E27FC236}">
              <a16:creationId xmlns:a16="http://schemas.microsoft.com/office/drawing/2014/main" id="{00000000-0008-0000-0400-000094010000}"/>
            </a:ext>
          </a:extLst>
        </xdr:cNvPr>
        <xdr:cNvSpPr/>
      </xdr:nvSpPr>
      <xdr:spPr>
        <a:xfrm>
          <a:off x="2159000" y="129812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62792</xdr:rowOff>
    </xdr:from>
    <xdr:ext cx="762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828800" y="1275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133350</xdr:rowOff>
    </xdr:from>
    <xdr:to>
      <xdr:col>6</xdr:col>
      <xdr:colOff>171450</xdr:colOff>
      <xdr:row>76</xdr:row>
      <xdr:rowOff>63500</xdr:rowOff>
    </xdr:to>
    <xdr:sp macro="" textlink="">
      <xdr:nvSpPr>
        <xdr:cNvPr id="406" name="楕円 405">
          <a:extLst>
            <a:ext uri="{FF2B5EF4-FFF2-40B4-BE49-F238E27FC236}">
              <a16:creationId xmlns:a16="http://schemas.microsoft.com/office/drawing/2014/main" id="{00000000-0008-0000-0400-000096010000}"/>
            </a:ext>
          </a:extLst>
        </xdr:cNvPr>
        <xdr:cNvSpPr/>
      </xdr:nvSpPr>
      <xdr:spPr>
        <a:xfrm>
          <a:off x="1270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73677</xdr:rowOff>
    </xdr:from>
    <xdr:ext cx="762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939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6" name="正方形/長方形 415">
          <a:extLst>
            <a:ext uri="{FF2B5EF4-FFF2-40B4-BE49-F238E27FC236}">
              <a16:creationId xmlns:a16="http://schemas.microsoft.com/office/drawing/2014/main" id="{00000000-0008-0000-0400-0000A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7" name="正方形/長方形 416">
          <a:extLst>
            <a:ext uri="{FF2B5EF4-FFF2-40B4-BE49-F238E27FC236}">
              <a16:creationId xmlns:a16="http://schemas.microsoft.com/office/drawing/2014/main" id="{00000000-0008-0000-0400-0000A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年度の公債費以外は、前年度より</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ポイント増加した。</a:t>
          </a:r>
          <a:r>
            <a:rPr kumimoji="1" lang="ja-JP" altLang="en-US" sz="1100">
              <a:solidFill>
                <a:schemeClr val="dk1"/>
              </a:solidFill>
              <a:effectLst/>
              <a:latin typeface="+mn-lt"/>
              <a:ea typeface="+mn-ea"/>
              <a:cs typeface="+mn-cs"/>
            </a:rPr>
            <a:t>扶助</a:t>
          </a:r>
          <a:r>
            <a:rPr kumimoji="1" lang="ja-JP" altLang="ja-JP" sz="1100">
              <a:solidFill>
                <a:schemeClr val="dk1"/>
              </a:solidFill>
              <a:effectLst/>
              <a:latin typeface="+mn-lt"/>
              <a:ea typeface="+mn-ea"/>
              <a:cs typeface="+mn-cs"/>
            </a:rPr>
            <a:t>費の経常経費充当一般財源等が約</a:t>
          </a:r>
          <a:r>
            <a:rPr kumimoji="1" lang="en-US" altLang="ja-JP" sz="1100">
              <a:solidFill>
                <a:schemeClr val="dk1"/>
              </a:solidFill>
              <a:effectLst/>
              <a:latin typeface="+mn-lt"/>
              <a:ea typeface="+mn-ea"/>
              <a:cs typeface="+mn-cs"/>
            </a:rPr>
            <a:t>9.6</a:t>
          </a:r>
          <a:r>
            <a:rPr kumimoji="1" lang="ja-JP" altLang="ja-JP" sz="1100">
              <a:solidFill>
                <a:schemeClr val="dk1"/>
              </a:solidFill>
              <a:effectLst/>
              <a:latin typeface="+mn-lt"/>
              <a:ea typeface="+mn-ea"/>
              <a:cs typeface="+mn-cs"/>
            </a:rPr>
            <a:t>億円増加したほか、人件費</a:t>
          </a:r>
          <a:r>
            <a:rPr kumimoji="1" lang="ja-JP" altLang="en-US" sz="1100">
              <a:solidFill>
                <a:schemeClr val="dk1"/>
              </a:solidFill>
              <a:effectLst/>
              <a:latin typeface="+mn-lt"/>
              <a:ea typeface="+mn-ea"/>
              <a:cs typeface="+mn-cs"/>
            </a:rPr>
            <a:t>と補助費を除いた</a:t>
          </a:r>
          <a:r>
            <a:rPr kumimoji="1" lang="ja-JP" altLang="ja-JP" sz="1100">
              <a:solidFill>
                <a:schemeClr val="dk1"/>
              </a:solidFill>
              <a:effectLst/>
              <a:latin typeface="+mn-lt"/>
              <a:ea typeface="+mn-ea"/>
              <a:cs typeface="+mn-cs"/>
            </a:rPr>
            <a:t>経費にかかる経常経費充当一般財源等も軒並み増加しており、公債費以外では全体として約</a:t>
          </a:r>
          <a:r>
            <a:rPr kumimoji="1" lang="en-US" altLang="ja-JP" sz="1100">
              <a:solidFill>
                <a:schemeClr val="dk1"/>
              </a:solidFill>
              <a:effectLst/>
              <a:latin typeface="+mn-lt"/>
              <a:ea typeface="+mn-ea"/>
              <a:cs typeface="+mn-cs"/>
            </a:rPr>
            <a:t>12.5</a:t>
          </a:r>
          <a:r>
            <a:rPr kumimoji="1" lang="ja-JP" altLang="ja-JP" sz="1100">
              <a:solidFill>
                <a:schemeClr val="dk1"/>
              </a:solidFill>
              <a:effectLst/>
              <a:latin typeface="+mn-lt"/>
              <a:ea typeface="+mn-ea"/>
              <a:cs typeface="+mn-cs"/>
            </a:rPr>
            <a:t>億円の増加となっている。なお、</a:t>
          </a:r>
          <a:r>
            <a:rPr kumimoji="1" lang="ja-JP" altLang="en-US" sz="1100">
              <a:solidFill>
                <a:schemeClr val="dk1"/>
              </a:solidFill>
              <a:effectLst/>
              <a:latin typeface="+mn-lt"/>
              <a:ea typeface="+mn-ea"/>
              <a:cs typeface="+mn-cs"/>
            </a:rPr>
            <a:t>地方税や株式等譲渡所得割交付金などの増</a:t>
          </a:r>
          <a:r>
            <a:rPr kumimoji="1" lang="ja-JP" altLang="ja-JP" sz="1100">
              <a:solidFill>
                <a:schemeClr val="dk1"/>
              </a:solidFill>
              <a:effectLst/>
              <a:latin typeface="+mn-lt"/>
              <a:ea typeface="+mn-ea"/>
              <a:cs typeface="+mn-cs"/>
            </a:rPr>
            <a:t>により、経常一般財源等は微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（対前年度</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4.2</a:t>
          </a:r>
          <a:r>
            <a:rPr kumimoji="1" lang="ja-JP" altLang="ja-JP" sz="1100">
              <a:solidFill>
                <a:schemeClr val="dk1"/>
              </a:solidFill>
              <a:effectLst/>
              <a:latin typeface="+mn-lt"/>
              <a:ea typeface="+mn-ea"/>
              <a:cs typeface="+mn-cs"/>
            </a:rPr>
            <a:t>億円）となっている。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4" name="公債費以外グラフ枠">
          <a:extLst>
            <a:ext uri="{FF2B5EF4-FFF2-40B4-BE49-F238E27FC236}">
              <a16:creationId xmlns:a16="http://schemas.microsoft.com/office/drawing/2014/main" id="{00000000-0008-0000-0400-0000B2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168910</xdr:rowOff>
    </xdr:from>
    <xdr:to>
      <xdr:col>82</xdr:col>
      <xdr:colOff>107950</xdr:colOff>
      <xdr:row>80</xdr:row>
      <xdr:rowOff>88900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6510000" y="12684760"/>
          <a:ext cx="0" cy="1120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60977</xdr:rowOff>
    </xdr:from>
    <xdr:ext cx="762000" cy="259045"/>
    <xdr:sp macro="" textlink="">
      <xdr:nvSpPr>
        <xdr:cNvPr id="436" name="公債費以外最小値テキスト">
          <a:extLst>
            <a:ext uri="{FF2B5EF4-FFF2-40B4-BE49-F238E27FC236}">
              <a16:creationId xmlns:a16="http://schemas.microsoft.com/office/drawing/2014/main" id="{00000000-0008-0000-0400-0000B4010000}"/>
            </a:ext>
          </a:extLst>
        </xdr:cNvPr>
        <xdr:cNvSpPr txBox="1"/>
      </xdr:nvSpPr>
      <xdr:spPr>
        <a:xfrm>
          <a:off x="16598900" y="1377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88900</xdr:rowOff>
    </xdr:from>
    <xdr:to>
      <xdr:col>82</xdr:col>
      <xdr:colOff>196850</xdr:colOff>
      <xdr:row>80</xdr:row>
      <xdr:rowOff>88900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6421100" y="1380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83837</xdr:rowOff>
    </xdr:from>
    <xdr:ext cx="762000" cy="259045"/>
    <xdr:sp macro="" textlink="">
      <xdr:nvSpPr>
        <xdr:cNvPr id="438" name="公債費以外最大値テキスト">
          <a:extLst>
            <a:ext uri="{FF2B5EF4-FFF2-40B4-BE49-F238E27FC236}">
              <a16:creationId xmlns:a16="http://schemas.microsoft.com/office/drawing/2014/main" id="{00000000-0008-0000-0400-0000B6010000}"/>
            </a:ext>
          </a:extLst>
        </xdr:cNvPr>
        <xdr:cNvSpPr txBox="1"/>
      </xdr:nvSpPr>
      <xdr:spPr>
        <a:xfrm>
          <a:off x="16598900" y="1242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168910</xdr:rowOff>
    </xdr:from>
    <xdr:to>
      <xdr:col>82</xdr:col>
      <xdr:colOff>196850</xdr:colOff>
      <xdr:row>73</xdr:row>
      <xdr:rowOff>168910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6421100" y="12684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115570</xdr:rowOff>
    </xdr:from>
    <xdr:to>
      <xdr:col>82</xdr:col>
      <xdr:colOff>107950</xdr:colOff>
      <xdr:row>80</xdr:row>
      <xdr:rowOff>88900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5671800" y="1366012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20338</xdr:rowOff>
    </xdr:from>
    <xdr:ext cx="762000" cy="259045"/>
    <xdr:sp macro="" textlink="">
      <xdr:nvSpPr>
        <xdr:cNvPr id="441" name="公債費以外平均値テキスト">
          <a:extLst>
            <a:ext uri="{FF2B5EF4-FFF2-40B4-BE49-F238E27FC236}">
              <a16:creationId xmlns:a16="http://schemas.microsoft.com/office/drawing/2014/main" id="{00000000-0008-0000-0400-0000B9010000}"/>
            </a:ext>
          </a:extLst>
        </xdr:cNvPr>
        <xdr:cNvSpPr txBox="1"/>
      </xdr:nvSpPr>
      <xdr:spPr>
        <a:xfrm>
          <a:off x="16598900" y="130505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3811</xdr:rowOff>
    </xdr:from>
    <xdr:to>
      <xdr:col>82</xdr:col>
      <xdr:colOff>158750</xdr:colOff>
      <xdr:row>77</xdr:row>
      <xdr:rowOff>105411</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64592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161289</xdr:rowOff>
    </xdr:from>
    <xdr:to>
      <xdr:col>78</xdr:col>
      <xdr:colOff>69850</xdr:colOff>
      <xdr:row>79</xdr:row>
      <xdr:rowOff>115570</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a:off x="14782800" y="13362939"/>
          <a:ext cx="889000" cy="297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83820</xdr:rowOff>
    </xdr:from>
    <xdr:to>
      <xdr:col>78</xdr:col>
      <xdr:colOff>120650</xdr:colOff>
      <xdr:row>77</xdr:row>
      <xdr:rowOff>13970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5621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24147</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288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161289</xdr:rowOff>
    </xdr:from>
    <xdr:to>
      <xdr:col>73</xdr:col>
      <xdr:colOff>180975</xdr:colOff>
      <xdr:row>80</xdr:row>
      <xdr:rowOff>66039</xdr:rowOff>
    </xdr:to>
    <xdr:cxnSp macro="">
      <xdr:nvCxnSpPr>
        <xdr:cNvPr id="446" name="直線コネクタ 445">
          <a:extLst>
            <a:ext uri="{FF2B5EF4-FFF2-40B4-BE49-F238E27FC236}">
              <a16:creationId xmlns:a16="http://schemas.microsoft.com/office/drawing/2014/main" id="{00000000-0008-0000-0400-0000BE010000}"/>
            </a:ext>
          </a:extLst>
        </xdr:cNvPr>
        <xdr:cNvCxnSpPr/>
      </xdr:nvCxnSpPr>
      <xdr:spPr>
        <a:xfrm flipV="1">
          <a:off x="13893800" y="13362939"/>
          <a:ext cx="889000" cy="419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34290</xdr:rowOff>
    </xdr:from>
    <xdr:to>
      <xdr:col>74</xdr:col>
      <xdr:colOff>31750</xdr:colOff>
      <xdr:row>75</xdr:row>
      <xdr:rowOff>135890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4732000" y="1289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146067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401800" y="1266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66039</xdr:rowOff>
    </xdr:from>
    <xdr:to>
      <xdr:col>69</xdr:col>
      <xdr:colOff>92075</xdr:colOff>
      <xdr:row>81</xdr:row>
      <xdr:rowOff>16511</xdr:rowOff>
    </xdr:to>
    <xdr:cxnSp macro="">
      <xdr:nvCxnSpPr>
        <xdr:cNvPr id="449" name="直線コネクタ 448">
          <a:extLst>
            <a:ext uri="{FF2B5EF4-FFF2-40B4-BE49-F238E27FC236}">
              <a16:creationId xmlns:a16="http://schemas.microsoft.com/office/drawing/2014/main" id="{00000000-0008-0000-0400-0000C1010000}"/>
            </a:ext>
          </a:extLst>
        </xdr:cNvPr>
        <xdr:cNvCxnSpPr/>
      </xdr:nvCxnSpPr>
      <xdr:spPr>
        <a:xfrm flipV="1">
          <a:off x="13004800" y="13782039"/>
          <a:ext cx="889000" cy="121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76200</xdr:rowOff>
    </xdr:from>
    <xdr:to>
      <xdr:col>69</xdr:col>
      <xdr:colOff>142875</xdr:colOff>
      <xdr:row>77</xdr:row>
      <xdr:rowOff>6350</xdr:rowOff>
    </xdr:to>
    <xdr:sp macro="" textlink="">
      <xdr:nvSpPr>
        <xdr:cNvPr id="450" name="フローチャート: 判断 449">
          <a:extLst>
            <a:ext uri="{FF2B5EF4-FFF2-40B4-BE49-F238E27FC236}">
              <a16:creationId xmlns:a16="http://schemas.microsoft.com/office/drawing/2014/main" id="{00000000-0008-0000-0400-0000C2010000}"/>
            </a:ext>
          </a:extLst>
        </xdr:cNvPr>
        <xdr:cNvSpPr/>
      </xdr:nvSpPr>
      <xdr:spPr>
        <a:xfrm>
          <a:off x="13843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16527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144780</xdr:rowOff>
    </xdr:from>
    <xdr:to>
      <xdr:col>65</xdr:col>
      <xdr:colOff>53975</xdr:colOff>
      <xdr:row>77</xdr:row>
      <xdr:rowOff>74930</xdr:rowOff>
    </xdr:to>
    <xdr:sp macro="" textlink="">
      <xdr:nvSpPr>
        <xdr:cNvPr id="452" name="フローチャート: 判断 451">
          <a:extLst>
            <a:ext uri="{FF2B5EF4-FFF2-40B4-BE49-F238E27FC236}">
              <a16:creationId xmlns:a16="http://schemas.microsoft.com/office/drawing/2014/main" id="{00000000-0008-0000-0400-0000C4010000}"/>
            </a:ext>
          </a:extLst>
        </xdr:cNvPr>
        <xdr:cNvSpPr/>
      </xdr:nvSpPr>
      <xdr:spPr>
        <a:xfrm>
          <a:off x="12954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85107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38100</xdr:rowOff>
    </xdr:from>
    <xdr:to>
      <xdr:col>82</xdr:col>
      <xdr:colOff>158750</xdr:colOff>
      <xdr:row>80</xdr:row>
      <xdr:rowOff>139700</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6459200" y="1375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118127</xdr:rowOff>
    </xdr:from>
    <xdr:ext cx="762000" cy="259045"/>
    <xdr:sp macro="" textlink="">
      <xdr:nvSpPr>
        <xdr:cNvPr id="460" name="公債費以外該当値テキスト">
          <a:extLst>
            <a:ext uri="{FF2B5EF4-FFF2-40B4-BE49-F238E27FC236}">
              <a16:creationId xmlns:a16="http://schemas.microsoft.com/office/drawing/2014/main" id="{00000000-0008-0000-0400-0000CC010000}"/>
            </a:ext>
          </a:extLst>
        </xdr:cNvPr>
        <xdr:cNvSpPr txBox="1"/>
      </xdr:nvSpPr>
      <xdr:spPr>
        <a:xfrm>
          <a:off x="16598900" y="1366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64770</xdr:rowOff>
    </xdr:from>
    <xdr:to>
      <xdr:col>78</xdr:col>
      <xdr:colOff>120650</xdr:colOff>
      <xdr:row>79</xdr:row>
      <xdr:rowOff>166370</xdr:rowOff>
    </xdr:to>
    <xdr:sp macro="" textlink="">
      <xdr:nvSpPr>
        <xdr:cNvPr id="461" name="楕円 460">
          <a:extLst>
            <a:ext uri="{FF2B5EF4-FFF2-40B4-BE49-F238E27FC236}">
              <a16:creationId xmlns:a16="http://schemas.microsoft.com/office/drawing/2014/main" id="{00000000-0008-0000-0400-0000CD010000}"/>
            </a:ext>
          </a:extLst>
        </xdr:cNvPr>
        <xdr:cNvSpPr/>
      </xdr:nvSpPr>
      <xdr:spPr>
        <a:xfrm>
          <a:off x="15621000" y="136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151147</xdr:rowOff>
    </xdr:from>
    <xdr:ext cx="736600" cy="259045"/>
    <xdr:sp macro="" textlink="">
      <xdr:nvSpPr>
        <xdr:cNvPr id="462" name="テキスト ボックス 461">
          <a:extLst>
            <a:ext uri="{FF2B5EF4-FFF2-40B4-BE49-F238E27FC236}">
              <a16:creationId xmlns:a16="http://schemas.microsoft.com/office/drawing/2014/main" id="{00000000-0008-0000-0400-0000CE010000}"/>
            </a:ext>
          </a:extLst>
        </xdr:cNvPr>
        <xdr:cNvSpPr txBox="1"/>
      </xdr:nvSpPr>
      <xdr:spPr>
        <a:xfrm>
          <a:off x="15290800" y="13695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110489</xdr:rowOff>
    </xdr:from>
    <xdr:to>
      <xdr:col>74</xdr:col>
      <xdr:colOff>31750</xdr:colOff>
      <xdr:row>78</xdr:row>
      <xdr:rowOff>40639</xdr:rowOff>
    </xdr:to>
    <xdr:sp macro="" textlink="">
      <xdr:nvSpPr>
        <xdr:cNvPr id="463" name="楕円 462">
          <a:extLst>
            <a:ext uri="{FF2B5EF4-FFF2-40B4-BE49-F238E27FC236}">
              <a16:creationId xmlns:a16="http://schemas.microsoft.com/office/drawing/2014/main" id="{00000000-0008-0000-0400-0000CF010000}"/>
            </a:ext>
          </a:extLst>
        </xdr:cNvPr>
        <xdr:cNvSpPr/>
      </xdr:nvSpPr>
      <xdr:spPr>
        <a:xfrm>
          <a:off x="14732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25416</xdr:rowOff>
    </xdr:from>
    <xdr:ext cx="762000" cy="259045"/>
    <xdr:sp macro="" textlink="">
      <xdr:nvSpPr>
        <xdr:cNvPr id="464" name="テキスト ボックス 463">
          <a:extLst>
            <a:ext uri="{FF2B5EF4-FFF2-40B4-BE49-F238E27FC236}">
              <a16:creationId xmlns:a16="http://schemas.microsoft.com/office/drawing/2014/main" id="{00000000-0008-0000-0400-0000D0010000}"/>
            </a:ext>
          </a:extLst>
        </xdr:cNvPr>
        <xdr:cNvSpPr txBox="1"/>
      </xdr:nvSpPr>
      <xdr:spPr>
        <a:xfrm>
          <a:off x="14401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15239</xdr:rowOff>
    </xdr:from>
    <xdr:to>
      <xdr:col>69</xdr:col>
      <xdr:colOff>142875</xdr:colOff>
      <xdr:row>80</xdr:row>
      <xdr:rowOff>116839</xdr:rowOff>
    </xdr:to>
    <xdr:sp macro="" textlink="">
      <xdr:nvSpPr>
        <xdr:cNvPr id="465" name="楕円 464">
          <a:extLst>
            <a:ext uri="{FF2B5EF4-FFF2-40B4-BE49-F238E27FC236}">
              <a16:creationId xmlns:a16="http://schemas.microsoft.com/office/drawing/2014/main" id="{00000000-0008-0000-0400-0000D1010000}"/>
            </a:ext>
          </a:extLst>
        </xdr:cNvPr>
        <xdr:cNvSpPr/>
      </xdr:nvSpPr>
      <xdr:spPr>
        <a:xfrm>
          <a:off x="13843000" y="1373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101616</xdr:rowOff>
    </xdr:from>
    <xdr:ext cx="762000" cy="259045"/>
    <xdr:sp macro="" textlink="">
      <xdr:nvSpPr>
        <xdr:cNvPr id="466" name="テキスト ボックス 465">
          <a:extLst>
            <a:ext uri="{FF2B5EF4-FFF2-40B4-BE49-F238E27FC236}">
              <a16:creationId xmlns:a16="http://schemas.microsoft.com/office/drawing/2014/main" id="{00000000-0008-0000-0400-0000D2010000}"/>
            </a:ext>
          </a:extLst>
        </xdr:cNvPr>
        <xdr:cNvSpPr txBox="1"/>
      </xdr:nvSpPr>
      <xdr:spPr>
        <a:xfrm>
          <a:off x="13512800" y="13817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137161</xdr:rowOff>
    </xdr:from>
    <xdr:to>
      <xdr:col>65</xdr:col>
      <xdr:colOff>53975</xdr:colOff>
      <xdr:row>81</xdr:row>
      <xdr:rowOff>67311</xdr:rowOff>
    </xdr:to>
    <xdr:sp macro="" textlink="">
      <xdr:nvSpPr>
        <xdr:cNvPr id="467" name="楕円 466">
          <a:extLst>
            <a:ext uri="{FF2B5EF4-FFF2-40B4-BE49-F238E27FC236}">
              <a16:creationId xmlns:a16="http://schemas.microsoft.com/office/drawing/2014/main" id="{00000000-0008-0000-0400-0000D3010000}"/>
            </a:ext>
          </a:extLst>
        </xdr:cNvPr>
        <xdr:cNvSpPr/>
      </xdr:nvSpPr>
      <xdr:spPr>
        <a:xfrm>
          <a:off x="12954000" y="13853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52088</xdr:rowOff>
    </xdr:from>
    <xdr:ext cx="762000" cy="259045"/>
    <xdr:sp macro="" textlink="">
      <xdr:nvSpPr>
        <xdr:cNvPr id="468" name="テキスト ボックス 467">
          <a:extLst>
            <a:ext uri="{FF2B5EF4-FFF2-40B4-BE49-F238E27FC236}">
              <a16:creationId xmlns:a16="http://schemas.microsoft.com/office/drawing/2014/main" id="{00000000-0008-0000-0400-0000D4010000}"/>
            </a:ext>
          </a:extLst>
        </xdr:cNvPr>
        <xdr:cNvSpPr txBox="1"/>
      </xdr:nvSpPr>
      <xdr:spPr>
        <a:xfrm>
          <a:off x="12623800" y="13939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9184</xdr:rowOff>
    </xdr:from>
    <xdr:to>
      <xdr:col>29</xdr:col>
      <xdr:colOff>127000</xdr:colOff>
      <xdr:row>19</xdr:row>
      <xdr:rowOff>148401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14209"/>
          <a:ext cx="0" cy="13393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120478</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42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148401</xdr:rowOff>
    </xdr:from>
    <xdr:to>
      <xdr:col>30</xdr:col>
      <xdr:colOff>25400</xdr:colOff>
      <xdr:row>19</xdr:row>
      <xdr:rowOff>148401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5357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95561</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57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9184</xdr:rowOff>
    </xdr:from>
    <xdr:to>
      <xdr:col>30</xdr:col>
      <xdr:colOff>25400</xdr:colOff>
      <xdr:row>12</xdr:row>
      <xdr:rowOff>9184</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142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56766</xdr:rowOff>
    </xdr:from>
    <xdr:to>
      <xdr:col>29</xdr:col>
      <xdr:colOff>127000</xdr:colOff>
      <xdr:row>19</xdr:row>
      <xdr:rowOff>88476</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361941"/>
          <a:ext cx="647700" cy="317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166674</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786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150147</xdr:rowOff>
    </xdr:from>
    <xdr:to>
      <xdr:col>29</xdr:col>
      <xdr:colOff>177800</xdr:colOff>
      <xdr:row>17</xdr:row>
      <xdr:rowOff>80297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409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88476</xdr:rowOff>
    </xdr:from>
    <xdr:to>
      <xdr:col>26</xdr:col>
      <xdr:colOff>50800</xdr:colOff>
      <xdr:row>19</xdr:row>
      <xdr:rowOff>98371</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393651"/>
          <a:ext cx="698500" cy="98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40582</xdr:rowOff>
    </xdr:from>
    <xdr:to>
      <xdr:col>26</xdr:col>
      <xdr:colOff>101600</xdr:colOff>
      <xdr:row>17</xdr:row>
      <xdr:rowOff>142182</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028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152359</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771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19895</xdr:rowOff>
    </xdr:from>
    <xdr:to>
      <xdr:col>22</xdr:col>
      <xdr:colOff>114300</xdr:colOff>
      <xdr:row>19</xdr:row>
      <xdr:rowOff>98371</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325070"/>
          <a:ext cx="698500" cy="784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60731</xdr:rowOff>
    </xdr:from>
    <xdr:to>
      <xdr:col>22</xdr:col>
      <xdr:colOff>165100</xdr:colOff>
      <xdr:row>17</xdr:row>
      <xdr:rowOff>162331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230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1058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791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19895</xdr:rowOff>
    </xdr:from>
    <xdr:to>
      <xdr:col>18</xdr:col>
      <xdr:colOff>177800</xdr:colOff>
      <xdr:row>19</xdr:row>
      <xdr:rowOff>115973</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325070"/>
          <a:ext cx="698500" cy="960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79346</xdr:rowOff>
    </xdr:from>
    <xdr:to>
      <xdr:col>19</xdr:col>
      <xdr:colOff>38100</xdr:colOff>
      <xdr:row>18</xdr:row>
      <xdr:rowOff>9496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416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19673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810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138423</xdr:rowOff>
    </xdr:from>
    <xdr:to>
      <xdr:col>15</xdr:col>
      <xdr:colOff>101600</xdr:colOff>
      <xdr:row>18</xdr:row>
      <xdr:rowOff>68573</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00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78750</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869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5966</xdr:rowOff>
    </xdr:from>
    <xdr:to>
      <xdr:col>29</xdr:col>
      <xdr:colOff>177800</xdr:colOff>
      <xdr:row>19</xdr:row>
      <xdr:rowOff>107566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3111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85993</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219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37676</xdr:rowOff>
    </xdr:from>
    <xdr:to>
      <xdr:col>26</xdr:col>
      <xdr:colOff>101600</xdr:colOff>
      <xdr:row>19</xdr:row>
      <xdr:rowOff>139276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3428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124053</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4292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47571</xdr:rowOff>
    </xdr:from>
    <xdr:to>
      <xdr:col>22</xdr:col>
      <xdr:colOff>165100</xdr:colOff>
      <xdr:row>19</xdr:row>
      <xdr:rowOff>149171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3527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133948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439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140545</xdr:rowOff>
    </xdr:from>
    <xdr:to>
      <xdr:col>19</xdr:col>
      <xdr:colOff>38100</xdr:colOff>
      <xdr:row>19</xdr:row>
      <xdr:rowOff>70695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742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55472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60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65173</xdr:rowOff>
    </xdr:from>
    <xdr:to>
      <xdr:col>15</xdr:col>
      <xdr:colOff>101600</xdr:colOff>
      <xdr:row>19</xdr:row>
      <xdr:rowOff>166773</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3703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151550</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456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67244</xdr:rowOff>
    </xdr:from>
    <xdr:to>
      <xdr:col>29</xdr:col>
      <xdr:colOff>127000</xdr:colOff>
      <xdr:row>38</xdr:row>
      <xdr:rowOff>89875</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334694"/>
          <a:ext cx="0" cy="122278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61952</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529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89875</xdr:rowOff>
    </xdr:from>
    <xdr:to>
      <xdr:col>30</xdr:col>
      <xdr:colOff>25400</xdr:colOff>
      <xdr:row>38</xdr:row>
      <xdr:rowOff>89875</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5574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153621</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6078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67244</xdr:rowOff>
    </xdr:from>
    <xdr:to>
      <xdr:col>30</xdr:col>
      <xdr:colOff>25400</xdr:colOff>
      <xdr:row>34</xdr:row>
      <xdr:rowOff>67244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3346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105237</xdr:rowOff>
    </xdr:from>
    <xdr:to>
      <xdr:col>29</xdr:col>
      <xdr:colOff>127000</xdr:colOff>
      <xdr:row>37</xdr:row>
      <xdr:rowOff>12609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7058487"/>
          <a:ext cx="647700" cy="788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90014</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70432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86944</xdr:rowOff>
    </xdr:from>
    <xdr:to>
      <xdr:col>29</xdr:col>
      <xdr:colOff>177800</xdr:colOff>
      <xdr:row>37</xdr:row>
      <xdr:rowOff>17094</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70401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12609</xdr:rowOff>
    </xdr:from>
    <xdr:to>
      <xdr:col>26</xdr:col>
      <xdr:colOff>50800</xdr:colOff>
      <xdr:row>37</xdr:row>
      <xdr:rowOff>84480</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7137309"/>
          <a:ext cx="698500" cy="718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58186</xdr:rowOff>
    </xdr:from>
    <xdr:to>
      <xdr:col>26</xdr:col>
      <xdr:colOff>101600</xdr:colOff>
      <xdr:row>36</xdr:row>
      <xdr:rowOff>159786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70114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169963</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7803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84480</xdr:rowOff>
    </xdr:from>
    <xdr:to>
      <xdr:col>22</xdr:col>
      <xdr:colOff>114300</xdr:colOff>
      <xdr:row>37</xdr:row>
      <xdr:rowOff>172674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7209180"/>
          <a:ext cx="698500" cy="881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146700</xdr:rowOff>
    </xdr:from>
    <xdr:to>
      <xdr:col>22</xdr:col>
      <xdr:colOff>165100</xdr:colOff>
      <xdr:row>37</xdr:row>
      <xdr:rowOff>76850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0999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258477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86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172674</xdr:rowOff>
    </xdr:from>
    <xdr:to>
      <xdr:col>18</xdr:col>
      <xdr:colOff>177800</xdr:colOff>
      <xdr:row>37</xdr:row>
      <xdr:rowOff>173406</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7297374"/>
          <a:ext cx="698500" cy="7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7940</xdr:rowOff>
    </xdr:from>
    <xdr:to>
      <xdr:col>19</xdr:col>
      <xdr:colOff>38100</xdr:colOff>
      <xdr:row>37</xdr:row>
      <xdr:rowOff>109540</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71326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291167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90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12238</xdr:rowOff>
    </xdr:from>
    <xdr:to>
      <xdr:col>15</xdr:col>
      <xdr:colOff>101600</xdr:colOff>
      <xdr:row>37</xdr:row>
      <xdr:rowOff>113838</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71369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295465</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90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54437</xdr:rowOff>
    </xdr:from>
    <xdr:to>
      <xdr:col>29</xdr:col>
      <xdr:colOff>177800</xdr:colOff>
      <xdr:row>36</xdr:row>
      <xdr:rowOff>156037</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0076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242414</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852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133259</xdr:rowOff>
    </xdr:from>
    <xdr:to>
      <xdr:col>26</xdr:col>
      <xdr:colOff>101600</xdr:colOff>
      <xdr:row>37</xdr:row>
      <xdr:rowOff>63409</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70865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48186</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172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33680</xdr:rowOff>
    </xdr:from>
    <xdr:to>
      <xdr:col>22</xdr:col>
      <xdr:colOff>165100</xdr:colOff>
      <xdr:row>37</xdr:row>
      <xdr:rowOff>135280</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71583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120057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24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121874</xdr:rowOff>
    </xdr:from>
    <xdr:to>
      <xdr:col>19</xdr:col>
      <xdr:colOff>38100</xdr:colOff>
      <xdr:row>37</xdr:row>
      <xdr:rowOff>223474</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72465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208251</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332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122606</xdr:rowOff>
    </xdr:from>
    <xdr:to>
      <xdr:col>15</xdr:col>
      <xdr:colOff>101600</xdr:colOff>
      <xdr:row>37</xdr:row>
      <xdr:rowOff>224206</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2473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208983</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333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245,038
236,993
27.09
89,584,910
87,280,518
2,257,877
46,314,742
57,000,662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4.3
39.8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86,302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27229</xdr:rowOff>
    </xdr:from>
    <xdr:to>
      <xdr:col>24</xdr:col>
      <xdr:colOff>62865</xdr:colOff>
      <xdr:row>39</xdr:row>
      <xdr:rowOff>22733</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42179"/>
          <a:ext cx="1270" cy="1367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26560</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13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22733</xdr:rowOff>
    </xdr:from>
    <xdr:to>
      <xdr:col>24</xdr:col>
      <xdr:colOff>152400</xdr:colOff>
      <xdr:row>39</xdr:row>
      <xdr:rowOff>22733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09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145356</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17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27229</xdr:rowOff>
    </xdr:from>
    <xdr:to>
      <xdr:col>24</xdr:col>
      <xdr:colOff>152400</xdr:colOff>
      <xdr:row>31</xdr:row>
      <xdr:rowOff>27229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42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140729</xdr:rowOff>
    </xdr:from>
    <xdr:to>
      <xdr:col>24</xdr:col>
      <xdr:colOff>63500</xdr:colOff>
      <xdr:row>38</xdr:row>
      <xdr:rowOff>153568</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655829"/>
          <a:ext cx="838200" cy="12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167136</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9964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144259</xdr:rowOff>
    </xdr:from>
    <xdr:to>
      <xdr:col>24</xdr:col>
      <xdr:colOff>114300</xdr:colOff>
      <xdr:row>36</xdr:row>
      <xdr:rowOff>74409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45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140729</xdr:rowOff>
    </xdr:from>
    <xdr:to>
      <xdr:col>19</xdr:col>
      <xdr:colOff>177800</xdr:colOff>
      <xdr:row>38</xdr:row>
      <xdr:rowOff>161417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655829"/>
          <a:ext cx="889000" cy="20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159233</xdr:rowOff>
    </xdr:from>
    <xdr:to>
      <xdr:col>20</xdr:col>
      <xdr:colOff>38100</xdr:colOff>
      <xdr:row>36</xdr:row>
      <xdr:rowOff>89383</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59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105910</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935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97752</xdr:rowOff>
    </xdr:from>
    <xdr:to>
      <xdr:col>15</xdr:col>
      <xdr:colOff>50800</xdr:colOff>
      <xdr:row>38</xdr:row>
      <xdr:rowOff>161417</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612852"/>
          <a:ext cx="889000" cy="63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3518</xdr:rowOff>
    </xdr:from>
    <xdr:to>
      <xdr:col>15</xdr:col>
      <xdr:colOff>101600</xdr:colOff>
      <xdr:row>36</xdr:row>
      <xdr:rowOff>105118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75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121645</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950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97752</xdr:rowOff>
    </xdr:from>
    <xdr:to>
      <xdr:col>10</xdr:col>
      <xdr:colOff>114300</xdr:colOff>
      <xdr:row>39</xdr:row>
      <xdr:rowOff>90170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612852"/>
          <a:ext cx="889000" cy="163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34341</xdr:rowOff>
    </xdr:from>
    <xdr:to>
      <xdr:col>10</xdr:col>
      <xdr:colOff>165100</xdr:colOff>
      <xdr:row>36</xdr:row>
      <xdr:rowOff>135941</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0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152468</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98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70917</xdr:rowOff>
    </xdr:from>
    <xdr:to>
      <xdr:col>6</xdr:col>
      <xdr:colOff>38100</xdr:colOff>
      <xdr:row>38</xdr:row>
      <xdr:rowOff>1067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1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17594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89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102768</xdr:rowOff>
    </xdr:from>
    <xdr:to>
      <xdr:col>24</xdr:col>
      <xdr:colOff>114300</xdr:colOff>
      <xdr:row>39</xdr:row>
      <xdr:rowOff>32918</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617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17695</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532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89929</xdr:rowOff>
    </xdr:from>
    <xdr:to>
      <xdr:col>20</xdr:col>
      <xdr:colOff>38100</xdr:colOff>
      <xdr:row>39</xdr:row>
      <xdr:rowOff>20079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605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39</xdr:row>
      <xdr:rowOff>11206</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697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110617</xdr:rowOff>
    </xdr:from>
    <xdr:to>
      <xdr:col>15</xdr:col>
      <xdr:colOff>101600</xdr:colOff>
      <xdr:row>39</xdr:row>
      <xdr:rowOff>40767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62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39</xdr:row>
      <xdr:rowOff>31894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718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46952</xdr:rowOff>
    </xdr:from>
    <xdr:to>
      <xdr:col>10</xdr:col>
      <xdr:colOff>165100</xdr:colOff>
      <xdr:row>38</xdr:row>
      <xdr:rowOff>148552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562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139679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65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39</xdr:row>
      <xdr:rowOff>39370</xdr:rowOff>
    </xdr:from>
    <xdr:to>
      <xdr:col>6</xdr:col>
      <xdr:colOff>38100</xdr:colOff>
      <xdr:row>39</xdr:row>
      <xdr:rowOff>140970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72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132097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818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100426</xdr:rowOff>
    </xdr:from>
    <xdr:to>
      <xdr:col>24</xdr:col>
      <xdr:colOff>62865</xdr:colOff>
      <xdr:row>59</xdr:row>
      <xdr:rowOff>48763</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844376"/>
          <a:ext cx="1270" cy="1319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52590</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168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48763</xdr:rowOff>
    </xdr:from>
    <xdr:to>
      <xdr:col>24</xdr:col>
      <xdr:colOff>152400</xdr:colOff>
      <xdr:row>59</xdr:row>
      <xdr:rowOff>48763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164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47103</xdr:rowOff>
    </xdr:from>
    <xdr:ext cx="534377"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619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100426</xdr:rowOff>
    </xdr:from>
    <xdr:to>
      <xdr:col>24</xdr:col>
      <xdr:colOff>152400</xdr:colOff>
      <xdr:row>51</xdr:row>
      <xdr:rowOff>100426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844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39801</xdr:rowOff>
    </xdr:from>
    <xdr:to>
      <xdr:col>24</xdr:col>
      <xdr:colOff>63500</xdr:colOff>
      <xdr:row>56</xdr:row>
      <xdr:rowOff>128087</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3797300" y="9469551"/>
          <a:ext cx="838200" cy="259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135140</xdr:rowOff>
    </xdr:from>
    <xdr:ext cx="534377"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3934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112263</xdr:rowOff>
    </xdr:from>
    <xdr:to>
      <xdr:col>24</xdr:col>
      <xdr:colOff>114300</xdr:colOff>
      <xdr:row>56</xdr:row>
      <xdr:rowOff>42413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542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39801</xdr:rowOff>
    </xdr:from>
    <xdr:to>
      <xdr:col>19</xdr:col>
      <xdr:colOff>177800</xdr:colOff>
      <xdr:row>55</xdr:row>
      <xdr:rowOff>161782</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9469551"/>
          <a:ext cx="889000" cy="121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36642</xdr:rowOff>
    </xdr:from>
    <xdr:to>
      <xdr:col>20</xdr:col>
      <xdr:colOff>38100</xdr:colOff>
      <xdr:row>55</xdr:row>
      <xdr:rowOff>138242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466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129369</xdr:rowOff>
    </xdr:from>
    <xdr:ext cx="534377"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530111" y="9559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161782</xdr:rowOff>
    </xdr:from>
    <xdr:to>
      <xdr:col>15</xdr:col>
      <xdr:colOff>50800</xdr:colOff>
      <xdr:row>56</xdr:row>
      <xdr:rowOff>91466</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591532"/>
          <a:ext cx="889000" cy="101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155925</xdr:rowOff>
    </xdr:from>
    <xdr:to>
      <xdr:col>15</xdr:col>
      <xdr:colOff>101600</xdr:colOff>
      <xdr:row>56</xdr:row>
      <xdr:rowOff>86075</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585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77202</xdr:rowOff>
    </xdr:from>
    <xdr:ext cx="534377"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41111" y="9678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91466</xdr:rowOff>
    </xdr:from>
    <xdr:to>
      <xdr:col>10</xdr:col>
      <xdr:colOff>114300</xdr:colOff>
      <xdr:row>57</xdr:row>
      <xdr:rowOff>67645</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692666"/>
          <a:ext cx="889000" cy="147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147833</xdr:rowOff>
    </xdr:from>
    <xdr:to>
      <xdr:col>10</xdr:col>
      <xdr:colOff>165100</xdr:colOff>
      <xdr:row>58</xdr:row>
      <xdr:rowOff>77983</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920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69110</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1001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137500</xdr:rowOff>
    </xdr:from>
    <xdr:to>
      <xdr:col>6</xdr:col>
      <xdr:colOff>38100</xdr:colOff>
      <xdr:row>58</xdr:row>
      <xdr:rowOff>67650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91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58777</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10002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77287</xdr:rowOff>
    </xdr:from>
    <xdr:to>
      <xdr:col>24</xdr:col>
      <xdr:colOff>114300</xdr:colOff>
      <xdr:row>57</xdr:row>
      <xdr:rowOff>7437</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678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55714</xdr:rowOff>
    </xdr:from>
    <xdr:ext cx="534377"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656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160451</xdr:rowOff>
    </xdr:from>
    <xdr:to>
      <xdr:col>20</xdr:col>
      <xdr:colOff>38100</xdr:colOff>
      <xdr:row>55</xdr:row>
      <xdr:rowOff>90601</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418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107128</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530111" y="9193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110982</xdr:rowOff>
    </xdr:from>
    <xdr:to>
      <xdr:col>15</xdr:col>
      <xdr:colOff>101600</xdr:colOff>
      <xdr:row>56</xdr:row>
      <xdr:rowOff>41132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54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57659</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1111" y="9315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40666</xdr:rowOff>
    </xdr:from>
    <xdr:to>
      <xdr:col>10</xdr:col>
      <xdr:colOff>165100</xdr:colOff>
      <xdr:row>56</xdr:row>
      <xdr:rowOff>142266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64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158793</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2111" y="9417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16845</xdr:rowOff>
    </xdr:from>
    <xdr:to>
      <xdr:col>6</xdr:col>
      <xdr:colOff>38100</xdr:colOff>
      <xdr:row>57</xdr:row>
      <xdr:rowOff>118445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78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134972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9564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13376</xdr:rowOff>
    </xdr:from>
    <xdr:to>
      <xdr:col>24</xdr:col>
      <xdr:colOff>62865</xdr:colOff>
      <xdr:row>78</xdr:row>
      <xdr:rowOff>114554</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357776"/>
          <a:ext cx="1270" cy="1129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118381</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91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114554</xdr:rowOff>
    </xdr:from>
    <xdr:to>
      <xdr:col>24</xdr:col>
      <xdr:colOff>152400</xdr:colOff>
      <xdr:row>78</xdr:row>
      <xdr:rowOff>114554</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48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131503</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13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13376</xdr:rowOff>
    </xdr:from>
    <xdr:to>
      <xdr:col>24</xdr:col>
      <xdr:colOff>152400</xdr:colOff>
      <xdr:row>72</xdr:row>
      <xdr:rowOff>13376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35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55941</xdr:rowOff>
    </xdr:from>
    <xdr:to>
      <xdr:col>24</xdr:col>
      <xdr:colOff>63500</xdr:colOff>
      <xdr:row>78</xdr:row>
      <xdr:rowOff>63165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429041"/>
          <a:ext cx="838200" cy="7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18462</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0486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167035</xdr:rowOff>
    </xdr:from>
    <xdr:to>
      <xdr:col>24</xdr:col>
      <xdr:colOff>114300</xdr:colOff>
      <xdr:row>77</xdr:row>
      <xdr:rowOff>97185</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97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63165</xdr:rowOff>
    </xdr:from>
    <xdr:to>
      <xdr:col>19</xdr:col>
      <xdr:colOff>177800</xdr:colOff>
      <xdr:row>78</xdr:row>
      <xdr:rowOff>63622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436265"/>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169230</xdr:rowOff>
    </xdr:from>
    <xdr:to>
      <xdr:col>20</xdr:col>
      <xdr:colOff>38100</xdr:colOff>
      <xdr:row>77</xdr:row>
      <xdr:rowOff>99380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9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115907</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97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41904</xdr:rowOff>
    </xdr:from>
    <xdr:to>
      <xdr:col>15</xdr:col>
      <xdr:colOff>50800</xdr:colOff>
      <xdr:row>78</xdr:row>
      <xdr:rowOff>63622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415004"/>
          <a:ext cx="889000" cy="2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3494</xdr:rowOff>
    </xdr:from>
    <xdr:to>
      <xdr:col>15</xdr:col>
      <xdr:colOff>101600</xdr:colOff>
      <xdr:row>77</xdr:row>
      <xdr:rowOff>105094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205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121621</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980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41904</xdr:rowOff>
    </xdr:from>
    <xdr:to>
      <xdr:col>10</xdr:col>
      <xdr:colOff>114300</xdr:colOff>
      <xdr:row>78</xdr:row>
      <xdr:rowOff>42134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415004"/>
          <a:ext cx="889000" cy="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6375</xdr:rowOff>
    </xdr:from>
    <xdr:to>
      <xdr:col>10</xdr:col>
      <xdr:colOff>165100</xdr:colOff>
      <xdr:row>77</xdr:row>
      <xdr:rowOff>107975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20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124502</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83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48941</xdr:rowOff>
    </xdr:from>
    <xdr:to>
      <xdr:col>6</xdr:col>
      <xdr:colOff>38100</xdr:colOff>
      <xdr:row>77</xdr:row>
      <xdr:rowOff>150541</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25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167068</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02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5141</xdr:rowOff>
    </xdr:from>
    <xdr:to>
      <xdr:col>24</xdr:col>
      <xdr:colOff>114300</xdr:colOff>
      <xdr:row>78</xdr:row>
      <xdr:rowOff>106741</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378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91518</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293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12365</xdr:rowOff>
    </xdr:from>
    <xdr:to>
      <xdr:col>20</xdr:col>
      <xdr:colOff>38100</xdr:colOff>
      <xdr:row>78</xdr:row>
      <xdr:rowOff>113965</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385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105092</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478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12822</xdr:rowOff>
    </xdr:from>
    <xdr:to>
      <xdr:col>15</xdr:col>
      <xdr:colOff>101600</xdr:colOff>
      <xdr:row>78</xdr:row>
      <xdr:rowOff>114422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385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105549</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478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162554</xdr:rowOff>
    </xdr:from>
    <xdr:to>
      <xdr:col>10</xdr:col>
      <xdr:colOff>165100</xdr:colOff>
      <xdr:row>78</xdr:row>
      <xdr:rowOff>92704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36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83831</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456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162784</xdr:rowOff>
    </xdr:from>
    <xdr:to>
      <xdr:col>6</xdr:col>
      <xdr:colOff>38100</xdr:colOff>
      <xdr:row>78</xdr:row>
      <xdr:rowOff>92934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36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84061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457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128482</xdr:rowOff>
    </xdr:from>
    <xdr:to>
      <xdr:col>24</xdr:col>
      <xdr:colOff>62865</xdr:colOff>
      <xdr:row>98</xdr:row>
      <xdr:rowOff>92935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558982"/>
          <a:ext cx="1270" cy="1336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96762</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6898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92935</xdr:rowOff>
    </xdr:from>
    <xdr:to>
      <xdr:col>24</xdr:col>
      <xdr:colOff>152400</xdr:colOff>
      <xdr:row>98</xdr:row>
      <xdr:rowOff>92935</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6895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75159</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334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128482</xdr:rowOff>
    </xdr:from>
    <xdr:to>
      <xdr:col>24</xdr:col>
      <xdr:colOff>152400</xdr:colOff>
      <xdr:row>90</xdr:row>
      <xdr:rowOff>128482</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558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157629</xdr:rowOff>
    </xdr:from>
    <xdr:to>
      <xdr:col>24</xdr:col>
      <xdr:colOff>63500</xdr:colOff>
      <xdr:row>95</xdr:row>
      <xdr:rowOff>126702</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3797300" y="16273929"/>
          <a:ext cx="838200" cy="140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124739</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4124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146312</xdr:rowOff>
    </xdr:from>
    <xdr:to>
      <xdr:col>24</xdr:col>
      <xdr:colOff>114300</xdr:colOff>
      <xdr:row>96</xdr:row>
      <xdr:rowOff>76462</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43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125413</xdr:rowOff>
    </xdr:from>
    <xdr:to>
      <xdr:col>19</xdr:col>
      <xdr:colOff>177800</xdr:colOff>
      <xdr:row>95</xdr:row>
      <xdr:rowOff>126702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908300" y="16241713"/>
          <a:ext cx="889000" cy="172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108479</xdr:rowOff>
    </xdr:from>
    <xdr:to>
      <xdr:col>20</xdr:col>
      <xdr:colOff>38100</xdr:colOff>
      <xdr:row>97</xdr:row>
      <xdr:rowOff>38629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567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29756</xdr:rowOff>
    </xdr:from>
    <xdr:ext cx="599010"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497795" y="16660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125413</xdr:rowOff>
    </xdr:from>
    <xdr:to>
      <xdr:col>15</xdr:col>
      <xdr:colOff>50800</xdr:colOff>
      <xdr:row>96</xdr:row>
      <xdr:rowOff>152975</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019300" y="16241713"/>
          <a:ext cx="889000" cy="370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91235</xdr:rowOff>
    </xdr:from>
    <xdr:to>
      <xdr:col>15</xdr:col>
      <xdr:colOff>101600</xdr:colOff>
      <xdr:row>96</xdr:row>
      <xdr:rowOff>21385</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37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12512</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08795" y="16471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152975</xdr:rowOff>
    </xdr:from>
    <xdr:to>
      <xdr:col>10</xdr:col>
      <xdr:colOff>114300</xdr:colOff>
      <xdr:row>97</xdr:row>
      <xdr:rowOff>84705</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612175"/>
          <a:ext cx="889000" cy="10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152222</xdr:rowOff>
    </xdr:from>
    <xdr:to>
      <xdr:col>10</xdr:col>
      <xdr:colOff>165100</xdr:colOff>
      <xdr:row>98</xdr:row>
      <xdr:rowOff>82372</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782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73499</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52111" y="1687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13283</xdr:rowOff>
    </xdr:from>
    <xdr:to>
      <xdr:col>6</xdr:col>
      <xdr:colOff>38100</xdr:colOff>
      <xdr:row>98</xdr:row>
      <xdr:rowOff>114883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815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106010</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3111" y="16908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106829</xdr:rowOff>
    </xdr:from>
    <xdr:to>
      <xdr:col>24</xdr:col>
      <xdr:colOff>114300</xdr:colOff>
      <xdr:row>95</xdr:row>
      <xdr:rowOff>36979</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22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129706</xdr:rowOff>
    </xdr:from>
    <xdr:ext cx="599010"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074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75902</xdr:rowOff>
    </xdr:from>
    <xdr:to>
      <xdr:col>20</xdr:col>
      <xdr:colOff>38100</xdr:colOff>
      <xdr:row>96</xdr:row>
      <xdr:rowOff>6052</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36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22579</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497795" y="16138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74613</xdr:rowOff>
    </xdr:from>
    <xdr:to>
      <xdr:col>15</xdr:col>
      <xdr:colOff>101600</xdr:colOff>
      <xdr:row>95</xdr:row>
      <xdr:rowOff>4763</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190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21290</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08795" y="15966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102175</xdr:rowOff>
    </xdr:from>
    <xdr:to>
      <xdr:col>10</xdr:col>
      <xdr:colOff>165100</xdr:colOff>
      <xdr:row>97</xdr:row>
      <xdr:rowOff>32325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561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48852</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19795" y="16336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33905</xdr:rowOff>
    </xdr:from>
    <xdr:to>
      <xdr:col>6</xdr:col>
      <xdr:colOff>38100</xdr:colOff>
      <xdr:row>97</xdr:row>
      <xdr:rowOff>135505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664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152032</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30795" y="16439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80340</xdr:rowOff>
    </xdr:from>
    <xdr:to>
      <xdr:col>54</xdr:col>
      <xdr:colOff>189865</xdr:colOff>
      <xdr:row>37</xdr:row>
      <xdr:rowOff>128803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909640"/>
          <a:ext cx="1270" cy="562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132631</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476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128803</xdr:rowOff>
    </xdr:from>
    <xdr:to>
      <xdr:col>55</xdr:col>
      <xdr:colOff>88900</xdr:colOff>
      <xdr:row>37</xdr:row>
      <xdr:rowOff>128803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472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27017</xdr:rowOff>
    </xdr:from>
    <xdr:ext cx="534377"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684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80340</xdr:rowOff>
    </xdr:from>
    <xdr:to>
      <xdr:col>55</xdr:col>
      <xdr:colOff>88900</xdr:colOff>
      <xdr:row>34</xdr:row>
      <xdr:rowOff>80340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909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83541</xdr:rowOff>
    </xdr:from>
    <xdr:to>
      <xdr:col>55</xdr:col>
      <xdr:colOff>0</xdr:colOff>
      <xdr:row>37</xdr:row>
      <xdr:rowOff>93958</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639300" y="6427191"/>
          <a:ext cx="838200" cy="10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145414</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1461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122537</xdr:rowOff>
    </xdr:from>
    <xdr:to>
      <xdr:col>55</xdr:col>
      <xdr:colOff>50800</xdr:colOff>
      <xdr:row>37</xdr:row>
      <xdr:rowOff>52687</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294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83541</xdr:rowOff>
    </xdr:from>
    <xdr:to>
      <xdr:col>50</xdr:col>
      <xdr:colOff>114300</xdr:colOff>
      <xdr:row>37</xdr:row>
      <xdr:rowOff>127105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427191"/>
          <a:ext cx="889000" cy="43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95519</xdr:rowOff>
    </xdr:from>
    <xdr:to>
      <xdr:col>50</xdr:col>
      <xdr:colOff>165100</xdr:colOff>
      <xdr:row>37</xdr:row>
      <xdr:rowOff>25669</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267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42196</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042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93153</xdr:rowOff>
    </xdr:from>
    <xdr:to>
      <xdr:col>45</xdr:col>
      <xdr:colOff>177800</xdr:colOff>
      <xdr:row>37</xdr:row>
      <xdr:rowOff>127105</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7861300" y="5408103"/>
          <a:ext cx="889000" cy="1062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152679</xdr:rowOff>
    </xdr:from>
    <xdr:to>
      <xdr:col>46</xdr:col>
      <xdr:colOff>38100</xdr:colOff>
      <xdr:row>37</xdr:row>
      <xdr:rowOff>82829</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324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99356</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100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93153</xdr:rowOff>
    </xdr:from>
    <xdr:to>
      <xdr:col>41</xdr:col>
      <xdr:colOff>50800</xdr:colOff>
      <xdr:row>38</xdr:row>
      <xdr:rowOff>58493</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972300" y="5408103"/>
          <a:ext cx="889000" cy="1165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62262</xdr:rowOff>
    </xdr:from>
    <xdr:to>
      <xdr:col>41</xdr:col>
      <xdr:colOff>101600</xdr:colOff>
      <xdr:row>30</xdr:row>
      <xdr:rowOff>163862</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5205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8939</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795" y="4980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36616</xdr:rowOff>
    </xdr:from>
    <xdr:to>
      <xdr:col>36</xdr:col>
      <xdr:colOff>165100</xdr:colOff>
      <xdr:row>37</xdr:row>
      <xdr:rowOff>138216</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38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154743</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15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43158</xdr:rowOff>
    </xdr:from>
    <xdr:to>
      <xdr:col>55</xdr:col>
      <xdr:colOff>50800</xdr:colOff>
      <xdr:row>37</xdr:row>
      <xdr:rowOff>144758</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386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129535</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301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32741</xdr:rowOff>
    </xdr:from>
    <xdr:to>
      <xdr:col>50</xdr:col>
      <xdr:colOff>165100</xdr:colOff>
      <xdr:row>37</xdr:row>
      <xdr:rowOff>134341</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376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125468</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469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76305</xdr:rowOff>
    </xdr:from>
    <xdr:to>
      <xdr:col>46</xdr:col>
      <xdr:colOff>38100</xdr:colOff>
      <xdr:row>38</xdr:row>
      <xdr:rowOff>6455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41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169032</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512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42353</xdr:rowOff>
    </xdr:from>
    <xdr:to>
      <xdr:col>41</xdr:col>
      <xdr:colOff>101600</xdr:colOff>
      <xdr:row>31</xdr:row>
      <xdr:rowOff>143953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5357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135080</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5450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7693</xdr:rowOff>
    </xdr:from>
    <xdr:to>
      <xdr:col>36</xdr:col>
      <xdr:colOff>165100</xdr:colOff>
      <xdr:row>38</xdr:row>
      <xdr:rowOff>109293</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522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100420</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615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24390</xdr:rowOff>
    </xdr:from>
    <xdr:to>
      <xdr:col>54</xdr:col>
      <xdr:colOff>189865</xdr:colOff>
      <xdr:row>59</xdr:row>
      <xdr:rowOff>69539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768340"/>
          <a:ext cx="1270" cy="1416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73366</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188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69539</xdr:rowOff>
    </xdr:from>
    <xdr:to>
      <xdr:col>55</xdr:col>
      <xdr:colOff>88900</xdr:colOff>
      <xdr:row>59</xdr:row>
      <xdr:rowOff>69539</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185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142517</xdr:rowOff>
    </xdr:from>
    <xdr:ext cx="534377"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543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24390</xdr:rowOff>
    </xdr:from>
    <xdr:to>
      <xdr:col>55</xdr:col>
      <xdr:colOff>88900</xdr:colOff>
      <xdr:row>51</xdr:row>
      <xdr:rowOff>24390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1663</xdr:rowOff>
    </xdr:from>
    <xdr:to>
      <xdr:col>55</xdr:col>
      <xdr:colOff>0</xdr:colOff>
      <xdr:row>59</xdr:row>
      <xdr:rowOff>9398</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9639300" y="9945763"/>
          <a:ext cx="838200" cy="179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146562</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4048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123685</xdr:rowOff>
    </xdr:from>
    <xdr:to>
      <xdr:col>55</xdr:col>
      <xdr:colOff>50800</xdr:colOff>
      <xdr:row>56</xdr:row>
      <xdr:rowOff>53835</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553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128308</xdr:rowOff>
    </xdr:from>
    <xdr:to>
      <xdr:col>50</xdr:col>
      <xdr:colOff>114300</xdr:colOff>
      <xdr:row>58</xdr:row>
      <xdr:rowOff>1663</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8750300" y="9900958"/>
          <a:ext cx="889000" cy="44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10166</xdr:rowOff>
    </xdr:from>
    <xdr:to>
      <xdr:col>50</xdr:col>
      <xdr:colOff>165100</xdr:colOff>
      <xdr:row>56</xdr:row>
      <xdr:rowOff>111766</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611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128293</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386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128308</xdr:rowOff>
    </xdr:from>
    <xdr:to>
      <xdr:col>45</xdr:col>
      <xdr:colOff>177800</xdr:colOff>
      <xdr:row>59</xdr:row>
      <xdr:rowOff>10713</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7861300" y="9900958"/>
          <a:ext cx="889000" cy="225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115074</xdr:rowOff>
    </xdr:from>
    <xdr:to>
      <xdr:col>46</xdr:col>
      <xdr:colOff>38100</xdr:colOff>
      <xdr:row>57</xdr:row>
      <xdr:rowOff>45224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7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61751</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49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101429</xdr:rowOff>
    </xdr:from>
    <xdr:to>
      <xdr:col>41</xdr:col>
      <xdr:colOff>50800</xdr:colOff>
      <xdr:row>59</xdr:row>
      <xdr:rowOff>10713</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6972300" y="10045529"/>
          <a:ext cx="889000" cy="80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64878</xdr:rowOff>
    </xdr:from>
    <xdr:to>
      <xdr:col>41</xdr:col>
      <xdr:colOff>101600</xdr:colOff>
      <xdr:row>56</xdr:row>
      <xdr:rowOff>166478</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666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11555</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441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12033</xdr:rowOff>
    </xdr:from>
    <xdr:to>
      <xdr:col>36</xdr:col>
      <xdr:colOff>165100</xdr:colOff>
      <xdr:row>56</xdr:row>
      <xdr:rowOff>113633</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61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130160</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38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130048</xdr:rowOff>
    </xdr:from>
    <xdr:to>
      <xdr:col>55</xdr:col>
      <xdr:colOff>50800</xdr:colOff>
      <xdr:row>59</xdr:row>
      <xdr:rowOff>60198</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1007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44975</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98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122313</xdr:rowOff>
    </xdr:from>
    <xdr:to>
      <xdr:col>50</xdr:col>
      <xdr:colOff>165100</xdr:colOff>
      <xdr:row>58</xdr:row>
      <xdr:rowOff>52463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89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43590</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9987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77508</xdr:rowOff>
    </xdr:from>
    <xdr:to>
      <xdr:col>46</xdr:col>
      <xdr:colOff>38100</xdr:colOff>
      <xdr:row>58</xdr:row>
      <xdr:rowOff>7658</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85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170235</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9942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131363</xdr:rowOff>
    </xdr:from>
    <xdr:to>
      <xdr:col>41</xdr:col>
      <xdr:colOff>101600</xdr:colOff>
      <xdr:row>59</xdr:row>
      <xdr:rowOff>61513</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10075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52640</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10168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50629</xdr:rowOff>
    </xdr:from>
    <xdr:to>
      <xdr:col>36</xdr:col>
      <xdr:colOff>165100</xdr:colOff>
      <xdr:row>58</xdr:row>
      <xdr:rowOff>152229</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994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143356</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10087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5031</xdr:rowOff>
    </xdr:from>
    <xdr:to>
      <xdr:col>54</xdr:col>
      <xdr:colOff>189865</xdr:colOff>
      <xdr:row>78</xdr:row>
      <xdr:rowOff>133299</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349431"/>
          <a:ext cx="1270" cy="1156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137126</xdr:rowOff>
    </xdr:from>
    <xdr:ext cx="378565"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102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133299</xdr:rowOff>
    </xdr:from>
    <xdr:to>
      <xdr:col>55</xdr:col>
      <xdr:colOff>88900</xdr:colOff>
      <xdr:row>78</xdr:row>
      <xdr:rowOff>133299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06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123158</xdr:rowOff>
    </xdr:from>
    <xdr:ext cx="534377"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2124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5031</xdr:rowOff>
    </xdr:from>
    <xdr:to>
      <xdr:col>55</xdr:col>
      <xdr:colOff>88900</xdr:colOff>
      <xdr:row>72</xdr:row>
      <xdr:rowOff>5031</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349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133299</xdr:rowOff>
    </xdr:from>
    <xdr:to>
      <xdr:col>55</xdr:col>
      <xdr:colOff>0</xdr:colOff>
      <xdr:row>78</xdr:row>
      <xdr:rowOff>133596</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506399"/>
          <a:ext cx="838200" cy="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109171</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29679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86294</xdr:rowOff>
    </xdr:from>
    <xdr:to>
      <xdr:col>55</xdr:col>
      <xdr:colOff>50800</xdr:colOff>
      <xdr:row>77</xdr:row>
      <xdr:rowOff>16444</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116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71303</xdr:rowOff>
    </xdr:from>
    <xdr:to>
      <xdr:col>50</xdr:col>
      <xdr:colOff>114300</xdr:colOff>
      <xdr:row>78</xdr:row>
      <xdr:rowOff>133596</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444403"/>
          <a:ext cx="889000" cy="62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105291</xdr:rowOff>
    </xdr:from>
    <xdr:to>
      <xdr:col>50</xdr:col>
      <xdr:colOff>165100</xdr:colOff>
      <xdr:row>77</xdr:row>
      <xdr:rowOff>35441</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13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51967</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291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55460</xdr:rowOff>
    </xdr:from>
    <xdr:to>
      <xdr:col>45</xdr:col>
      <xdr:colOff>177800</xdr:colOff>
      <xdr:row>78</xdr:row>
      <xdr:rowOff>71303</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428560"/>
          <a:ext cx="889000" cy="15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1186</xdr:rowOff>
    </xdr:from>
    <xdr:to>
      <xdr:col>46</xdr:col>
      <xdr:colOff>38100</xdr:colOff>
      <xdr:row>77</xdr:row>
      <xdr:rowOff>102786</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20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119313</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297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148982</xdr:rowOff>
    </xdr:from>
    <xdr:to>
      <xdr:col>41</xdr:col>
      <xdr:colOff>50800</xdr:colOff>
      <xdr:row>78</xdr:row>
      <xdr:rowOff>55460</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350632"/>
          <a:ext cx="889000" cy="77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18652</xdr:rowOff>
    </xdr:from>
    <xdr:to>
      <xdr:col>41</xdr:col>
      <xdr:colOff>101600</xdr:colOff>
      <xdr:row>77</xdr:row>
      <xdr:rowOff>120252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22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136779</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2995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142210</xdr:rowOff>
    </xdr:from>
    <xdr:to>
      <xdr:col>36</xdr:col>
      <xdr:colOff>165100</xdr:colOff>
      <xdr:row>77</xdr:row>
      <xdr:rowOff>72360</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17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88886</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2947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82499</xdr:rowOff>
    </xdr:from>
    <xdr:to>
      <xdr:col>55</xdr:col>
      <xdr:colOff>50800</xdr:colOff>
      <xdr:row>79</xdr:row>
      <xdr:rowOff>12649</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455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168876</xdr:rowOff>
    </xdr:from>
    <xdr:ext cx="378565"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3705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82796</xdr:rowOff>
    </xdr:from>
    <xdr:to>
      <xdr:col>50</xdr:col>
      <xdr:colOff>165100</xdr:colOff>
      <xdr:row>79</xdr:row>
      <xdr:rowOff>12946</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5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4073</xdr:rowOff>
    </xdr:from>
    <xdr:ext cx="378565"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50017" y="135486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20503</xdr:rowOff>
    </xdr:from>
    <xdr:to>
      <xdr:col>46</xdr:col>
      <xdr:colOff>38100</xdr:colOff>
      <xdr:row>78</xdr:row>
      <xdr:rowOff>122103</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393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113230</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486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4660</xdr:rowOff>
    </xdr:from>
    <xdr:to>
      <xdr:col>41</xdr:col>
      <xdr:colOff>101600</xdr:colOff>
      <xdr:row>78</xdr:row>
      <xdr:rowOff>106260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37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97387</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470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98182</xdr:rowOff>
    </xdr:from>
    <xdr:to>
      <xdr:col>36</xdr:col>
      <xdr:colOff>165100</xdr:colOff>
      <xdr:row>78</xdr:row>
      <xdr:rowOff>28332</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299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19459</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37428" y="13392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a:extLst>
            <a:ext uri="{FF2B5EF4-FFF2-40B4-BE49-F238E27FC236}">
              <a16:creationId xmlns:a16="http://schemas.microsoft.com/office/drawing/2014/main" id="{00000000-0008-0000-06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120889</xdr:rowOff>
    </xdr:from>
    <xdr:to>
      <xdr:col>54</xdr:col>
      <xdr:colOff>189865</xdr:colOff>
      <xdr:row>98</xdr:row>
      <xdr:rowOff>138492</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10475595" y="15551389"/>
          <a:ext cx="1270" cy="1389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142319</xdr:rowOff>
    </xdr:from>
    <xdr:ext cx="534377" cy="259045"/>
    <xdr:sp macro="" textlink="">
      <xdr:nvSpPr>
        <xdr:cNvPr id="460" name="普通建設事業費 （ うち更新整備　）最小値テキスト">
          <a:extLst>
            <a:ext uri="{FF2B5EF4-FFF2-40B4-BE49-F238E27FC236}">
              <a16:creationId xmlns:a16="http://schemas.microsoft.com/office/drawing/2014/main" id="{00000000-0008-0000-0600-0000CC010000}"/>
            </a:ext>
          </a:extLst>
        </xdr:cNvPr>
        <xdr:cNvSpPr txBox="1"/>
      </xdr:nvSpPr>
      <xdr:spPr>
        <a:xfrm>
          <a:off x="10528300" y="16944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138492</xdr:rowOff>
    </xdr:from>
    <xdr:to>
      <xdr:col>55</xdr:col>
      <xdr:colOff>88900</xdr:colOff>
      <xdr:row>98</xdr:row>
      <xdr:rowOff>138492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6940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67566</xdr:rowOff>
    </xdr:from>
    <xdr:ext cx="534377" cy="259045"/>
    <xdr:sp macro="" textlink="">
      <xdr:nvSpPr>
        <xdr:cNvPr id="462" name="普通建設事業費 （ うち更新整備　）最大値テキスト">
          <a:extLst>
            <a:ext uri="{FF2B5EF4-FFF2-40B4-BE49-F238E27FC236}">
              <a16:creationId xmlns:a16="http://schemas.microsoft.com/office/drawing/2014/main" id="{00000000-0008-0000-0600-0000CE010000}"/>
            </a:ext>
          </a:extLst>
        </xdr:cNvPr>
        <xdr:cNvSpPr txBox="1"/>
      </xdr:nvSpPr>
      <xdr:spPr>
        <a:xfrm>
          <a:off x="10528300" y="15326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120889</xdr:rowOff>
    </xdr:from>
    <xdr:to>
      <xdr:col>55</xdr:col>
      <xdr:colOff>88900</xdr:colOff>
      <xdr:row>90</xdr:row>
      <xdr:rowOff>120889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5551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126474</xdr:rowOff>
    </xdr:from>
    <xdr:to>
      <xdr:col>55</xdr:col>
      <xdr:colOff>0</xdr:colOff>
      <xdr:row>97</xdr:row>
      <xdr:rowOff>99172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9639300" y="16414224"/>
          <a:ext cx="838200" cy="315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44666</xdr:rowOff>
    </xdr:from>
    <xdr:ext cx="534377" cy="259045"/>
    <xdr:sp macro="" textlink="">
      <xdr:nvSpPr>
        <xdr:cNvPr id="465" name="普通建設事業費 （ うち更新整備　）平均値テキスト">
          <a:extLst>
            <a:ext uri="{FF2B5EF4-FFF2-40B4-BE49-F238E27FC236}">
              <a16:creationId xmlns:a16="http://schemas.microsoft.com/office/drawing/2014/main" id="{00000000-0008-0000-0600-0000D1010000}"/>
            </a:ext>
          </a:extLst>
        </xdr:cNvPr>
        <xdr:cNvSpPr txBox="1"/>
      </xdr:nvSpPr>
      <xdr:spPr>
        <a:xfrm>
          <a:off x="10528300" y="163324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21789</xdr:rowOff>
    </xdr:from>
    <xdr:to>
      <xdr:col>55</xdr:col>
      <xdr:colOff>50800</xdr:colOff>
      <xdr:row>96</xdr:row>
      <xdr:rowOff>123389</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10426700" y="1648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126474</xdr:rowOff>
    </xdr:from>
    <xdr:to>
      <xdr:col>50</xdr:col>
      <xdr:colOff>114300</xdr:colOff>
      <xdr:row>96</xdr:row>
      <xdr:rowOff>55118</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8750300" y="16414224"/>
          <a:ext cx="889000" cy="100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102715</xdr:rowOff>
    </xdr:from>
    <xdr:to>
      <xdr:col>50</xdr:col>
      <xdr:colOff>165100</xdr:colOff>
      <xdr:row>97</xdr:row>
      <xdr:rowOff>32865</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9588500" y="1656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23992</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72111" y="16654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55118</xdr:rowOff>
    </xdr:from>
    <xdr:to>
      <xdr:col>45</xdr:col>
      <xdr:colOff>177800</xdr:colOff>
      <xdr:row>98</xdr:row>
      <xdr:rowOff>32389</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7861300" y="16514318"/>
          <a:ext cx="889000" cy="320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49189</xdr:rowOff>
    </xdr:from>
    <xdr:to>
      <xdr:col>46</xdr:col>
      <xdr:colOff>38100</xdr:colOff>
      <xdr:row>97</xdr:row>
      <xdr:rowOff>150789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8699500" y="16679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141916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483111" y="16772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10802</xdr:rowOff>
    </xdr:from>
    <xdr:to>
      <xdr:col>41</xdr:col>
      <xdr:colOff>50800</xdr:colOff>
      <xdr:row>98</xdr:row>
      <xdr:rowOff>32389</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6972300" y="16812902"/>
          <a:ext cx="889000" cy="21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123157</xdr:rowOff>
    </xdr:from>
    <xdr:to>
      <xdr:col>41</xdr:col>
      <xdr:colOff>101600</xdr:colOff>
      <xdr:row>97</xdr:row>
      <xdr:rowOff>53307</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7810500" y="16582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69834</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594111" y="16357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84589</xdr:rowOff>
    </xdr:from>
    <xdr:to>
      <xdr:col>36</xdr:col>
      <xdr:colOff>165100</xdr:colOff>
      <xdr:row>97</xdr:row>
      <xdr:rowOff>14739</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6921500" y="1654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31266</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05111" y="16319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48372</xdr:rowOff>
    </xdr:from>
    <xdr:to>
      <xdr:col>55</xdr:col>
      <xdr:colOff>50800</xdr:colOff>
      <xdr:row>97</xdr:row>
      <xdr:rowOff>149972</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10426700" y="16679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26799</xdr:rowOff>
    </xdr:from>
    <xdr:ext cx="534377" cy="259045"/>
    <xdr:sp macro="" textlink="">
      <xdr:nvSpPr>
        <xdr:cNvPr id="484" name="普通建設事業費 （ うち更新整備　）該当値テキスト">
          <a:extLst>
            <a:ext uri="{FF2B5EF4-FFF2-40B4-BE49-F238E27FC236}">
              <a16:creationId xmlns:a16="http://schemas.microsoft.com/office/drawing/2014/main" id="{00000000-0008-0000-0600-0000E4010000}"/>
            </a:ext>
          </a:extLst>
        </xdr:cNvPr>
        <xdr:cNvSpPr txBox="1"/>
      </xdr:nvSpPr>
      <xdr:spPr>
        <a:xfrm>
          <a:off x="10528300" y="16657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75674</xdr:rowOff>
    </xdr:from>
    <xdr:to>
      <xdr:col>50</xdr:col>
      <xdr:colOff>165100</xdr:colOff>
      <xdr:row>96</xdr:row>
      <xdr:rowOff>5824</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9588500" y="16363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22351</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372111" y="16138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4318</xdr:rowOff>
    </xdr:from>
    <xdr:to>
      <xdr:col>46</xdr:col>
      <xdr:colOff>38100</xdr:colOff>
      <xdr:row>96</xdr:row>
      <xdr:rowOff>105918</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8699500" y="16463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122445</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483111" y="16238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153039</xdr:rowOff>
    </xdr:from>
    <xdr:to>
      <xdr:col>41</xdr:col>
      <xdr:colOff>101600</xdr:colOff>
      <xdr:row>98</xdr:row>
      <xdr:rowOff>83189</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7810500" y="16783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74316</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594111" y="16876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131452</xdr:rowOff>
    </xdr:from>
    <xdr:to>
      <xdr:col>36</xdr:col>
      <xdr:colOff>165100</xdr:colOff>
      <xdr:row>98</xdr:row>
      <xdr:rowOff>61602</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6921500" y="16762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52729</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6705111" y="16854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115697</xdr:rowOff>
    </xdr:from>
    <xdr:to>
      <xdr:col>85</xdr:col>
      <xdr:colOff>126364</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6317595" y="5430647"/>
          <a:ext cx="1269" cy="1224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5" name="災害復旧事業費最小値テキスト">
          <a:extLst>
            <a:ext uri="{FF2B5EF4-FFF2-40B4-BE49-F238E27FC236}">
              <a16:creationId xmlns:a16="http://schemas.microsoft.com/office/drawing/2014/main" id="{00000000-0008-0000-0600-000003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62374</xdr:rowOff>
    </xdr:from>
    <xdr:ext cx="469744" cy="259045"/>
    <xdr:sp macro="" textlink="">
      <xdr:nvSpPr>
        <xdr:cNvPr id="517" name="災害復旧事業費最大値テキスト">
          <a:extLst>
            <a:ext uri="{FF2B5EF4-FFF2-40B4-BE49-F238E27FC236}">
              <a16:creationId xmlns:a16="http://schemas.microsoft.com/office/drawing/2014/main" id="{00000000-0008-0000-0600-000005020000}"/>
            </a:ext>
          </a:extLst>
        </xdr:cNvPr>
        <xdr:cNvSpPr txBox="1"/>
      </xdr:nvSpPr>
      <xdr:spPr>
        <a:xfrm>
          <a:off x="16370300" y="5205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115697</xdr:rowOff>
    </xdr:from>
    <xdr:to>
      <xdr:col>86</xdr:col>
      <xdr:colOff>25400</xdr:colOff>
      <xdr:row>31</xdr:row>
      <xdr:rowOff>115697</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5430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10736</xdr:rowOff>
    </xdr:from>
    <xdr:ext cx="378565" cy="259045"/>
    <xdr:sp macro="" textlink="">
      <xdr:nvSpPr>
        <xdr:cNvPr id="520" name="災害復旧事業費平均値テキスト">
          <a:extLst>
            <a:ext uri="{FF2B5EF4-FFF2-40B4-BE49-F238E27FC236}">
              <a16:creationId xmlns:a16="http://schemas.microsoft.com/office/drawing/2014/main" id="{00000000-0008-0000-0600-000008020000}"/>
            </a:ext>
          </a:extLst>
        </xdr:cNvPr>
        <xdr:cNvSpPr txBox="1"/>
      </xdr:nvSpPr>
      <xdr:spPr>
        <a:xfrm>
          <a:off x="16370300" y="63543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159309</xdr:rowOff>
    </xdr:from>
    <xdr:to>
      <xdr:col>85</xdr:col>
      <xdr:colOff>177800</xdr:colOff>
      <xdr:row>38</xdr:row>
      <xdr:rowOff>89459</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6268700" y="6502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10947</xdr:rowOff>
    </xdr:from>
    <xdr:to>
      <xdr:col>81</xdr:col>
      <xdr:colOff>101600</xdr:colOff>
      <xdr:row>38</xdr:row>
      <xdr:rowOff>112547</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5430500" y="652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129074</xdr:rowOff>
    </xdr:from>
    <xdr:ext cx="378565"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2017" y="63012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170053</xdr:rowOff>
    </xdr:from>
    <xdr:to>
      <xdr:col>76</xdr:col>
      <xdr:colOff>165100</xdr:colOff>
      <xdr:row>38</xdr:row>
      <xdr:rowOff>100203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541500" y="6513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116730</xdr:rowOff>
    </xdr:from>
    <xdr:ext cx="378565"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403017" y="62889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104673</xdr:rowOff>
    </xdr:from>
    <xdr:to>
      <xdr:col>72</xdr:col>
      <xdr:colOff>38100</xdr:colOff>
      <xdr:row>38</xdr:row>
      <xdr:rowOff>34823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3652500" y="644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51350</xdr:rowOff>
    </xdr:from>
    <xdr:ext cx="378565"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14017" y="6223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114046</xdr:rowOff>
    </xdr:from>
    <xdr:to>
      <xdr:col>67</xdr:col>
      <xdr:colOff>101600</xdr:colOff>
      <xdr:row>38</xdr:row>
      <xdr:rowOff>44196</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763500" y="6457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60723</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5017" y="62329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39" name="災害復旧事業費該当値テキスト">
          <a:extLst>
            <a:ext uri="{FF2B5EF4-FFF2-40B4-BE49-F238E27FC236}">
              <a16:creationId xmlns:a16="http://schemas.microsoft.com/office/drawing/2014/main" id="{00000000-0008-0000-0600-00001B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136568</xdr:rowOff>
    </xdr:from>
    <xdr:to>
      <xdr:col>85</xdr:col>
      <xdr:colOff>126364</xdr:colOff>
      <xdr:row>79</xdr:row>
      <xdr:rowOff>2539</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6317595" y="12309518"/>
          <a:ext cx="1269" cy="1237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6366</xdr:rowOff>
    </xdr:from>
    <xdr:ext cx="534377" cy="259045"/>
    <xdr:sp macro="" textlink="">
      <xdr:nvSpPr>
        <xdr:cNvPr id="620" name="公債費最小値テキスト">
          <a:extLst>
            <a:ext uri="{FF2B5EF4-FFF2-40B4-BE49-F238E27FC236}">
              <a16:creationId xmlns:a16="http://schemas.microsoft.com/office/drawing/2014/main" id="{00000000-0008-0000-0600-00006C020000}"/>
            </a:ext>
          </a:extLst>
        </xdr:cNvPr>
        <xdr:cNvSpPr txBox="1"/>
      </xdr:nvSpPr>
      <xdr:spPr>
        <a:xfrm>
          <a:off x="16370300" y="13550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2539</xdr:rowOff>
    </xdr:from>
    <xdr:to>
      <xdr:col>86</xdr:col>
      <xdr:colOff>25400</xdr:colOff>
      <xdr:row>79</xdr:row>
      <xdr:rowOff>2539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3547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83245</xdr:rowOff>
    </xdr:from>
    <xdr:ext cx="534377" cy="259045"/>
    <xdr:sp macro="" textlink="">
      <xdr:nvSpPr>
        <xdr:cNvPr id="622" name="公債費最大値テキスト">
          <a:extLst>
            <a:ext uri="{FF2B5EF4-FFF2-40B4-BE49-F238E27FC236}">
              <a16:creationId xmlns:a16="http://schemas.microsoft.com/office/drawing/2014/main" id="{00000000-0008-0000-0600-00006E020000}"/>
            </a:ext>
          </a:extLst>
        </xdr:cNvPr>
        <xdr:cNvSpPr txBox="1"/>
      </xdr:nvSpPr>
      <xdr:spPr>
        <a:xfrm>
          <a:off x="16370300" y="12084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136568</xdr:rowOff>
    </xdr:from>
    <xdr:to>
      <xdr:col>86</xdr:col>
      <xdr:colOff>25400</xdr:colOff>
      <xdr:row>71</xdr:row>
      <xdr:rowOff>136568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2309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46225</xdr:rowOff>
    </xdr:from>
    <xdr:to>
      <xdr:col>85</xdr:col>
      <xdr:colOff>127000</xdr:colOff>
      <xdr:row>78</xdr:row>
      <xdr:rowOff>76766</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5481300" y="13419325"/>
          <a:ext cx="838200" cy="3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49460</xdr:rowOff>
    </xdr:from>
    <xdr:ext cx="534377" cy="259045"/>
    <xdr:sp macro="" textlink="">
      <xdr:nvSpPr>
        <xdr:cNvPr id="625" name="公債費平均値テキスト">
          <a:extLst>
            <a:ext uri="{FF2B5EF4-FFF2-40B4-BE49-F238E27FC236}">
              <a16:creationId xmlns:a16="http://schemas.microsoft.com/office/drawing/2014/main" id="{00000000-0008-0000-0600-000071020000}"/>
            </a:ext>
          </a:extLst>
        </xdr:cNvPr>
        <xdr:cNvSpPr txBox="1"/>
      </xdr:nvSpPr>
      <xdr:spPr>
        <a:xfrm>
          <a:off x="16370300" y="130796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26583</xdr:rowOff>
    </xdr:from>
    <xdr:to>
      <xdr:col>85</xdr:col>
      <xdr:colOff>177800</xdr:colOff>
      <xdr:row>77</xdr:row>
      <xdr:rowOff>128183</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6268700" y="1322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76766</xdr:rowOff>
    </xdr:from>
    <xdr:to>
      <xdr:col>81</xdr:col>
      <xdr:colOff>50800</xdr:colOff>
      <xdr:row>78</xdr:row>
      <xdr:rowOff>104267</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4592300" y="13449866"/>
          <a:ext cx="889000" cy="27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11061</xdr:rowOff>
    </xdr:from>
    <xdr:to>
      <xdr:col>81</xdr:col>
      <xdr:colOff>101600</xdr:colOff>
      <xdr:row>77</xdr:row>
      <xdr:rowOff>112661</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5430500" y="13212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129188</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14111" y="12987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104267</xdr:rowOff>
    </xdr:from>
    <xdr:to>
      <xdr:col>76</xdr:col>
      <xdr:colOff>114300</xdr:colOff>
      <xdr:row>78</xdr:row>
      <xdr:rowOff>118280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3703300" y="13477367"/>
          <a:ext cx="889000" cy="14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30790</xdr:rowOff>
    </xdr:from>
    <xdr:to>
      <xdr:col>76</xdr:col>
      <xdr:colOff>165100</xdr:colOff>
      <xdr:row>77</xdr:row>
      <xdr:rowOff>132390</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541500" y="132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148917</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325111" y="13007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118280</xdr:rowOff>
    </xdr:from>
    <xdr:to>
      <xdr:col>71</xdr:col>
      <xdr:colOff>177800</xdr:colOff>
      <xdr:row>78</xdr:row>
      <xdr:rowOff>120498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2814300" y="13491380"/>
          <a:ext cx="889000" cy="2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47592</xdr:rowOff>
    </xdr:from>
    <xdr:to>
      <xdr:col>72</xdr:col>
      <xdr:colOff>38100</xdr:colOff>
      <xdr:row>77</xdr:row>
      <xdr:rowOff>149192</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652500" y="13249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165719</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36111" y="13024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68349</xdr:rowOff>
    </xdr:from>
    <xdr:to>
      <xdr:col>67</xdr:col>
      <xdr:colOff>101600</xdr:colOff>
      <xdr:row>77</xdr:row>
      <xdr:rowOff>169949</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763500" y="1326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15026</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47111" y="13045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166875</xdr:rowOff>
    </xdr:from>
    <xdr:to>
      <xdr:col>85</xdr:col>
      <xdr:colOff>177800</xdr:colOff>
      <xdr:row>78</xdr:row>
      <xdr:rowOff>97025</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6268700" y="1336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145302</xdr:rowOff>
    </xdr:from>
    <xdr:ext cx="534377" cy="259045"/>
    <xdr:sp macro="" textlink="">
      <xdr:nvSpPr>
        <xdr:cNvPr id="644" name="公債費該当値テキスト">
          <a:extLst>
            <a:ext uri="{FF2B5EF4-FFF2-40B4-BE49-F238E27FC236}">
              <a16:creationId xmlns:a16="http://schemas.microsoft.com/office/drawing/2014/main" id="{00000000-0008-0000-0600-000084020000}"/>
            </a:ext>
          </a:extLst>
        </xdr:cNvPr>
        <xdr:cNvSpPr txBox="1"/>
      </xdr:nvSpPr>
      <xdr:spPr>
        <a:xfrm>
          <a:off x="16370300" y="1334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25966</xdr:rowOff>
    </xdr:from>
    <xdr:to>
      <xdr:col>81</xdr:col>
      <xdr:colOff>101600</xdr:colOff>
      <xdr:row>78</xdr:row>
      <xdr:rowOff>127566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5430500" y="13399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118693</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14111" y="13491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53467</xdr:rowOff>
    </xdr:from>
    <xdr:to>
      <xdr:col>76</xdr:col>
      <xdr:colOff>165100</xdr:colOff>
      <xdr:row>78</xdr:row>
      <xdr:rowOff>155067</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4541500" y="13426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146194</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25111" y="1351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67480</xdr:rowOff>
    </xdr:from>
    <xdr:to>
      <xdr:col>72</xdr:col>
      <xdr:colOff>38100</xdr:colOff>
      <xdr:row>78</xdr:row>
      <xdr:rowOff>169080</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3652500" y="1344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160207</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36111" y="13533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69698</xdr:rowOff>
    </xdr:from>
    <xdr:to>
      <xdr:col>67</xdr:col>
      <xdr:colOff>101600</xdr:colOff>
      <xdr:row>78</xdr:row>
      <xdr:rowOff>171298</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2763500" y="1344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162425</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47111" y="13535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6290</xdr:rowOff>
    </xdr:from>
    <xdr:to>
      <xdr:col>85</xdr:col>
      <xdr:colOff>126364</xdr:colOff>
      <xdr:row>98</xdr:row>
      <xdr:rowOff>100564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436790"/>
          <a:ext cx="1269" cy="1465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104391</xdr:rowOff>
    </xdr:from>
    <xdr:ext cx="378565"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6906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100564</xdr:rowOff>
    </xdr:from>
    <xdr:to>
      <xdr:col>86</xdr:col>
      <xdr:colOff>25400</xdr:colOff>
      <xdr:row>98</xdr:row>
      <xdr:rowOff>100564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6902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124417</xdr:rowOff>
    </xdr:from>
    <xdr:ext cx="534377"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212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6290</xdr:rowOff>
    </xdr:from>
    <xdr:to>
      <xdr:col>86</xdr:col>
      <xdr:colOff>25400</xdr:colOff>
      <xdr:row>90</xdr:row>
      <xdr:rowOff>6290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436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100564</xdr:rowOff>
    </xdr:from>
    <xdr:to>
      <xdr:col>85</xdr:col>
      <xdr:colOff>127000</xdr:colOff>
      <xdr:row>98</xdr:row>
      <xdr:rowOff>126350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5481300" y="16902664"/>
          <a:ext cx="838200" cy="25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128922</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2452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106045</xdr:rowOff>
    </xdr:from>
    <xdr:to>
      <xdr:col>85</xdr:col>
      <xdr:colOff>177800</xdr:colOff>
      <xdr:row>96</xdr:row>
      <xdr:rowOff>36195</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39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124749</xdr:rowOff>
    </xdr:from>
    <xdr:to>
      <xdr:col>81</xdr:col>
      <xdr:colOff>50800</xdr:colOff>
      <xdr:row>98</xdr:row>
      <xdr:rowOff>126350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4592300" y="16926849"/>
          <a:ext cx="889000" cy="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54794</xdr:rowOff>
    </xdr:from>
    <xdr:to>
      <xdr:col>81</xdr:col>
      <xdr:colOff>101600</xdr:colOff>
      <xdr:row>95</xdr:row>
      <xdr:rowOff>156394</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342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1471</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11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124749</xdr:rowOff>
    </xdr:from>
    <xdr:to>
      <xdr:col>76</xdr:col>
      <xdr:colOff>114300</xdr:colOff>
      <xdr:row>98</xdr:row>
      <xdr:rowOff>133620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3703300" y="16926849"/>
          <a:ext cx="889000" cy="8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8889</xdr:rowOff>
    </xdr:from>
    <xdr:to>
      <xdr:col>76</xdr:col>
      <xdr:colOff>165100</xdr:colOff>
      <xdr:row>95</xdr:row>
      <xdr:rowOff>110489</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29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127016</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071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133620</xdr:rowOff>
    </xdr:from>
    <xdr:to>
      <xdr:col>71</xdr:col>
      <xdr:colOff>177800</xdr:colOff>
      <xdr:row>98</xdr:row>
      <xdr:rowOff>135951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6935720"/>
          <a:ext cx="889000" cy="2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118024</xdr:rowOff>
    </xdr:from>
    <xdr:to>
      <xdr:col>72</xdr:col>
      <xdr:colOff>38100</xdr:colOff>
      <xdr:row>97</xdr:row>
      <xdr:rowOff>48174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57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64701</xdr:rowOff>
    </xdr:from>
    <xdr:ext cx="469744"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68428" y="16352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106593</xdr:rowOff>
    </xdr:from>
    <xdr:to>
      <xdr:col>67</xdr:col>
      <xdr:colOff>101600</xdr:colOff>
      <xdr:row>97</xdr:row>
      <xdr:rowOff>36743</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565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53270</xdr:rowOff>
    </xdr:from>
    <xdr:ext cx="469744"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79428" y="16341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49764</xdr:rowOff>
    </xdr:from>
    <xdr:to>
      <xdr:col>85</xdr:col>
      <xdr:colOff>177800</xdr:colOff>
      <xdr:row>98</xdr:row>
      <xdr:rowOff>151364</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85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136141</xdr:rowOff>
    </xdr:from>
    <xdr:ext cx="378565"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766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75550</xdr:rowOff>
    </xdr:from>
    <xdr:to>
      <xdr:col>81</xdr:col>
      <xdr:colOff>101600</xdr:colOff>
      <xdr:row>99</xdr:row>
      <xdr:rowOff>5700</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87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98</xdr:row>
      <xdr:rowOff>168277</xdr:rowOff>
    </xdr:from>
    <xdr:ext cx="378565"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92017" y="16970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73949</xdr:rowOff>
    </xdr:from>
    <xdr:to>
      <xdr:col>76</xdr:col>
      <xdr:colOff>165100</xdr:colOff>
      <xdr:row>99</xdr:row>
      <xdr:rowOff>4099</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876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98</xdr:row>
      <xdr:rowOff>166676</xdr:rowOff>
    </xdr:from>
    <xdr:ext cx="378565"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3017" y="169687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82820</xdr:rowOff>
    </xdr:from>
    <xdr:to>
      <xdr:col>72</xdr:col>
      <xdr:colOff>38100</xdr:colOff>
      <xdr:row>99</xdr:row>
      <xdr:rowOff>12970</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88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4097</xdr:rowOff>
    </xdr:from>
    <xdr:ext cx="378565"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514017" y="169776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85151</xdr:rowOff>
    </xdr:from>
    <xdr:to>
      <xdr:col>67</xdr:col>
      <xdr:colOff>101600</xdr:colOff>
      <xdr:row>99</xdr:row>
      <xdr:rowOff>15301</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887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99</xdr:row>
      <xdr:rowOff>6428</xdr:rowOff>
    </xdr:from>
    <xdr:ext cx="313932"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57333" y="169799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13970</xdr:rowOff>
    </xdr:from>
    <xdr:to>
      <xdr:col>116</xdr:col>
      <xdr:colOff>62864</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flipV="1">
          <a:off x="22159595" y="5500370"/>
          <a:ext cx="1269"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0" name="投資及び出資金最小値テキスト">
          <a:extLst>
            <a:ext uri="{FF2B5EF4-FFF2-40B4-BE49-F238E27FC236}">
              <a16:creationId xmlns:a16="http://schemas.microsoft.com/office/drawing/2014/main" id="{00000000-0008-0000-0600-0000DA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132097</xdr:rowOff>
    </xdr:from>
    <xdr:ext cx="469744" cy="259045"/>
    <xdr:sp macro="" textlink="">
      <xdr:nvSpPr>
        <xdr:cNvPr id="732" name="投資及び出資金最大値テキスト">
          <a:extLst>
            <a:ext uri="{FF2B5EF4-FFF2-40B4-BE49-F238E27FC236}">
              <a16:creationId xmlns:a16="http://schemas.microsoft.com/office/drawing/2014/main" id="{00000000-0008-0000-0600-0000DC020000}"/>
            </a:ext>
          </a:extLst>
        </xdr:cNvPr>
        <xdr:cNvSpPr txBox="1"/>
      </xdr:nvSpPr>
      <xdr:spPr>
        <a:xfrm>
          <a:off x="22212300" y="5275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13970</xdr:rowOff>
    </xdr:from>
    <xdr:to>
      <xdr:col>116</xdr:col>
      <xdr:colOff>152400</xdr:colOff>
      <xdr:row>32</xdr:row>
      <xdr:rowOff>13970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5500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42283</xdr:rowOff>
    </xdr:from>
    <xdr:ext cx="469744" cy="259045"/>
    <xdr:sp macro="" textlink="">
      <xdr:nvSpPr>
        <xdr:cNvPr id="735" name="投資及び出資金平均値テキスト">
          <a:extLst>
            <a:ext uri="{FF2B5EF4-FFF2-40B4-BE49-F238E27FC236}">
              <a16:creationId xmlns:a16="http://schemas.microsoft.com/office/drawing/2014/main" id="{00000000-0008-0000-0600-0000DF020000}"/>
            </a:ext>
          </a:extLst>
        </xdr:cNvPr>
        <xdr:cNvSpPr txBox="1"/>
      </xdr:nvSpPr>
      <xdr:spPr>
        <a:xfrm>
          <a:off x="22212300" y="62144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19406</xdr:rowOff>
    </xdr:from>
    <xdr:to>
      <xdr:col>116</xdr:col>
      <xdr:colOff>114300</xdr:colOff>
      <xdr:row>37</xdr:row>
      <xdr:rowOff>121006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2110700" y="6363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169367</xdr:rowOff>
    </xdr:from>
    <xdr:to>
      <xdr:col>112</xdr:col>
      <xdr:colOff>38100</xdr:colOff>
      <xdr:row>37</xdr:row>
      <xdr:rowOff>99517</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1272500" y="634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116044</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088428" y="6116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5004</xdr:rowOff>
    </xdr:from>
    <xdr:to>
      <xdr:col>107</xdr:col>
      <xdr:colOff>101600</xdr:colOff>
      <xdr:row>37</xdr:row>
      <xdr:rowOff>106604</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0383500" y="634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123131</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199428" y="6123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132106</xdr:rowOff>
    </xdr:from>
    <xdr:to>
      <xdr:col>102</xdr:col>
      <xdr:colOff>165100</xdr:colOff>
      <xdr:row>37</xdr:row>
      <xdr:rowOff>62256</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9494500" y="6304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78783</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10428" y="6079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97815</xdr:rowOff>
    </xdr:from>
    <xdr:to>
      <xdr:col>98</xdr:col>
      <xdr:colOff>38100</xdr:colOff>
      <xdr:row>37</xdr:row>
      <xdr:rowOff>27965</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8605500" y="627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44492</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21428" y="604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4" name="投資及び出資金該当値テキスト">
          <a:extLst>
            <a:ext uri="{FF2B5EF4-FFF2-40B4-BE49-F238E27FC236}">
              <a16:creationId xmlns:a16="http://schemas.microsoft.com/office/drawing/2014/main" id="{00000000-0008-0000-0600-0000F2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144349</xdr:rowOff>
    </xdr:from>
    <xdr:to>
      <xdr:col>116</xdr:col>
      <xdr:colOff>62864</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716849"/>
          <a:ext cx="1269" cy="1443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91026</xdr:rowOff>
    </xdr:from>
    <xdr:ext cx="534377"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9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144349</xdr:rowOff>
    </xdr:from>
    <xdr:to>
      <xdr:col>116</xdr:col>
      <xdr:colOff>152400</xdr:colOff>
      <xdr:row>50</xdr:row>
      <xdr:rowOff>144349</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716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14808</xdr:rowOff>
    </xdr:from>
    <xdr:to>
      <xdr:col>116</xdr:col>
      <xdr:colOff>63500</xdr:colOff>
      <xdr:row>57</xdr:row>
      <xdr:rowOff>15722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1323300" y="9787458"/>
          <a:ext cx="8382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3243</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97758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24816</xdr:rowOff>
    </xdr:from>
    <xdr:to>
      <xdr:col>116</xdr:col>
      <xdr:colOff>114300</xdr:colOff>
      <xdr:row>57</xdr:row>
      <xdr:rowOff>126416</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979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12522</xdr:rowOff>
    </xdr:from>
    <xdr:to>
      <xdr:col>111</xdr:col>
      <xdr:colOff>177800</xdr:colOff>
      <xdr:row>57</xdr:row>
      <xdr:rowOff>14808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0434300" y="978517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13386</xdr:rowOff>
    </xdr:from>
    <xdr:to>
      <xdr:col>112</xdr:col>
      <xdr:colOff>38100</xdr:colOff>
      <xdr:row>57</xdr:row>
      <xdr:rowOff>114986</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978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106113</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88428" y="9878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1625</xdr:rowOff>
    </xdr:from>
    <xdr:to>
      <xdr:col>107</xdr:col>
      <xdr:colOff>50800</xdr:colOff>
      <xdr:row>57</xdr:row>
      <xdr:rowOff>12522</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9545300" y="9774275"/>
          <a:ext cx="889000" cy="10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150393</xdr:rowOff>
    </xdr:from>
    <xdr:to>
      <xdr:col>107</xdr:col>
      <xdr:colOff>101600</xdr:colOff>
      <xdr:row>57</xdr:row>
      <xdr:rowOff>80543</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975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71670</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9844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23038</xdr:rowOff>
    </xdr:from>
    <xdr:to>
      <xdr:col>102</xdr:col>
      <xdr:colOff>114300</xdr:colOff>
      <xdr:row>57</xdr:row>
      <xdr:rowOff>1625</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656300" y="9452788"/>
          <a:ext cx="889000" cy="321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12167</xdr:rowOff>
    </xdr:from>
    <xdr:to>
      <xdr:col>102</xdr:col>
      <xdr:colOff>165100</xdr:colOff>
      <xdr:row>56</xdr:row>
      <xdr:rowOff>113767</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9613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130294</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9388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150393</xdr:rowOff>
    </xdr:from>
    <xdr:to>
      <xdr:col>98</xdr:col>
      <xdr:colOff>38100</xdr:colOff>
      <xdr:row>57</xdr:row>
      <xdr:rowOff>80543</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975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71670</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9844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136372</xdr:rowOff>
    </xdr:from>
    <xdr:to>
      <xdr:col>116</xdr:col>
      <xdr:colOff>114300</xdr:colOff>
      <xdr:row>57</xdr:row>
      <xdr:rowOff>66522</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9737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159249</xdr:rowOff>
    </xdr:from>
    <xdr:ext cx="469744"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9588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135458</xdr:rowOff>
    </xdr:from>
    <xdr:to>
      <xdr:col>112</xdr:col>
      <xdr:colOff>38100</xdr:colOff>
      <xdr:row>57</xdr:row>
      <xdr:rowOff>65608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9736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82135</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088428" y="9511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133172</xdr:rowOff>
    </xdr:from>
    <xdr:to>
      <xdr:col>107</xdr:col>
      <xdr:colOff>101600</xdr:colOff>
      <xdr:row>57</xdr:row>
      <xdr:rowOff>63322</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973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79849</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199428" y="9509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122275</xdr:rowOff>
    </xdr:from>
    <xdr:to>
      <xdr:col>102</xdr:col>
      <xdr:colOff>165100</xdr:colOff>
      <xdr:row>57</xdr:row>
      <xdr:rowOff>52425</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9723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43552</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10428" y="9816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143688</xdr:rowOff>
    </xdr:from>
    <xdr:to>
      <xdr:col>98</xdr:col>
      <xdr:colOff>38100</xdr:colOff>
      <xdr:row>55</xdr:row>
      <xdr:rowOff>73838</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940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53</xdr:row>
      <xdr:rowOff>90365</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21428" y="917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1" name="繰出金グラフ枠">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11090</xdr:rowOff>
    </xdr:from>
    <xdr:to>
      <xdr:col>116</xdr:col>
      <xdr:colOff>62864</xdr:colOff>
      <xdr:row>78</xdr:row>
      <xdr:rowOff>33310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flipV="1">
          <a:off x="22159595" y="12355490"/>
          <a:ext cx="1269" cy="1050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37137</xdr:rowOff>
    </xdr:from>
    <xdr:ext cx="534377" cy="259045"/>
    <xdr:sp macro="" textlink="">
      <xdr:nvSpPr>
        <xdr:cNvPr id="843" name="繰出金最小値テキスト">
          <a:extLst>
            <a:ext uri="{FF2B5EF4-FFF2-40B4-BE49-F238E27FC236}">
              <a16:creationId xmlns:a16="http://schemas.microsoft.com/office/drawing/2014/main" id="{00000000-0008-0000-0600-00004B030000}"/>
            </a:ext>
          </a:extLst>
        </xdr:cNvPr>
        <xdr:cNvSpPr txBox="1"/>
      </xdr:nvSpPr>
      <xdr:spPr>
        <a:xfrm>
          <a:off x="22212300" y="1341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33310</xdr:rowOff>
    </xdr:from>
    <xdr:to>
      <xdr:col>116</xdr:col>
      <xdr:colOff>152400</xdr:colOff>
      <xdr:row>78</xdr:row>
      <xdr:rowOff>33310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3406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129217</xdr:rowOff>
    </xdr:from>
    <xdr:ext cx="534377" cy="259045"/>
    <xdr:sp macro="" textlink="">
      <xdr:nvSpPr>
        <xdr:cNvPr id="845" name="繰出金最大値テキスト">
          <a:extLst>
            <a:ext uri="{FF2B5EF4-FFF2-40B4-BE49-F238E27FC236}">
              <a16:creationId xmlns:a16="http://schemas.microsoft.com/office/drawing/2014/main" id="{00000000-0008-0000-0600-00004D030000}"/>
            </a:ext>
          </a:extLst>
        </xdr:cNvPr>
        <xdr:cNvSpPr txBox="1"/>
      </xdr:nvSpPr>
      <xdr:spPr>
        <a:xfrm>
          <a:off x="22212300" y="1213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11090</xdr:rowOff>
    </xdr:from>
    <xdr:to>
      <xdr:col>116</xdr:col>
      <xdr:colOff>152400</xdr:colOff>
      <xdr:row>72</xdr:row>
      <xdr:rowOff>11090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235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84744</xdr:rowOff>
    </xdr:from>
    <xdr:to>
      <xdr:col>116</xdr:col>
      <xdr:colOff>63500</xdr:colOff>
      <xdr:row>76</xdr:row>
      <xdr:rowOff>23205</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1323300" y="12943494"/>
          <a:ext cx="838200" cy="109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169659</xdr:rowOff>
    </xdr:from>
    <xdr:ext cx="534377" cy="259045"/>
    <xdr:sp macro="" textlink="">
      <xdr:nvSpPr>
        <xdr:cNvPr id="848" name="繰出金平均値テキスト">
          <a:extLst>
            <a:ext uri="{FF2B5EF4-FFF2-40B4-BE49-F238E27FC236}">
              <a16:creationId xmlns:a16="http://schemas.microsoft.com/office/drawing/2014/main" id="{00000000-0008-0000-0600-000050030000}"/>
            </a:ext>
          </a:extLst>
        </xdr:cNvPr>
        <xdr:cNvSpPr txBox="1"/>
      </xdr:nvSpPr>
      <xdr:spPr>
        <a:xfrm>
          <a:off x="22212300" y="12685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146782</xdr:rowOff>
    </xdr:from>
    <xdr:to>
      <xdr:col>116</xdr:col>
      <xdr:colOff>114300</xdr:colOff>
      <xdr:row>75</xdr:row>
      <xdr:rowOff>76932</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2110700" y="1283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23205</xdr:rowOff>
    </xdr:from>
    <xdr:to>
      <xdr:col>111</xdr:col>
      <xdr:colOff>177800</xdr:colOff>
      <xdr:row>76</xdr:row>
      <xdr:rowOff>84837</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0434300" y="13053405"/>
          <a:ext cx="889000" cy="6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57124</xdr:rowOff>
    </xdr:from>
    <xdr:to>
      <xdr:col>112</xdr:col>
      <xdr:colOff>38100</xdr:colOff>
      <xdr:row>75</xdr:row>
      <xdr:rowOff>158725</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1272500" y="1291587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3801</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1056111" y="12691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84837</xdr:rowOff>
    </xdr:from>
    <xdr:to>
      <xdr:col>107</xdr:col>
      <xdr:colOff>50800</xdr:colOff>
      <xdr:row>76</xdr:row>
      <xdr:rowOff>147199</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9545300" y="13115037"/>
          <a:ext cx="889000" cy="6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94707</xdr:rowOff>
    </xdr:from>
    <xdr:to>
      <xdr:col>107</xdr:col>
      <xdr:colOff>101600</xdr:colOff>
      <xdr:row>76</xdr:row>
      <xdr:rowOff>24857</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0383500" y="12953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41384</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0167111" y="12728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19914</xdr:rowOff>
    </xdr:from>
    <xdr:to>
      <xdr:col>102</xdr:col>
      <xdr:colOff>114300</xdr:colOff>
      <xdr:row>76</xdr:row>
      <xdr:rowOff>147199</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656300" y="12878664"/>
          <a:ext cx="889000" cy="298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102708</xdr:rowOff>
    </xdr:from>
    <xdr:to>
      <xdr:col>102</xdr:col>
      <xdr:colOff>165100</xdr:colOff>
      <xdr:row>76</xdr:row>
      <xdr:rowOff>32857</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9494500" y="1296145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49385</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9278111" y="1273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26401</xdr:rowOff>
    </xdr:from>
    <xdr:to>
      <xdr:col>98</xdr:col>
      <xdr:colOff>38100</xdr:colOff>
      <xdr:row>75</xdr:row>
      <xdr:rowOff>128001</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8605500" y="12885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119128</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8389111" y="12977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33944</xdr:rowOff>
    </xdr:from>
    <xdr:to>
      <xdr:col>116</xdr:col>
      <xdr:colOff>114300</xdr:colOff>
      <xdr:row>75</xdr:row>
      <xdr:rowOff>135544</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2110700" y="12892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12371</xdr:rowOff>
    </xdr:from>
    <xdr:ext cx="534377" cy="259045"/>
    <xdr:sp macro="" textlink="">
      <xdr:nvSpPr>
        <xdr:cNvPr id="867" name="繰出金該当値テキスト">
          <a:extLst>
            <a:ext uri="{FF2B5EF4-FFF2-40B4-BE49-F238E27FC236}">
              <a16:creationId xmlns:a16="http://schemas.microsoft.com/office/drawing/2014/main" id="{00000000-0008-0000-0600-000063030000}"/>
            </a:ext>
          </a:extLst>
        </xdr:cNvPr>
        <xdr:cNvSpPr txBox="1"/>
      </xdr:nvSpPr>
      <xdr:spPr>
        <a:xfrm>
          <a:off x="22212300" y="1287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143856</xdr:rowOff>
    </xdr:from>
    <xdr:to>
      <xdr:col>112</xdr:col>
      <xdr:colOff>38100</xdr:colOff>
      <xdr:row>76</xdr:row>
      <xdr:rowOff>74005</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1272500" y="1300260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65132</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056111" y="13095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34037</xdr:rowOff>
    </xdr:from>
    <xdr:to>
      <xdr:col>107</xdr:col>
      <xdr:colOff>101600</xdr:colOff>
      <xdr:row>76</xdr:row>
      <xdr:rowOff>135637</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0383500" y="13064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126764</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167111" y="13156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96399</xdr:rowOff>
    </xdr:from>
    <xdr:to>
      <xdr:col>102</xdr:col>
      <xdr:colOff>165100</xdr:colOff>
      <xdr:row>77</xdr:row>
      <xdr:rowOff>26549</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9494500" y="13126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17676</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3219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140564</xdr:rowOff>
    </xdr:from>
    <xdr:to>
      <xdr:col>98</xdr:col>
      <xdr:colOff>38100</xdr:colOff>
      <xdr:row>75</xdr:row>
      <xdr:rowOff>70714</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8605500" y="1282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87241</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260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0" name="前年度繰上充用金グラフ枠">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2" name="前年度繰上充用金最小値テキスト">
          <a:extLst>
            <a:ext uri="{FF2B5EF4-FFF2-40B4-BE49-F238E27FC236}">
              <a16:creationId xmlns:a16="http://schemas.microsoft.com/office/drawing/2014/main" id="{00000000-0008-0000-0600-00007C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4" name="前年度繰上充用金最大値テキスト">
          <a:extLst>
            <a:ext uri="{FF2B5EF4-FFF2-40B4-BE49-F238E27FC236}">
              <a16:creationId xmlns:a16="http://schemas.microsoft.com/office/drawing/2014/main" id="{00000000-0008-0000-0600-00007E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7" name="前年度繰上充用金平均値テキスト">
          <a:extLst>
            <a:ext uri="{FF2B5EF4-FFF2-40B4-BE49-F238E27FC236}">
              <a16:creationId xmlns:a16="http://schemas.microsoft.com/office/drawing/2014/main" id="{00000000-0008-0000-0600-000081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6" name="前年度繰上充用金該当値テキスト">
          <a:extLst>
            <a:ext uri="{FF2B5EF4-FFF2-40B4-BE49-F238E27FC236}">
              <a16:creationId xmlns:a16="http://schemas.microsoft.com/office/drawing/2014/main" id="{00000000-0008-0000-0600-000094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歳出決算総額は、住民一人当たり</a:t>
          </a:r>
          <a:r>
            <a:rPr kumimoji="1" lang="en-US" altLang="ja-JP" sz="1200">
              <a:solidFill>
                <a:schemeClr val="dk1"/>
              </a:solidFill>
              <a:effectLst/>
              <a:latin typeface="+mn-lt"/>
              <a:ea typeface="+mn-ea"/>
              <a:cs typeface="+mn-cs"/>
            </a:rPr>
            <a:t>356</a:t>
          </a:r>
          <a:r>
            <a:rPr kumimoji="1" lang="ja-JP" altLang="ja-JP" sz="1200">
              <a:solidFill>
                <a:schemeClr val="dk1"/>
              </a:solidFill>
              <a:effectLst/>
              <a:latin typeface="+mn-lt"/>
              <a:ea typeface="+mn-ea"/>
              <a:cs typeface="+mn-cs"/>
            </a:rPr>
            <a:t>千円（対前年度▲</a:t>
          </a:r>
          <a:r>
            <a:rPr kumimoji="1" lang="en-US" altLang="ja-JP" sz="1200">
              <a:solidFill>
                <a:schemeClr val="dk1"/>
              </a:solidFill>
              <a:effectLst/>
              <a:latin typeface="+mn-lt"/>
              <a:ea typeface="+mn-ea"/>
              <a:cs typeface="+mn-cs"/>
            </a:rPr>
            <a:t>4</a:t>
          </a:r>
          <a:r>
            <a:rPr kumimoji="1" lang="ja-JP" altLang="ja-JP" sz="1200">
              <a:solidFill>
                <a:schemeClr val="dk1"/>
              </a:solidFill>
              <a:effectLst/>
              <a:latin typeface="+mn-lt"/>
              <a:ea typeface="+mn-ea"/>
              <a:cs typeface="+mn-cs"/>
            </a:rPr>
            <a:t>千円）となっている。これは、歳出決算総額が前年度よりも約</a:t>
          </a:r>
          <a:r>
            <a:rPr kumimoji="1" lang="en-US" altLang="ja-JP" sz="1200">
              <a:solidFill>
                <a:schemeClr val="dk1"/>
              </a:solidFill>
              <a:effectLst/>
              <a:latin typeface="+mn-lt"/>
              <a:ea typeface="+mn-ea"/>
              <a:cs typeface="+mn-cs"/>
            </a:rPr>
            <a:t>5.9</a:t>
          </a:r>
          <a:r>
            <a:rPr kumimoji="1" lang="ja-JP" altLang="ja-JP" sz="1200">
              <a:solidFill>
                <a:schemeClr val="dk1"/>
              </a:solidFill>
              <a:effectLst/>
              <a:latin typeface="+mn-lt"/>
              <a:ea typeface="+mn-ea"/>
              <a:cs typeface="+mn-cs"/>
            </a:rPr>
            <a:t>億円減少し、さらに人口が微増（</a:t>
          </a:r>
          <a:r>
            <a:rPr kumimoji="1" lang="en-US" altLang="ja-JP" sz="1200">
              <a:solidFill>
                <a:schemeClr val="dk1"/>
              </a:solidFill>
              <a:effectLst/>
              <a:latin typeface="+mn-lt"/>
              <a:ea typeface="+mn-ea"/>
              <a:cs typeface="+mn-cs"/>
            </a:rPr>
            <a:t>617</a:t>
          </a:r>
          <a:r>
            <a:rPr kumimoji="1" lang="ja-JP" altLang="ja-JP" sz="1200">
              <a:solidFill>
                <a:schemeClr val="dk1"/>
              </a:solidFill>
              <a:effectLst/>
              <a:latin typeface="+mn-lt"/>
              <a:ea typeface="+mn-ea"/>
              <a:cs typeface="+mn-cs"/>
            </a:rPr>
            <a:t>人の増）したことによる。</a:t>
          </a:r>
          <a:endParaRPr lang="ja-JP" altLang="ja-JP" sz="1200">
            <a:effectLst/>
          </a:endParaRPr>
        </a:p>
        <a:p>
          <a:r>
            <a:rPr kumimoji="1" lang="ja-JP" altLang="ja-JP" sz="1200">
              <a:solidFill>
                <a:schemeClr val="dk1"/>
              </a:solidFill>
              <a:effectLst/>
              <a:latin typeface="+mn-lt"/>
              <a:ea typeface="+mn-ea"/>
              <a:cs typeface="+mn-cs"/>
            </a:rPr>
            <a:t>令和</a:t>
          </a:r>
          <a:r>
            <a:rPr kumimoji="1" lang="en-US" altLang="ja-JP" sz="1200">
              <a:solidFill>
                <a:schemeClr val="dk1"/>
              </a:solidFill>
              <a:effectLst/>
              <a:latin typeface="+mn-lt"/>
              <a:ea typeface="+mn-ea"/>
              <a:cs typeface="+mn-cs"/>
            </a:rPr>
            <a:t>5</a:t>
          </a:r>
          <a:r>
            <a:rPr kumimoji="1" lang="ja-JP" altLang="ja-JP" sz="1200">
              <a:solidFill>
                <a:schemeClr val="dk1"/>
              </a:solidFill>
              <a:effectLst/>
              <a:latin typeface="+mn-lt"/>
              <a:ea typeface="+mn-ea"/>
              <a:cs typeface="+mn-cs"/>
            </a:rPr>
            <a:t>年度の主な構成項目となる扶助費は、令和</a:t>
          </a:r>
          <a:r>
            <a:rPr kumimoji="1" lang="en-US" altLang="ja-JP" sz="1200">
              <a:solidFill>
                <a:schemeClr val="dk1"/>
              </a:solidFill>
              <a:effectLst/>
              <a:latin typeface="+mn-lt"/>
              <a:ea typeface="+mn-ea"/>
              <a:cs typeface="+mn-cs"/>
            </a:rPr>
            <a:t>5</a:t>
          </a:r>
          <a:r>
            <a:rPr kumimoji="1" lang="ja-JP" altLang="ja-JP" sz="1200">
              <a:solidFill>
                <a:schemeClr val="dk1"/>
              </a:solidFill>
              <a:effectLst/>
              <a:latin typeface="+mn-lt"/>
              <a:ea typeface="+mn-ea"/>
              <a:cs typeface="+mn-cs"/>
            </a:rPr>
            <a:t>年度に実施した電力・ガス・食料品等価格高騰</a:t>
          </a:r>
          <a:r>
            <a:rPr kumimoji="1" lang="ja-JP" altLang="en-US" sz="1200">
              <a:solidFill>
                <a:schemeClr val="dk1"/>
              </a:solidFill>
              <a:effectLst/>
              <a:latin typeface="+mn-lt"/>
              <a:ea typeface="+mn-ea"/>
              <a:cs typeface="+mn-cs"/>
            </a:rPr>
            <a:t>重点</a:t>
          </a:r>
          <a:r>
            <a:rPr kumimoji="1" lang="ja-JP" altLang="ja-JP" sz="1200">
              <a:solidFill>
                <a:schemeClr val="dk1"/>
              </a:solidFill>
              <a:effectLst/>
              <a:latin typeface="+mn-lt"/>
              <a:ea typeface="+mn-ea"/>
              <a:cs typeface="+mn-cs"/>
            </a:rPr>
            <a:t>支援給付金事業等</a:t>
          </a:r>
          <a:r>
            <a:rPr kumimoji="1" lang="ja-JP" altLang="en-US" sz="1200">
              <a:solidFill>
                <a:schemeClr val="dk1"/>
              </a:solidFill>
              <a:effectLst/>
              <a:latin typeface="+mn-lt"/>
              <a:ea typeface="+mn-ea"/>
              <a:cs typeface="+mn-cs"/>
            </a:rPr>
            <a:t>などにより</a:t>
          </a:r>
          <a:r>
            <a:rPr kumimoji="1" lang="ja-JP" altLang="ja-JP" sz="1200">
              <a:solidFill>
                <a:schemeClr val="dk1"/>
              </a:solidFill>
              <a:effectLst/>
              <a:latin typeface="+mn-lt"/>
              <a:ea typeface="+mn-ea"/>
              <a:cs typeface="+mn-cs"/>
            </a:rPr>
            <a:t>、前年度よりも大きく</a:t>
          </a:r>
          <a:r>
            <a:rPr kumimoji="1" lang="ja-JP" altLang="en-US" sz="1200">
              <a:solidFill>
                <a:schemeClr val="dk1"/>
              </a:solidFill>
              <a:effectLst/>
              <a:latin typeface="+mn-lt"/>
              <a:ea typeface="+mn-ea"/>
              <a:cs typeface="+mn-cs"/>
            </a:rPr>
            <a:t>増加</a:t>
          </a:r>
          <a:r>
            <a:rPr kumimoji="1" lang="ja-JP" altLang="ja-JP" sz="1200">
              <a:solidFill>
                <a:schemeClr val="dk1"/>
              </a:solidFill>
              <a:effectLst/>
              <a:latin typeface="+mn-lt"/>
              <a:ea typeface="+mn-ea"/>
              <a:cs typeface="+mn-cs"/>
            </a:rPr>
            <a:t>した。</a:t>
          </a:r>
          <a:endParaRPr lang="ja-JP" altLang="ja-JP" sz="1200">
            <a:effectLst/>
          </a:endParaRPr>
        </a:p>
        <a:p>
          <a:r>
            <a:rPr kumimoji="1" lang="ja-JP" altLang="ja-JP" sz="1200">
              <a:solidFill>
                <a:schemeClr val="dk1"/>
              </a:solidFill>
              <a:effectLst/>
              <a:latin typeface="+mn-lt"/>
              <a:ea typeface="+mn-ea"/>
              <a:cs typeface="+mn-cs"/>
            </a:rPr>
            <a:t>また、普通建設事業費（うち更新整備）は、主に令和２年度から令和５年度にかけて実施</a:t>
          </a:r>
          <a:r>
            <a:rPr kumimoji="1" lang="ja-JP" altLang="en-US" sz="1200">
              <a:solidFill>
                <a:schemeClr val="dk1"/>
              </a:solidFill>
              <a:effectLst/>
              <a:latin typeface="+mn-lt"/>
              <a:ea typeface="+mn-ea"/>
              <a:cs typeface="+mn-cs"/>
            </a:rPr>
            <a:t>した</a:t>
          </a:r>
          <a:r>
            <a:rPr kumimoji="1" lang="ja-JP" altLang="ja-JP" sz="1200">
              <a:solidFill>
                <a:schemeClr val="dk1"/>
              </a:solidFill>
              <a:effectLst/>
              <a:latin typeface="+mn-lt"/>
              <a:ea typeface="+mn-ea"/>
              <a:cs typeface="+mn-cs"/>
            </a:rPr>
            <a:t>環境管理センター焼却炉の延命化工事の影響を受け</a:t>
          </a: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類似団体よりも高い水準となってい</a:t>
          </a:r>
          <a:r>
            <a:rPr kumimoji="1" lang="ja-JP" altLang="en-US" sz="1200">
              <a:solidFill>
                <a:schemeClr val="dk1"/>
              </a:solidFill>
              <a:effectLst/>
              <a:latin typeface="+mn-lt"/>
              <a:ea typeface="+mn-ea"/>
              <a:cs typeface="+mn-cs"/>
            </a:rPr>
            <a:t>た</a:t>
          </a:r>
          <a:r>
            <a:rPr kumimoji="1" lang="ja-JP" altLang="ja-JP" sz="1200">
              <a:solidFill>
                <a:schemeClr val="dk1"/>
              </a:solidFill>
              <a:effectLst/>
              <a:latin typeface="+mn-lt"/>
              <a:ea typeface="+mn-ea"/>
              <a:cs typeface="+mn-cs"/>
            </a:rPr>
            <a:t>が</a:t>
          </a:r>
          <a:r>
            <a:rPr kumimoji="1" lang="ja-JP" altLang="en-US" sz="1200">
              <a:solidFill>
                <a:schemeClr val="dk1"/>
              </a:solidFill>
              <a:effectLst/>
              <a:latin typeface="+mn-lt"/>
              <a:ea typeface="+mn-ea"/>
              <a:cs typeface="+mn-cs"/>
            </a:rPr>
            <a:t>、中学校防音設備整備に係る工事など、他の事業費の減少もあり、</a:t>
          </a:r>
          <a:r>
            <a:rPr kumimoji="1" lang="ja-JP" altLang="ja-JP" sz="1200">
              <a:solidFill>
                <a:schemeClr val="dk1"/>
              </a:solidFill>
              <a:effectLst/>
              <a:latin typeface="+mn-lt"/>
              <a:ea typeface="+mn-ea"/>
              <a:cs typeface="+mn-cs"/>
            </a:rPr>
            <a:t>解消され</a:t>
          </a:r>
          <a:r>
            <a:rPr kumimoji="1" lang="ja-JP" altLang="en-US" sz="1200">
              <a:solidFill>
                <a:schemeClr val="dk1"/>
              </a:solidFill>
              <a:effectLst/>
              <a:latin typeface="+mn-lt"/>
              <a:ea typeface="+mn-ea"/>
              <a:cs typeface="+mn-cs"/>
            </a:rPr>
            <a:t>た</a:t>
          </a:r>
          <a:r>
            <a:rPr kumimoji="1" lang="ja-JP" altLang="ja-JP" sz="1200">
              <a:solidFill>
                <a:schemeClr val="dk1"/>
              </a:solidFill>
              <a:effectLst/>
              <a:latin typeface="+mn-lt"/>
              <a:ea typeface="+mn-ea"/>
              <a:cs typeface="+mn-cs"/>
            </a:rPr>
            <a:t>。</a:t>
          </a:r>
          <a:endParaRPr lang="ja-JP" altLang="ja-JP" sz="1200">
            <a:effectLst/>
          </a:endParaRPr>
        </a:p>
        <a:p>
          <a:r>
            <a:rPr lang="ja-JP" altLang="ja-JP" sz="1200">
              <a:solidFill>
                <a:schemeClr val="dk1"/>
              </a:solidFill>
              <a:effectLst/>
              <a:latin typeface="+mn-lt"/>
              <a:ea typeface="+mn-ea"/>
              <a:cs typeface="+mn-cs"/>
            </a:rPr>
            <a:t>なお、住民</a:t>
          </a:r>
          <a:r>
            <a:rPr lang="ja-JP" altLang="en-US" sz="1200">
              <a:solidFill>
                <a:schemeClr val="dk1"/>
              </a:solidFill>
              <a:effectLst/>
              <a:latin typeface="+mn-lt"/>
              <a:ea typeface="+mn-ea"/>
              <a:cs typeface="+mn-cs"/>
            </a:rPr>
            <a:t>一</a:t>
          </a:r>
          <a:r>
            <a:rPr lang="ja-JP" altLang="ja-JP" sz="1200">
              <a:solidFill>
                <a:schemeClr val="dk1"/>
              </a:solidFill>
              <a:effectLst/>
              <a:latin typeface="+mn-lt"/>
              <a:ea typeface="+mn-ea"/>
              <a:cs typeface="+mn-cs"/>
            </a:rPr>
            <a:t>人</a:t>
          </a:r>
          <a:r>
            <a:rPr lang="ja-JP" altLang="en-US" sz="1200">
              <a:solidFill>
                <a:sysClr val="windowText" lastClr="000000"/>
              </a:solidFill>
              <a:effectLst/>
              <a:latin typeface="+mn-lt"/>
              <a:ea typeface="+mn-ea"/>
              <a:cs typeface="+mn-cs"/>
            </a:rPr>
            <a:t>当</a:t>
          </a:r>
          <a:r>
            <a:rPr lang="ja-JP" altLang="ja-JP" sz="1200">
              <a:solidFill>
                <a:schemeClr val="dk1"/>
              </a:solidFill>
              <a:effectLst/>
              <a:latin typeface="+mn-lt"/>
              <a:ea typeface="+mn-ea"/>
              <a:cs typeface="+mn-cs"/>
            </a:rPr>
            <a:t>たりのコストを比較するにあたっては、全国的には人口が減少傾向にある中、本市においては微増傾向が続いている点について留意が必要である。</a:t>
          </a:r>
          <a:endParaRPr lang="ja-JP" altLang="ja-JP" sz="12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245,038
236,993
27.09
89,584,910
87,280,518
2,257,877
46,314,742
57,000,662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4.3
39.8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84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541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28</xdr:row>
      <xdr:rowOff>168927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969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8" name="テキスト ボックス 57">
          <a:extLst>
            <a:ext uri="{FF2B5EF4-FFF2-40B4-BE49-F238E27FC236}">
              <a16:creationId xmlns:a16="http://schemas.microsoft.com/office/drawing/2014/main" id="{00000000-0008-0000-0700-00003A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議会費グラフ枠">
          <a:extLst>
            <a:ext uri="{FF2B5EF4-FFF2-40B4-BE49-F238E27FC236}">
              <a16:creationId xmlns:a16="http://schemas.microsoft.com/office/drawing/2014/main" id="{00000000-0008-0000-0700-00003B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135414</xdr:rowOff>
    </xdr:from>
    <xdr:to>
      <xdr:col>24</xdr:col>
      <xdr:colOff>62865</xdr:colOff>
      <xdr:row>39</xdr:row>
      <xdr:rowOff>9684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4633595" y="5278914"/>
          <a:ext cx="127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13511</xdr:rowOff>
    </xdr:from>
    <xdr:ext cx="469744" cy="259045"/>
    <xdr:sp macro="" textlink="">
      <xdr:nvSpPr>
        <xdr:cNvPr id="61" name="議会費最小値テキスト">
          <a:extLst>
            <a:ext uri="{FF2B5EF4-FFF2-40B4-BE49-F238E27FC236}">
              <a16:creationId xmlns:a16="http://schemas.microsoft.com/office/drawing/2014/main" id="{00000000-0008-0000-0700-00003D000000}"/>
            </a:ext>
          </a:extLst>
        </xdr:cNvPr>
        <xdr:cNvSpPr txBox="1"/>
      </xdr:nvSpPr>
      <xdr:spPr>
        <a:xfrm>
          <a:off x="4686300" y="6700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9684</xdr:rowOff>
    </xdr:from>
    <xdr:to>
      <xdr:col>24</xdr:col>
      <xdr:colOff>152400</xdr:colOff>
      <xdr:row>39</xdr:row>
      <xdr:rowOff>9684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6696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82091</xdr:rowOff>
    </xdr:from>
    <xdr:ext cx="469744" cy="259045"/>
    <xdr:sp macro="" textlink="">
      <xdr:nvSpPr>
        <xdr:cNvPr id="63" name="議会費最大値テキスト">
          <a:extLst>
            <a:ext uri="{FF2B5EF4-FFF2-40B4-BE49-F238E27FC236}">
              <a16:creationId xmlns:a16="http://schemas.microsoft.com/office/drawing/2014/main" id="{00000000-0008-0000-0700-00003F000000}"/>
            </a:ext>
          </a:extLst>
        </xdr:cNvPr>
        <xdr:cNvSpPr txBox="1"/>
      </xdr:nvSpPr>
      <xdr:spPr>
        <a:xfrm>
          <a:off x="4686300" y="505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135414</xdr:rowOff>
    </xdr:from>
    <xdr:to>
      <xdr:col>24</xdr:col>
      <xdr:colOff>152400</xdr:colOff>
      <xdr:row>30</xdr:row>
      <xdr:rowOff>135414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4546600" y="5278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145415</xdr:rowOff>
    </xdr:from>
    <xdr:to>
      <xdr:col>24</xdr:col>
      <xdr:colOff>63500</xdr:colOff>
      <xdr:row>39</xdr:row>
      <xdr:rowOff>9684</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3797300" y="6660515"/>
          <a:ext cx="838200" cy="3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98918</xdr:rowOff>
    </xdr:from>
    <xdr:ext cx="469744" cy="259045"/>
    <xdr:sp macro="" textlink="">
      <xdr:nvSpPr>
        <xdr:cNvPr id="66" name="議会費平均値テキスト">
          <a:extLst>
            <a:ext uri="{FF2B5EF4-FFF2-40B4-BE49-F238E27FC236}">
              <a16:creationId xmlns:a16="http://schemas.microsoft.com/office/drawing/2014/main" id="{00000000-0008-0000-0700-000042000000}"/>
            </a:ext>
          </a:extLst>
        </xdr:cNvPr>
        <xdr:cNvSpPr txBox="1"/>
      </xdr:nvSpPr>
      <xdr:spPr>
        <a:xfrm>
          <a:off x="4686300" y="59282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76041</xdr:rowOff>
    </xdr:from>
    <xdr:to>
      <xdr:col>24</xdr:col>
      <xdr:colOff>114300</xdr:colOff>
      <xdr:row>36</xdr:row>
      <xdr:rowOff>6191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4584700" y="6076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83979</xdr:rowOff>
    </xdr:from>
    <xdr:to>
      <xdr:col>19</xdr:col>
      <xdr:colOff>177800</xdr:colOff>
      <xdr:row>39</xdr:row>
      <xdr:rowOff>9684</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2908300" y="6599079"/>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120333</xdr:rowOff>
    </xdr:from>
    <xdr:to>
      <xdr:col>20</xdr:col>
      <xdr:colOff>38100</xdr:colOff>
      <xdr:row>36</xdr:row>
      <xdr:rowOff>50483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3746500" y="612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67010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3562428" y="5896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53975</xdr:rowOff>
    </xdr:from>
    <xdr:to>
      <xdr:col>15</xdr:col>
      <xdr:colOff>50800</xdr:colOff>
      <xdr:row>38</xdr:row>
      <xdr:rowOff>83979</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a:off x="2019300" y="6569075"/>
          <a:ext cx="889000" cy="30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123190</xdr:rowOff>
    </xdr:from>
    <xdr:to>
      <xdr:col>15</xdr:col>
      <xdr:colOff>101600</xdr:colOff>
      <xdr:row>36</xdr:row>
      <xdr:rowOff>53340</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2857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69867</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673428" y="5899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155416</xdr:rowOff>
    </xdr:from>
    <xdr:to>
      <xdr:col>10</xdr:col>
      <xdr:colOff>114300</xdr:colOff>
      <xdr:row>38</xdr:row>
      <xdr:rowOff>53975</xdr:rowOff>
    </xdr:to>
    <xdr:cxnSp macro="">
      <xdr:nvCxnSpPr>
        <xdr:cNvPr id="74" name="直線コネクタ 73">
          <a:extLst>
            <a:ext uri="{FF2B5EF4-FFF2-40B4-BE49-F238E27FC236}">
              <a16:creationId xmlns:a16="http://schemas.microsoft.com/office/drawing/2014/main" id="{00000000-0008-0000-0700-00004A000000}"/>
            </a:ext>
          </a:extLst>
        </xdr:cNvPr>
        <xdr:cNvCxnSpPr/>
      </xdr:nvCxnSpPr>
      <xdr:spPr>
        <a:xfrm>
          <a:off x="1130300" y="6499066"/>
          <a:ext cx="889000" cy="7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161766</xdr:rowOff>
    </xdr:from>
    <xdr:to>
      <xdr:col>10</xdr:col>
      <xdr:colOff>165100</xdr:colOff>
      <xdr:row>36</xdr:row>
      <xdr:rowOff>91916</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968500" y="616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108443</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784428" y="5937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96044</xdr:rowOff>
    </xdr:from>
    <xdr:to>
      <xdr:col>6</xdr:col>
      <xdr:colOff>38100</xdr:colOff>
      <xdr:row>36</xdr:row>
      <xdr:rowOff>26194</xdr:rowOff>
    </xdr:to>
    <xdr:sp macro="" textlink="">
      <xdr:nvSpPr>
        <xdr:cNvPr id="77" name="フローチャート: 判断 76">
          <a:extLst>
            <a:ext uri="{FF2B5EF4-FFF2-40B4-BE49-F238E27FC236}">
              <a16:creationId xmlns:a16="http://schemas.microsoft.com/office/drawing/2014/main" id="{00000000-0008-0000-0700-00004D000000}"/>
            </a:ext>
          </a:extLst>
        </xdr:cNvPr>
        <xdr:cNvSpPr/>
      </xdr:nvSpPr>
      <xdr:spPr>
        <a:xfrm>
          <a:off x="1079500" y="609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42721</xdr:rowOff>
    </xdr:from>
    <xdr:ext cx="469744"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895428" y="5872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94615</xdr:rowOff>
    </xdr:from>
    <xdr:to>
      <xdr:col>24</xdr:col>
      <xdr:colOff>114300</xdr:colOff>
      <xdr:row>39</xdr:row>
      <xdr:rowOff>24765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4584700" y="6609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9542</xdr:rowOff>
    </xdr:from>
    <xdr:ext cx="469744" cy="259045"/>
    <xdr:sp macro="" textlink="">
      <xdr:nvSpPr>
        <xdr:cNvPr id="85" name="議会費該当値テキスト">
          <a:extLst>
            <a:ext uri="{FF2B5EF4-FFF2-40B4-BE49-F238E27FC236}">
              <a16:creationId xmlns:a16="http://schemas.microsoft.com/office/drawing/2014/main" id="{00000000-0008-0000-0700-000055000000}"/>
            </a:ext>
          </a:extLst>
        </xdr:cNvPr>
        <xdr:cNvSpPr txBox="1"/>
      </xdr:nvSpPr>
      <xdr:spPr>
        <a:xfrm>
          <a:off x="4686300" y="6524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130334</xdr:rowOff>
    </xdr:from>
    <xdr:to>
      <xdr:col>20</xdr:col>
      <xdr:colOff>38100</xdr:colOff>
      <xdr:row>39</xdr:row>
      <xdr:rowOff>60484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3746500" y="6645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51611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3562428" y="6738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33179</xdr:rowOff>
    </xdr:from>
    <xdr:to>
      <xdr:col>15</xdr:col>
      <xdr:colOff>101600</xdr:colOff>
      <xdr:row>38</xdr:row>
      <xdr:rowOff>134779</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2857500" y="654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125906</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2673428" y="664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3175</xdr:rowOff>
    </xdr:from>
    <xdr:to>
      <xdr:col>10</xdr:col>
      <xdr:colOff>165100</xdr:colOff>
      <xdr:row>38</xdr:row>
      <xdr:rowOff>104775</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968500" y="651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95902</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1784428" y="6611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104616</xdr:rowOff>
    </xdr:from>
    <xdr:to>
      <xdr:col>6</xdr:col>
      <xdr:colOff>38100</xdr:colOff>
      <xdr:row>38</xdr:row>
      <xdr:rowOff>34766</xdr:rowOff>
    </xdr:to>
    <xdr:sp macro="" textlink="">
      <xdr:nvSpPr>
        <xdr:cNvPr id="92" name="楕円 91">
          <a:extLst>
            <a:ext uri="{FF2B5EF4-FFF2-40B4-BE49-F238E27FC236}">
              <a16:creationId xmlns:a16="http://schemas.microsoft.com/office/drawing/2014/main" id="{00000000-0008-0000-0700-00005C000000}"/>
            </a:ext>
          </a:extLst>
        </xdr:cNvPr>
        <xdr:cNvSpPr/>
      </xdr:nvSpPr>
      <xdr:spPr>
        <a:xfrm>
          <a:off x="1079500" y="6448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25893</xdr:rowOff>
    </xdr:from>
    <xdr:ext cx="469744" cy="259045"/>
    <xdr:sp macro="" textlink="">
      <xdr:nvSpPr>
        <xdr:cNvPr id="93" name="テキスト ボックス 92">
          <a:extLst>
            <a:ext uri="{FF2B5EF4-FFF2-40B4-BE49-F238E27FC236}">
              <a16:creationId xmlns:a16="http://schemas.microsoft.com/office/drawing/2014/main" id="{00000000-0008-0000-0700-00005D000000}"/>
            </a:ext>
          </a:extLst>
        </xdr:cNvPr>
        <xdr:cNvSpPr txBox="1"/>
      </xdr:nvSpPr>
      <xdr:spPr>
        <a:xfrm>
          <a:off x="895428" y="6540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a:extLst>
            <a:ext uri="{FF2B5EF4-FFF2-40B4-BE49-F238E27FC236}">
              <a16:creationId xmlns:a16="http://schemas.microsoft.com/office/drawing/2014/main" id="{00000000-0008-0000-0700-000065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7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総務費グラフ枠">
          <a:extLst>
            <a:ext uri="{FF2B5EF4-FFF2-40B4-BE49-F238E27FC236}">
              <a16:creationId xmlns:a16="http://schemas.microsoft.com/office/drawing/2014/main" id="{00000000-0008-0000-07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145276</xdr:rowOff>
    </xdr:from>
    <xdr:to>
      <xdr:col>24</xdr:col>
      <xdr:colOff>62865</xdr:colOff>
      <xdr:row>59</xdr:row>
      <xdr:rowOff>113970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4633595" y="9575026"/>
          <a:ext cx="1270" cy="654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117797</xdr:rowOff>
    </xdr:from>
    <xdr:ext cx="534377" cy="259045"/>
    <xdr:sp macro="" textlink="">
      <xdr:nvSpPr>
        <xdr:cNvPr id="119" name="総務費最小値テキスト">
          <a:extLst>
            <a:ext uri="{FF2B5EF4-FFF2-40B4-BE49-F238E27FC236}">
              <a16:creationId xmlns:a16="http://schemas.microsoft.com/office/drawing/2014/main" id="{00000000-0008-0000-0700-000077000000}"/>
            </a:ext>
          </a:extLst>
        </xdr:cNvPr>
        <xdr:cNvSpPr txBox="1"/>
      </xdr:nvSpPr>
      <xdr:spPr>
        <a:xfrm>
          <a:off x="4686300" y="1023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113970</xdr:rowOff>
    </xdr:from>
    <xdr:to>
      <xdr:col>24</xdr:col>
      <xdr:colOff>152400</xdr:colOff>
      <xdr:row>59</xdr:row>
      <xdr:rowOff>113970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1022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91953</xdr:rowOff>
    </xdr:from>
    <xdr:ext cx="534377" cy="259045"/>
    <xdr:sp macro="" textlink="">
      <xdr:nvSpPr>
        <xdr:cNvPr id="121" name="総務費最大値テキスト">
          <a:extLst>
            <a:ext uri="{FF2B5EF4-FFF2-40B4-BE49-F238E27FC236}">
              <a16:creationId xmlns:a16="http://schemas.microsoft.com/office/drawing/2014/main" id="{00000000-0008-0000-0700-000079000000}"/>
            </a:ext>
          </a:extLst>
        </xdr:cNvPr>
        <xdr:cNvSpPr txBox="1"/>
      </xdr:nvSpPr>
      <xdr:spPr>
        <a:xfrm>
          <a:off x="4686300" y="9350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145276</xdr:rowOff>
    </xdr:from>
    <xdr:to>
      <xdr:col>24</xdr:col>
      <xdr:colOff>152400</xdr:colOff>
      <xdr:row>55</xdr:row>
      <xdr:rowOff>145276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4546600" y="9575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59</xdr:row>
      <xdr:rowOff>57480</xdr:rowOff>
    </xdr:from>
    <xdr:to>
      <xdr:col>24</xdr:col>
      <xdr:colOff>63500</xdr:colOff>
      <xdr:row>59</xdr:row>
      <xdr:rowOff>57582</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3797300" y="10173030"/>
          <a:ext cx="838200" cy="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167226</xdr:rowOff>
    </xdr:from>
    <xdr:ext cx="534377" cy="259045"/>
    <xdr:sp macro="" textlink="">
      <xdr:nvSpPr>
        <xdr:cNvPr id="124" name="総務費平均値テキスト">
          <a:extLst>
            <a:ext uri="{FF2B5EF4-FFF2-40B4-BE49-F238E27FC236}">
              <a16:creationId xmlns:a16="http://schemas.microsoft.com/office/drawing/2014/main" id="{00000000-0008-0000-0700-00007C000000}"/>
            </a:ext>
          </a:extLst>
        </xdr:cNvPr>
        <xdr:cNvSpPr txBox="1"/>
      </xdr:nvSpPr>
      <xdr:spPr>
        <a:xfrm>
          <a:off x="4686300" y="9768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144349</xdr:rowOff>
    </xdr:from>
    <xdr:to>
      <xdr:col>24</xdr:col>
      <xdr:colOff>114300</xdr:colOff>
      <xdr:row>58</xdr:row>
      <xdr:rowOff>74499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4584700" y="9916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51829</xdr:rowOff>
    </xdr:from>
    <xdr:to>
      <xdr:col>19</xdr:col>
      <xdr:colOff>177800</xdr:colOff>
      <xdr:row>59</xdr:row>
      <xdr:rowOff>57480</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908300" y="10167379"/>
          <a:ext cx="889000" cy="5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141884</xdr:rowOff>
    </xdr:from>
    <xdr:to>
      <xdr:col>20</xdr:col>
      <xdr:colOff>38100</xdr:colOff>
      <xdr:row>58</xdr:row>
      <xdr:rowOff>72034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3746500" y="9914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88561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3530111" y="9689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159563</xdr:rowOff>
    </xdr:from>
    <xdr:to>
      <xdr:col>15</xdr:col>
      <xdr:colOff>50800</xdr:colOff>
      <xdr:row>59</xdr:row>
      <xdr:rowOff>51829</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2019300" y="8903513"/>
          <a:ext cx="889000" cy="1263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154445</xdr:rowOff>
    </xdr:from>
    <xdr:to>
      <xdr:col>15</xdr:col>
      <xdr:colOff>101600</xdr:colOff>
      <xdr:row>58</xdr:row>
      <xdr:rowOff>84595</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2857500" y="992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101122</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641111" y="9702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159563</xdr:rowOff>
    </xdr:from>
    <xdr:to>
      <xdr:col>10</xdr:col>
      <xdr:colOff>114300</xdr:colOff>
      <xdr:row>59</xdr:row>
      <xdr:rowOff>41605</xdr:rowOff>
    </xdr:to>
    <xdr:cxnSp macro="">
      <xdr:nvCxnSpPr>
        <xdr:cNvPr id="132" name="直線コネクタ 131">
          <a:extLst>
            <a:ext uri="{FF2B5EF4-FFF2-40B4-BE49-F238E27FC236}">
              <a16:creationId xmlns:a16="http://schemas.microsoft.com/office/drawing/2014/main" id="{00000000-0008-0000-0700-000084000000}"/>
            </a:ext>
          </a:extLst>
        </xdr:cNvPr>
        <xdr:cNvCxnSpPr/>
      </xdr:nvCxnSpPr>
      <xdr:spPr>
        <a:xfrm flipV="1">
          <a:off x="1130300" y="8903513"/>
          <a:ext cx="889000" cy="1253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150063</xdr:rowOff>
    </xdr:from>
    <xdr:to>
      <xdr:col>10</xdr:col>
      <xdr:colOff>165100</xdr:colOff>
      <xdr:row>51</xdr:row>
      <xdr:rowOff>80213</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968500" y="872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96740</xdr:rowOff>
    </xdr:from>
    <xdr:ext cx="59901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719795" y="8497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47625</xdr:rowOff>
    </xdr:from>
    <xdr:to>
      <xdr:col>6</xdr:col>
      <xdr:colOff>38100</xdr:colOff>
      <xdr:row>58</xdr:row>
      <xdr:rowOff>149225</xdr:rowOff>
    </xdr:to>
    <xdr:sp macro="" textlink="">
      <xdr:nvSpPr>
        <xdr:cNvPr id="135" name="フローチャート: 判断 134">
          <a:extLst>
            <a:ext uri="{FF2B5EF4-FFF2-40B4-BE49-F238E27FC236}">
              <a16:creationId xmlns:a16="http://schemas.microsoft.com/office/drawing/2014/main" id="{00000000-0008-0000-0700-000087000000}"/>
            </a:ext>
          </a:extLst>
        </xdr:cNvPr>
        <xdr:cNvSpPr/>
      </xdr:nvSpPr>
      <xdr:spPr>
        <a:xfrm>
          <a:off x="1079500" y="999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165752</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863111" y="976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6782</xdr:rowOff>
    </xdr:from>
    <xdr:to>
      <xdr:col>24</xdr:col>
      <xdr:colOff>114300</xdr:colOff>
      <xdr:row>59</xdr:row>
      <xdr:rowOff>108382</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4584700" y="10122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93159</xdr:rowOff>
    </xdr:from>
    <xdr:ext cx="534377" cy="259045"/>
    <xdr:sp macro="" textlink="">
      <xdr:nvSpPr>
        <xdr:cNvPr id="143" name="総務費該当値テキスト">
          <a:extLst>
            <a:ext uri="{FF2B5EF4-FFF2-40B4-BE49-F238E27FC236}">
              <a16:creationId xmlns:a16="http://schemas.microsoft.com/office/drawing/2014/main" id="{00000000-0008-0000-0700-00008F000000}"/>
            </a:ext>
          </a:extLst>
        </xdr:cNvPr>
        <xdr:cNvSpPr txBox="1"/>
      </xdr:nvSpPr>
      <xdr:spPr>
        <a:xfrm>
          <a:off x="4686300" y="10037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6680</xdr:rowOff>
    </xdr:from>
    <xdr:to>
      <xdr:col>20</xdr:col>
      <xdr:colOff>38100</xdr:colOff>
      <xdr:row>59</xdr:row>
      <xdr:rowOff>108280</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3746500" y="1012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99407</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3530111" y="10214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1029</xdr:rowOff>
    </xdr:from>
    <xdr:to>
      <xdr:col>15</xdr:col>
      <xdr:colOff>101600</xdr:colOff>
      <xdr:row>59</xdr:row>
      <xdr:rowOff>102629</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2857500" y="10116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93756</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2641111" y="10209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108763</xdr:rowOff>
    </xdr:from>
    <xdr:to>
      <xdr:col>10</xdr:col>
      <xdr:colOff>165100</xdr:colOff>
      <xdr:row>52</xdr:row>
      <xdr:rowOff>38913</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968500" y="885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30040</xdr:rowOff>
    </xdr:from>
    <xdr:ext cx="599010"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1719795" y="8945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162255</xdr:rowOff>
    </xdr:from>
    <xdr:to>
      <xdr:col>6</xdr:col>
      <xdr:colOff>38100</xdr:colOff>
      <xdr:row>59</xdr:row>
      <xdr:rowOff>92405</xdr:rowOff>
    </xdr:to>
    <xdr:sp macro="" textlink="">
      <xdr:nvSpPr>
        <xdr:cNvPr id="150" name="楕円 149">
          <a:extLst>
            <a:ext uri="{FF2B5EF4-FFF2-40B4-BE49-F238E27FC236}">
              <a16:creationId xmlns:a16="http://schemas.microsoft.com/office/drawing/2014/main" id="{00000000-0008-0000-0700-000096000000}"/>
            </a:ext>
          </a:extLst>
        </xdr:cNvPr>
        <xdr:cNvSpPr/>
      </xdr:nvSpPr>
      <xdr:spPr>
        <a:xfrm>
          <a:off x="1079500" y="1010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83532</xdr:rowOff>
    </xdr:from>
    <xdr:ext cx="534377" cy="259045"/>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863111" y="10199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7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6" name="テキスト ボックス 175">
          <a:extLst>
            <a:ext uri="{FF2B5EF4-FFF2-40B4-BE49-F238E27FC236}">
              <a16:creationId xmlns:a16="http://schemas.microsoft.com/office/drawing/2014/main" id="{00000000-0008-0000-0700-0000B0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7" name="民生費グラフ枠">
          <a:extLst>
            <a:ext uri="{FF2B5EF4-FFF2-40B4-BE49-F238E27FC236}">
              <a16:creationId xmlns:a16="http://schemas.microsoft.com/office/drawing/2014/main" id="{00000000-0008-0000-0700-0000B1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51412</xdr:rowOff>
    </xdr:from>
    <xdr:to>
      <xdr:col>24</xdr:col>
      <xdr:colOff>62865</xdr:colOff>
      <xdr:row>78</xdr:row>
      <xdr:rowOff>65143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4633595" y="12052912"/>
          <a:ext cx="1270" cy="1385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68970</xdr:rowOff>
    </xdr:from>
    <xdr:ext cx="599010" cy="259045"/>
    <xdr:sp macro="" textlink="">
      <xdr:nvSpPr>
        <xdr:cNvPr id="179" name="民生費最小値テキスト">
          <a:extLst>
            <a:ext uri="{FF2B5EF4-FFF2-40B4-BE49-F238E27FC236}">
              <a16:creationId xmlns:a16="http://schemas.microsoft.com/office/drawing/2014/main" id="{00000000-0008-0000-0700-0000B3000000}"/>
            </a:ext>
          </a:extLst>
        </xdr:cNvPr>
        <xdr:cNvSpPr txBox="1"/>
      </xdr:nvSpPr>
      <xdr:spPr>
        <a:xfrm>
          <a:off x="4686300" y="13442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65143</xdr:rowOff>
    </xdr:from>
    <xdr:to>
      <xdr:col>24</xdr:col>
      <xdr:colOff>152400</xdr:colOff>
      <xdr:row>78</xdr:row>
      <xdr:rowOff>65143</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3438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169539</xdr:rowOff>
    </xdr:from>
    <xdr:ext cx="599010" cy="259045"/>
    <xdr:sp macro="" textlink="">
      <xdr:nvSpPr>
        <xdr:cNvPr id="181" name="民生費最大値テキスト">
          <a:extLst>
            <a:ext uri="{FF2B5EF4-FFF2-40B4-BE49-F238E27FC236}">
              <a16:creationId xmlns:a16="http://schemas.microsoft.com/office/drawing/2014/main" id="{00000000-0008-0000-0700-0000B5000000}"/>
            </a:ext>
          </a:extLst>
        </xdr:cNvPr>
        <xdr:cNvSpPr txBox="1"/>
      </xdr:nvSpPr>
      <xdr:spPr>
        <a:xfrm>
          <a:off x="4686300" y="11828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237,407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51412</xdr:rowOff>
    </xdr:from>
    <xdr:to>
      <xdr:col>24</xdr:col>
      <xdr:colOff>152400</xdr:colOff>
      <xdr:row>70</xdr:row>
      <xdr:rowOff>51412</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4546600" y="12052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126947</xdr:rowOff>
    </xdr:from>
    <xdr:to>
      <xdr:col>24</xdr:col>
      <xdr:colOff>63500</xdr:colOff>
      <xdr:row>76</xdr:row>
      <xdr:rowOff>112447</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3797300" y="12985697"/>
          <a:ext cx="838200" cy="156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133818</xdr:rowOff>
    </xdr:from>
    <xdr:ext cx="599010" cy="259045"/>
    <xdr:sp macro="" textlink="">
      <xdr:nvSpPr>
        <xdr:cNvPr id="184" name="民生費平均値テキスト">
          <a:extLst>
            <a:ext uri="{FF2B5EF4-FFF2-40B4-BE49-F238E27FC236}">
              <a16:creationId xmlns:a16="http://schemas.microsoft.com/office/drawing/2014/main" id="{00000000-0008-0000-0700-0000B8000000}"/>
            </a:ext>
          </a:extLst>
        </xdr:cNvPr>
        <xdr:cNvSpPr txBox="1"/>
      </xdr:nvSpPr>
      <xdr:spPr>
        <a:xfrm>
          <a:off x="4686300" y="129925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155391</xdr:rowOff>
    </xdr:from>
    <xdr:to>
      <xdr:col>24</xdr:col>
      <xdr:colOff>114300</xdr:colOff>
      <xdr:row>76</xdr:row>
      <xdr:rowOff>85541</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4584700" y="13014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2719</xdr:rowOff>
    </xdr:from>
    <xdr:to>
      <xdr:col>19</xdr:col>
      <xdr:colOff>177800</xdr:colOff>
      <xdr:row>76</xdr:row>
      <xdr:rowOff>112447</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2908300" y="13032919"/>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129998</xdr:rowOff>
    </xdr:from>
    <xdr:to>
      <xdr:col>20</xdr:col>
      <xdr:colOff>38100</xdr:colOff>
      <xdr:row>77</xdr:row>
      <xdr:rowOff>60148</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3746500" y="13160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51275</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3497795" y="13252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2719</xdr:rowOff>
    </xdr:from>
    <xdr:to>
      <xdr:col>15</xdr:col>
      <xdr:colOff>50800</xdr:colOff>
      <xdr:row>78</xdr:row>
      <xdr:rowOff>95090</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2019300" y="13032919"/>
          <a:ext cx="889000" cy="435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31978</xdr:rowOff>
    </xdr:from>
    <xdr:to>
      <xdr:col>15</xdr:col>
      <xdr:colOff>101600</xdr:colOff>
      <xdr:row>76</xdr:row>
      <xdr:rowOff>133578</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2857500" y="13062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124705</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608795" y="13154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95090</xdr:rowOff>
    </xdr:from>
    <xdr:to>
      <xdr:col>10</xdr:col>
      <xdr:colOff>114300</xdr:colOff>
      <xdr:row>78</xdr:row>
      <xdr:rowOff>160976</xdr:rowOff>
    </xdr:to>
    <xdr:cxnSp macro="">
      <xdr:nvCxnSpPr>
        <xdr:cNvPr id="192" name="直線コネクタ 191">
          <a:extLst>
            <a:ext uri="{FF2B5EF4-FFF2-40B4-BE49-F238E27FC236}">
              <a16:creationId xmlns:a16="http://schemas.microsoft.com/office/drawing/2014/main" id="{00000000-0008-0000-0700-0000C0000000}"/>
            </a:ext>
          </a:extLst>
        </xdr:cNvPr>
        <xdr:cNvCxnSpPr/>
      </xdr:nvCxnSpPr>
      <xdr:spPr>
        <a:xfrm flipV="1">
          <a:off x="1130300" y="13468190"/>
          <a:ext cx="889000" cy="65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79756</xdr:rowOff>
    </xdr:from>
    <xdr:to>
      <xdr:col>10</xdr:col>
      <xdr:colOff>165100</xdr:colOff>
      <xdr:row>79</xdr:row>
      <xdr:rowOff>9906</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968500" y="134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1033</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719795" y="1354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145740</xdr:rowOff>
    </xdr:from>
    <xdr:to>
      <xdr:col>6</xdr:col>
      <xdr:colOff>38100</xdr:colOff>
      <xdr:row>79</xdr:row>
      <xdr:rowOff>75890</xdr:rowOff>
    </xdr:to>
    <xdr:sp macro="" textlink="">
      <xdr:nvSpPr>
        <xdr:cNvPr id="195" name="フローチャート: 判断 194">
          <a:extLst>
            <a:ext uri="{FF2B5EF4-FFF2-40B4-BE49-F238E27FC236}">
              <a16:creationId xmlns:a16="http://schemas.microsoft.com/office/drawing/2014/main" id="{00000000-0008-0000-0700-0000C3000000}"/>
            </a:ext>
          </a:extLst>
        </xdr:cNvPr>
        <xdr:cNvSpPr/>
      </xdr:nvSpPr>
      <xdr:spPr>
        <a:xfrm>
          <a:off x="1079500" y="1351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67017</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830795" y="13611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76147</xdr:rowOff>
    </xdr:from>
    <xdr:to>
      <xdr:col>24</xdr:col>
      <xdr:colOff>114300</xdr:colOff>
      <xdr:row>76</xdr:row>
      <xdr:rowOff>6297</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4584700" y="12934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99024</xdr:rowOff>
    </xdr:from>
    <xdr:ext cx="599010" cy="259045"/>
    <xdr:sp macro="" textlink="">
      <xdr:nvSpPr>
        <xdr:cNvPr id="203" name="民生費該当値テキスト">
          <a:extLst>
            <a:ext uri="{FF2B5EF4-FFF2-40B4-BE49-F238E27FC236}">
              <a16:creationId xmlns:a16="http://schemas.microsoft.com/office/drawing/2014/main" id="{00000000-0008-0000-0700-0000CB000000}"/>
            </a:ext>
          </a:extLst>
        </xdr:cNvPr>
        <xdr:cNvSpPr txBox="1"/>
      </xdr:nvSpPr>
      <xdr:spPr>
        <a:xfrm>
          <a:off x="4686300" y="12786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61647</xdr:rowOff>
    </xdr:from>
    <xdr:to>
      <xdr:col>20</xdr:col>
      <xdr:colOff>38100</xdr:colOff>
      <xdr:row>76</xdr:row>
      <xdr:rowOff>163247</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3746500" y="13091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8324</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3497795" y="12867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123370</xdr:rowOff>
    </xdr:from>
    <xdr:to>
      <xdr:col>15</xdr:col>
      <xdr:colOff>101600</xdr:colOff>
      <xdr:row>76</xdr:row>
      <xdr:rowOff>53519</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2857500" y="1298212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70047</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2608795" y="12757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44290</xdr:rowOff>
    </xdr:from>
    <xdr:to>
      <xdr:col>10</xdr:col>
      <xdr:colOff>165100</xdr:colOff>
      <xdr:row>78</xdr:row>
      <xdr:rowOff>145890</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968500" y="1341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162417</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1719795" y="13192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110176</xdr:rowOff>
    </xdr:from>
    <xdr:to>
      <xdr:col>6</xdr:col>
      <xdr:colOff>38100</xdr:colOff>
      <xdr:row>79</xdr:row>
      <xdr:rowOff>40326</xdr:rowOff>
    </xdr:to>
    <xdr:sp macro="" textlink="">
      <xdr:nvSpPr>
        <xdr:cNvPr id="210" name="楕円 209">
          <a:extLst>
            <a:ext uri="{FF2B5EF4-FFF2-40B4-BE49-F238E27FC236}">
              <a16:creationId xmlns:a16="http://schemas.microsoft.com/office/drawing/2014/main" id="{00000000-0008-0000-0700-0000D2000000}"/>
            </a:ext>
          </a:extLst>
        </xdr:cNvPr>
        <xdr:cNvSpPr/>
      </xdr:nvSpPr>
      <xdr:spPr>
        <a:xfrm>
          <a:off x="1079500" y="13483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56853</xdr:rowOff>
    </xdr:from>
    <xdr:ext cx="599010"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830795" y="13258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8" name="正方形/長方形 217">
          <a:extLst>
            <a:ext uri="{FF2B5EF4-FFF2-40B4-BE49-F238E27FC236}">
              <a16:creationId xmlns:a16="http://schemas.microsoft.com/office/drawing/2014/main" id="{00000000-0008-0000-0700-0000DA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9" name="正方形/長方形 218">
          <a:extLst>
            <a:ext uri="{FF2B5EF4-FFF2-40B4-BE49-F238E27FC236}">
              <a16:creationId xmlns:a16="http://schemas.microsoft.com/office/drawing/2014/main" id="{00000000-0008-0000-0700-0000DB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5" name="衛生費グラフ枠">
          <a:extLst>
            <a:ext uri="{FF2B5EF4-FFF2-40B4-BE49-F238E27FC236}">
              <a16:creationId xmlns:a16="http://schemas.microsoft.com/office/drawing/2014/main" id="{00000000-0008-0000-0700-0000EB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30657</xdr:rowOff>
    </xdr:from>
    <xdr:to>
      <xdr:col>24</xdr:col>
      <xdr:colOff>62865</xdr:colOff>
      <xdr:row>99</xdr:row>
      <xdr:rowOff>132728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4633595" y="15632607"/>
          <a:ext cx="1270" cy="14736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136555</xdr:rowOff>
    </xdr:from>
    <xdr:ext cx="534377" cy="259045"/>
    <xdr:sp macro="" textlink="">
      <xdr:nvSpPr>
        <xdr:cNvPr id="237" name="衛生費最小値テキスト">
          <a:extLst>
            <a:ext uri="{FF2B5EF4-FFF2-40B4-BE49-F238E27FC236}">
              <a16:creationId xmlns:a16="http://schemas.microsoft.com/office/drawing/2014/main" id="{00000000-0008-0000-0700-0000ED000000}"/>
            </a:ext>
          </a:extLst>
        </xdr:cNvPr>
        <xdr:cNvSpPr txBox="1"/>
      </xdr:nvSpPr>
      <xdr:spPr>
        <a:xfrm>
          <a:off x="4686300" y="17110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132728</xdr:rowOff>
    </xdr:from>
    <xdr:to>
      <xdr:col>24</xdr:col>
      <xdr:colOff>152400</xdr:colOff>
      <xdr:row>99</xdr:row>
      <xdr:rowOff>132728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7106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148784</xdr:rowOff>
    </xdr:from>
    <xdr:ext cx="534377" cy="259045"/>
    <xdr:sp macro="" textlink="">
      <xdr:nvSpPr>
        <xdr:cNvPr id="239" name="衛生費最大値テキスト">
          <a:extLst>
            <a:ext uri="{FF2B5EF4-FFF2-40B4-BE49-F238E27FC236}">
              <a16:creationId xmlns:a16="http://schemas.microsoft.com/office/drawing/2014/main" id="{00000000-0008-0000-0700-0000EF000000}"/>
            </a:ext>
          </a:extLst>
        </xdr:cNvPr>
        <xdr:cNvSpPr txBox="1"/>
      </xdr:nvSpPr>
      <xdr:spPr>
        <a:xfrm>
          <a:off x="4686300" y="15407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66,362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30657</xdr:rowOff>
    </xdr:from>
    <xdr:to>
      <xdr:col>24</xdr:col>
      <xdr:colOff>152400</xdr:colOff>
      <xdr:row>91</xdr:row>
      <xdr:rowOff>30657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4546600" y="1563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34773</xdr:rowOff>
    </xdr:from>
    <xdr:to>
      <xdr:col>24</xdr:col>
      <xdr:colOff>63500</xdr:colOff>
      <xdr:row>96</xdr:row>
      <xdr:rowOff>9513</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3797300" y="16322523"/>
          <a:ext cx="838200" cy="146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71899</xdr:rowOff>
    </xdr:from>
    <xdr:ext cx="534377" cy="259045"/>
    <xdr:sp macro="" textlink="">
      <xdr:nvSpPr>
        <xdr:cNvPr id="242" name="衛生費平均値テキスト">
          <a:extLst>
            <a:ext uri="{FF2B5EF4-FFF2-40B4-BE49-F238E27FC236}">
              <a16:creationId xmlns:a16="http://schemas.microsoft.com/office/drawing/2014/main" id="{00000000-0008-0000-0700-0000F2000000}"/>
            </a:ext>
          </a:extLst>
        </xdr:cNvPr>
        <xdr:cNvSpPr txBox="1"/>
      </xdr:nvSpPr>
      <xdr:spPr>
        <a:xfrm>
          <a:off x="4686300" y="165310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93472</xdr:rowOff>
    </xdr:from>
    <xdr:to>
      <xdr:col>24</xdr:col>
      <xdr:colOff>114300</xdr:colOff>
      <xdr:row>97</xdr:row>
      <xdr:rowOff>23622</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4584700" y="16552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18199</xdr:rowOff>
    </xdr:from>
    <xdr:to>
      <xdr:col>19</xdr:col>
      <xdr:colOff>177800</xdr:colOff>
      <xdr:row>95</xdr:row>
      <xdr:rowOff>34773</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2908300" y="16305949"/>
          <a:ext cx="889000" cy="1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56781</xdr:rowOff>
    </xdr:from>
    <xdr:to>
      <xdr:col>20</xdr:col>
      <xdr:colOff>38100</xdr:colOff>
      <xdr:row>96</xdr:row>
      <xdr:rowOff>158381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3746500" y="16515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149508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530111" y="16608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18199</xdr:rowOff>
    </xdr:from>
    <xdr:to>
      <xdr:col>15</xdr:col>
      <xdr:colOff>50800</xdr:colOff>
      <xdr:row>98</xdr:row>
      <xdr:rowOff>91123</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2019300" y="16305949"/>
          <a:ext cx="889000" cy="587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74003</xdr:rowOff>
    </xdr:from>
    <xdr:to>
      <xdr:col>15</xdr:col>
      <xdr:colOff>101600</xdr:colOff>
      <xdr:row>97</xdr:row>
      <xdr:rowOff>4153</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2857500" y="1653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166730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641111" y="16625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10694</xdr:rowOff>
    </xdr:from>
    <xdr:to>
      <xdr:col>10</xdr:col>
      <xdr:colOff>114300</xdr:colOff>
      <xdr:row>98</xdr:row>
      <xdr:rowOff>91123</xdr:rowOff>
    </xdr:to>
    <xdr:cxnSp macro="">
      <xdr:nvCxnSpPr>
        <xdr:cNvPr id="250" name="直線コネクタ 249">
          <a:extLst>
            <a:ext uri="{FF2B5EF4-FFF2-40B4-BE49-F238E27FC236}">
              <a16:creationId xmlns:a16="http://schemas.microsoft.com/office/drawing/2014/main" id="{00000000-0008-0000-0700-0000FA000000}"/>
            </a:ext>
          </a:extLst>
        </xdr:cNvPr>
        <xdr:cNvCxnSpPr/>
      </xdr:nvCxnSpPr>
      <xdr:spPr>
        <a:xfrm>
          <a:off x="1130300" y="16812794"/>
          <a:ext cx="889000" cy="80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888</xdr:rowOff>
    </xdr:from>
    <xdr:to>
      <xdr:col>10</xdr:col>
      <xdr:colOff>165100</xdr:colOff>
      <xdr:row>98</xdr:row>
      <xdr:rowOff>102488</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968500" y="16802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119015</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752111" y="16578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118542</xdr:rowOff>
    </xdr:from>
    <xdr:to>
      <xdr:col>6</xdr:col>
      <xdr:colOff>38100</xdr:colOff>
      <xdr:row>98</xdr:row>
      <xdr:rowOff>48692</xdr:rowOff>
    </xdr:to>
    <xdr:sp macro="" textlink="">
      <xdr:nvSpPr>
        <xdr:cNvPr id="253" name="フローチャート: 判断 252">
          <a:extLst>
            <a:ext uri="{FF2B5EF4-FFF2-40B4-BE49-F238E27FC236}">
              <a16:creationId xmlns:a16="http://schemas.microsoft.com/office/drawing/2014/main" id="{00000000-0008-0000-0700-0000FD000000}"/>
            </a:ext>
          </a:extLst>
        </xdr:cNvPr>
        <xdr:cNvSpPr/>
      </xdr:nvSpPr>
      <xdr:spPr>
        <a:xfrm>
          <a:off x="1079500" y="16749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65219</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863111" y="16524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130163</xdr:rowOff>
    </xdr:from>
    <xdr:to>
      <xdr:col>24</xdr:col>
      <xdr:colOff>114300</xdr:colOff>
      <xdr:row>96</xdr:row>
      <xdr:rowOff>60313</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4584700" y="16417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153040</xdr:rowOff>
    </xdr:from>
    <xdr:ext cx="534377" cy="259045"/>
    <xdr:sp macro="" textlink="">
      <xdr:nvSpPr>
        <xdr:cNvPr id="261" name="衛生費該当値テキスト">
          <a:extLst>
            <a:ext uri="{FF2B5EF4-FFF2-40B4-BE49-F238E27FC236}">
              <a16:creationId xmlns:a16="http://schemas.microsoft.com/office/drawing/2014/main" id="{00000000-0008-0000-0700-000005010000}"/>
            </a:ext>
          </a:extLst>
        </xdr:cNvPr>
        <xdr:cNvSpPr txBox="1"/>
      </xdr:nvSpPr>
      <xdr:spPr>
        <a:xfrm>
          <a:off x="4686300" y="16269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155423</xdr:rowOff>
    </xdr:from>
    <xdr:to>
      <xdr:col>20</xdr:col>
      <xdr:colOff>38100</xdr:colOff>
      <xdr:row>95</xdr:row>
      <xdr:rowOff>85573</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3746500" y="16271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102100</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3530111" y="1604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138849</xdr:rowOff>
    </xdr:from>
    <xdr:to>
      <xdr:col>15</xdr:col>
      <xdr:colOff>101600</xdr:colOff>
      <xdr:row>95</xdr:row>
      <xdr:rowOff>68999</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2857500" y="16255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85526</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2641111" y="16030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40323</xdr:rowOff>
    </xdr:from>
    <xdr:to>
      <xdr:col>10</xdr:col>
      <xdr:colOff>165100</xdr:colOff>
      <xdr:row>98</xdr:row>
      <xdr:rowOff>141923</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968500" y="16842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133050</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1752111" y="1693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131344</xdr:rowOff>
    </xdr:from>
    <xdr:to>
      <xdr:col>6</xdr:col>
      <xdr:colOff>38100</xdr:colOff>
      <xdr:row>98</xdr:row>
      <xdr:rowOff>61494</xdr:rowOff>
    </xdr:to>
    <xdr:sp macro="" textlink="">
      <xdr:nvSpPr>
        <xdr:cNvPr id="268" name="楕円 267">
          <a:extLst>
            <a:ext uri="{FF2B5EF4-FFF2-40B4-BE49-F238E27FC236}">
              <a16:creationId xmlns:a16="http://schemas.microsoft.com/office/drawing/2014/main" id="{00000000-0008-0000-0700-00000C010000}"/>
            </a:ext>
          </a:extLst>
        </xdr:cNvPr>
        <xdr:cNvSpPr/>
      </xdr:nvSpPr>
      <xdr:spPr>
        <a:xfrm>
          <a:off x="1079500" y="16761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52621</xdr:rowOff>
    </xdr:from>
    <xdr:ext cx="534377"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863111" y="16854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6" name="正方形/長方形 275">
          <a:extLst>
            <a:ext uri="{FF2B5EF4-FFF2-40B4-BE49-F238E27FC236}">
              <a16:creationId xmlns:a16="http://schemas.microsoft.com/office/drawing/2014/main" id="{00000000-0008-0000-0700-000014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7" name="正方形/長方形 276">
          <a:extLst>
            <a:ext uri="{FF2B5EF4-FFF2-40B4-BE49-F238E27FC236}">
              <a16:creationId xmlns:a16="http://schemas.microsoft.com/office/drawing/2014/main" id="{00000000-0008-0000-0700-000015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36</xdr:row>
      <xdr:rowOff>35577</xdr:rowOff>
    </xdr:from>
    <xdr:ext cx="377026"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226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労働費グラフ枠">
          <a:extLst>
            <a:ext uri="{FF2B5EF4-FFF2-40B4-BE49-F238E27FC236}">
              <a16:creationId xmlns:a16="http://schemas.microsoft.com/office/drawing/2014/main" id="{00000000-0008-0000-07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90932</xdr:rowOff>
    </xdr:from>
    <xdr:to>
      <xdr:col>54</xdr:col>
      <xdr:colOff>189865</xdr:colOff>
      <xdr:row>38</xdr:row>
      <xdr:rowOff>138176</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10475595" y="5748782"/>
          <a:ext cx="1270" cy="904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142003</xdr:rowOff>
    </xdr:from>
    <xdr:ext cx="378565" cy="259045"/>
    <xdr:sp macro="" textlink="">
      <xdr:nvSpPr>
        <xdr:cNvPr id="294" name="労働費最小値テキスト">
          <a:extLst>
            <a:ext uri="{FF2B5EF4-FFF2-40B4-BE49-F238E27FC236}">
              <a16:creationId xmlns:a16="http://schemas.microsoft.com/office/drawing/2014/main" id="{00000000-0008-0000-0700-000026010000}"/>
            </a:ext>
          </a:extLst>
        </xdr:cNvPr>
        <xdr:cNvSpPr txBox="1"/>
      </xdr:nvSpPr>
      <xdr:spPr>
        <a:xfrm>
          <a:off x="10528300" y="66571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138176</xdr:rowOff>
    </xdr:from>
    <xdr:to>
      <xdr:col>55</xdr:col>
      <xdr:colOff>88900</xdr:colOff>
      <xdr:row>38</xdr:row>
      <xdr:rowOff>138176</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6653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37609</xdr:rowOff>
    </xdr:from>
    <xdr:ext cx="469744" cy="259045"/>
    <xdr:sp macro="" textlink="">
      <xdr:nvSpPr>
        <xdr:cNvPr id="296" name="労働費最大値テキスト">
          <a:extLst>
            <a:ext uri="{FF2B5EF4-FFF2-40B4-BE49-F238E27FC236}">
              <a16:creationId xmlns:a16="http://schemas.microsoft.com/office/drawing/2014/main" id="{00000000-0008-0000-0700-000028010000}"/>
            </a:ext>
          </a:extLst>
        </xdr:cNvPr>
        <xdr:cNvSpPr txBox="1"/>
      </xdr:nvSpPr>
      <xdr:spPr>
        <a:xfrm>
          <a:off x="10528300" y="5524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33</xdr:row>
      <xdr:rowOff>90932</xdr:rowOff>
    </xdr:from>
    <xdr:to>
      <xdr:col>55</xdr:col>
      <xdr:colOff>88900</xdr:colOff>
      <xdr:row>33</xdr:row>
      <xdr:rowOff>90932</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10388600" y="5748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72644</xdr:rowOff>
    </xdr:from>
    <xdr:to>
      <xdr:col>55</xdr:col>
      <xdr:colOff>0</xdr:colOff>
      <xdr:row>35</xdr:row>
      <xdr:rowOff>74168</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9639300" y="6073394"/>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37609</xdr:rowOff>
    </xdr:from>
    <xdr:ext cx="378565" cy="259045"/>
    <xdr:sp macro="" textlink="">
      <xdr:nvSpPr>
        <xdr:cNvPr id="299" name="労働費平均値テキスト">
          <a:extLst>
            <a:ext uri="{FF2B5EF4-FFF2-40B4-BE49-F238E27FC236}">
              <a16:creationId xmlns:a16="http://schemas.microsoft.com/office/drawing/2014/main" id="{00000000-0008-0000-0700-00002B010000}"/>
            </a:ext>
          </a:extLst>
        </xdr:cNvPr>
        <xdr:cNvSpPr txBox="1"/>
      </xdr:nvSpPr>
      <xdr:spPr>
        <a:xfrm>
          <a:off x="10528300" y="62098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59182</xdr:rowOff>
    </xdr:from>
    <xdr:to>
      <xdr:col>55</xdr:col>
      <xdr:colOff>50800</xdr:colOff>
      <xdr:row>36</xdr:row>
      <xdr:rowOff>160782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10426700" y="6231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72644</xdr:rowOff>
    </xdr:from>
    <xdr:to>
      <xdr:col>50</xdr:col>
      <xdr:colOff>114300</xdr:colOff>
      <xdr:row>35</xdr:row>
      <xdr:rowOff>74168</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8750300" y="607339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40132</xdr:rowOff>
    </xdr:from>
    <xdr:to>
      <xdr:col>50</xdr:col>
      <xdr:colOff>165100</xdr:colOff>
      <xdr:row>36</xdr:row>
      <xdr:rowOff>141732</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9588500" y="6212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132859</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50017" y="63050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29210</xdr:rowOff>
    </xdr:from>
    <xdr:to>
      <xdr:col>45</xdr:col>
      <xdr:colOff>177800</xdr:colOff>
      <xdr:row>35</xdr:row>
      <xdr:rowOff>74168</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7861300" y="6029960"/>
          <a:ext cx="889000" cy="44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2794</xdr:rowOff>
    </xdr:from>
    <xdr:to>
      <xdr:col>46</xdr:col>
      <xdr:colOff>38100</xdr:colOff>
      <xdr:row>35</xdr:row>
      <xdr:rowOff>104394</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8699500" y="6003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33</xdr:row>
      <xdr:rowOff>120921</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61017" y="57787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80264</xdr:rowOff>
    </xdr:from>
    <xdr:to>
      <xdr:col>41</xdr:col>
      <xdr:colOff>50800</xdr:colOff>
      <xdr:row>35</xdr:row>
      <xdr:rowOff>29210</xdr:rowOff>
    </xdr:to>
    <xdr:cxnSp macro="">
      <xdr:nvCxnSpPr>
        <xdr:cNvPr id="307" name="直線コネクタ 306">
          <a:extLst>
            <a:ext uri="{FF2B5EF4-FFF2-40B4-BE49-F238E27FC236}">
              <a16:creationId xmlns:a16="http://schemas.microsoft.com/office/drawing/2014/main" id="{00000000-0008-0000-0700-000033010000}"/>
            </a:ext>
          </a:extLst>
        </xdr:cNvPr>
        <xdr:cNvCxnSpPr/>
      </xdr:nvCxnSpPr>
      <xdr:spPr>
        <a:xfrm>
          <a:off x="6972300" y="5395214"/>
          <a:ext cx="889000" cy="634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85090</xdr:rowOff>
    </xdr:from>
    <xdr:to>
      <xdr:col>41</xdr:col>
      <xdr:colOff>101600</xdr:colOff>
      <xdr:row>36</xdr:row>
      <xdr:rowOff>15240</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7810500" y="608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6367</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2017" y="6178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65278</xdr:rowOff>
    </xdr:from>
    <xdr:to>
      <xdr:col>36</xdr:col>
      <xdr:colOff>165100</xdr:colOff>
      <xdr:row>35</xdr:row>
      <xdr:rowOff>166878</xdr:rowOff>
    </xdr:to>
    <xdr:sp macro="" textlink="">
      <xdr:nvSpPr>
        <xdr:cNvPr id="310" name="フローチャート: 判断 309">
          <a:extLst>
            <a:ext uri="{FF2B5EF4-FFF2-40B4-BE49-F238E27FC236}">
              <a16:creationId xmlns:a16="http://schemas.microsoft.com/office/drawing/2014/main" id="{00000000-0008-0000-0700-000036010000}"/>
            </a:ext>
          </a:extLst>
        </xdr:cNvPr>
        <xdr:cNvSpPr/>
      </xdr:nvSpPr>
      <xdr:spPr>
        <a:xfrm>
          <a:off x="6921500" y="6066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158005</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3017" y="6158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23368</xdr:rowOff>
    </xdr:from>
    <xdr:to>
      <xdr:col>55</xdr:col>
      <xdr:colOff>50800</xdr:colOff>
      <xdr:row>35</xdr:row>
      <xdr:rowOff>124968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10426700" y="6024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46245</xdr:rowOff>
    </xdr:from>
    <xdr:ext cx="378565" cy="259045"/>
    <xdr:sp macro="" textlink="">
      <xdr:nvSpPr>
        <xdr:cNvPr id="318" name="労働費該当値テキスト">
          <a:extLst>
            <a:ext uri="{FF2B5EF4-FFF2-40B4-BE49-F238E27FC236}">
              <a16:creationId xmlns:a16="http://schemas.microsoft.com/office/drawing/2014/main" id="{00000000-0008-0000-0700-00003E010000}"/>
            </a:ext>
          </a:extLst>
        </xdr:cNvPr>
        <xdr:cNvSpPr txBox="1"/>
      </xdr:nvSpPr>
      <xdr:spPr>
        <a:xfrm>
          <a:off x="10528300" y="58755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21844</xdr:rowOff>
    </xdr:from>
    <xdr:to>
      <xdr:col>50</xdr:col>
      <xdr:colOff>165100</xdr:colOff>
      <xdr:row>35</xdr:row>
      <xdr:rowOff>123444</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9588500" y="6022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33</xdr:row>
      <xdr:rowOff>139971</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9450017" y="5797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23368</xdr:rowOff>
    </xdr:from>
    <xdr:to>
      <xdr:col>46</xdr:col>
      <xdr:colOff>38100</xdr:colOff>
      <xdr:row>35</xdr:row>
      <xdr:rowOff>124968</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8699500" y="6024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116095</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8561017" y="61168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149860</xdr:rowOff>
    </xdr:from>
    <xdr:to>
      <xdr:col>41</xdr:col>
      <xdr:colOff>101600</xdr:colOff>
      <xdr:row>35</xdr:row>
      <xdr:rowOff>80010</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7810500" y="5979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33</xdr:row>
      <xdr:rowOff>96537</xdr:rowOff>
    </xdr:from>
    <xdr:ext cx="378565"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7672017" y="5754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29464</xdr:rowOff>
    </xdr:from>
    <xdr:to>
      <xdr:col>36</xdr:col>
      <xdr:colOff>165100</xdr:colOff>
      <xdr:row>31</xdr:row>
      <xdr:rowOff>131064</xdr:rowOff>
    </xdr:to>
    <xdr:sp macro="" textlink="">
      <xdr:nvSpPr>
        <xdr:cNvPr id="325" name="楕円 324">
          <a:extLst>
            <a:ext uri="{FF2B5EF4-FFF2-40B4-BE49-F238E27FC236}">
              <a16:creationId xmlns:a16="http://schemas.microsoft.com/office/drawing/2014/main" id="{00000000-0008-0000-0700-000045010000}"/>
            </a:ext>
          </a:extLst>
        </xdr:cNvPr>
        <xdr:cNvSpPr/>
      </xdr:nvSpPr>
      <xdr:spPr>
        <a:xfrm>
          <a:off x="6921500" y="534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29</xdr:row>
      <xdr:rowOff>147591</xdr:rowOff>
    </xdr:from>
    <xdr:ext cx="469744"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737428" y="511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7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45654</xdr:rowOff>
    </xdr:from>
    <xdr:to>
      <xdr:col>54</xdr:col>
      <xdr:colOff>189865</xdr:colOff>
      <xdr:row>58</xdr:row>
      <xdr:rowOff>125892</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10475595" y="8789604"/>
          <a:ext cx="1270" cy="12803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129719</xdr:rowOff>
    </xdr:from>
    <xdr:ext cx="378565" cy="259045"/>
    <xdr:sp macro="" textlink="">
      <xdr:nvSpPr>
        <xdr:cNvPr id="349" name="農林水産業費最小値テキスト">
          <a:extLst>
            <a:ext uri="{FF2B5EF4-FFF2-40B4-BE49-F238E27FC236}">
              <a16:creationId xmlns:a16="http://schemas.microsoft.com/office/drawing/2014/main" id="{00000000-0008-0000-0700-00005D010000}"/>
            </a:ext>
          </a:extLst>
        </xdr:cNvPr>
        <xdr:cNvSpPr txBox="1"/>
      </xdr:nvSpPr>
      <xdr:spPr>
        <a:xfrm>
          <a:off x="10528300" y="10073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125892</xdr:rowOff>
    </xdr:from>
    <xdr:to>
      <xdr:col>55</xdr:col>
      <xdr:colOff>88900</xdr:colOff>
      <xdr:row>58</xdr:row>
      <xdr:rowOff>125892</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10069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163781</xdr:rowOff>
    </xdr:from>
    <xdr:ext cx="534377" cy="259045"/>
    <xdr:sp macro="" textlink="">
      <xdr:nvSpPr>
        <xdr:cNvPr id="351" name="農林水産業費最大値テキスト">
          <a:extLst>
            <a:ext uri="{FF2B5EF4-FFF2-40B4-BE49-F238E27FC236}">
              <a16:creationId xmlns:a16="http://schemas.microsoft.com/office/drawing/2014/main" id="{00000000-0008-0000-0700-00005F010000}"/>
            </a:ext>
          </a:extLst>
        </xdr:cNvPr>
        <xdr:cNvSpPr txBox="1"/>
      </xdr:nvSpPr>
      <xdr:spPr>
        <a:xfrm>
          <a:off x="10528300" y="856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45654</xdr:rowOff>
    </xdr:from>
    <xdr:to>
      <xdr:col>55</xdr:col>
      <xdr:colOff>88900</xdr:colOff>
      <xdr:row>51</xdr:row>
      <xdr:rowOff>45654</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8789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118989</xdr:rowOff>
    </xdr:from>
    <xdr:to>
      <xdr:col>55</xdr:col>
      <xdr:colOff>0</xdr:colOff>
      <xdr:row>58</xdr:row>
      <xdr:rowOff>119904</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9639300" y="10063089"/>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42329</xdr:rowOff>
    </xdr:from>
    <xdr:ext cx="469744" cy="259045"/>
    <xdr:sp macro="" textlink="">
      <xdr:nvSpPr>
        <xdr:cNvPr id="354" name="農林水産業費平均値テキスト">
          <a:extLst>
            <a:ext uri="{FF2B5EF4-FFF2-40B4-BE49-F238E27FC236}">
              <a16:creationId xmlns:a16="http://schemas.microsoft.com/office/drawing/2014/main" id="{00000000-0008-0000-0700-000062010000}"/>
            </a:ext>
          </a:extLst>
        </xdr:cNvPr>
        <xdr:cNvSpPr txBox="1"/>
      </xdr:nvSpPr>
      <xdr:spPr>
        <a:xfrm>
          <a:off x="10528300" y="9643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19452</xdr:rowOff>
    </xdr:from>
    <xdr:to>
      <xdr:col>55</xdr:col>
      <xdr:colOff>50800</xdr:colOff>
      <xdr:row>57</xdr:row>
      <xdr:rowOff>121052</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10426700" y="979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119904</xdr:rowOff>
    </xdr:from>
    <xdr:to>
      <xdr:col>50</xdr:col>
      <xdr:colOff>114300</xdr:colOff>
      <xdr:row>58</xdr:row>
      <xdr:rowOff>120726</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8750300" y="10064004"/>
          <a:ext cx="889000" cy="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24618</xdr:rowOff>
    </xdr:from>
    <xdr:to>
      <xdr:col>50</xdr:col>
      <xdr:colOff>165100</xdr:colOff>
      <xdr:row>57</xdr:row>
      <xdr:rowOff>126218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9588500" y="97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142745</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04428" y="95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118714</xdr:rowOff>
    </xdr:from>
    <xdr:to>
      <xdr:col>45</xdr:col>
      <xdr:colOff>177800</xdr:colOff>
      <xdr:row>58</xdr:row>
      <xdr:rowOff>120726</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a:off x="7861300" y="10062814"/>
          <a:ext cx="889000" cy="2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41031</xdr:rowOff>
    </xdr:from>
    <xdr:to>
      <xdr:col>46</xdr:col>
      <xdr:colOff>38100</xdr:colOff>
      <xdr:row>57</xdr:row>
      <xdr:rowOff>142631</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8699500" y="981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159158</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15428" y="9588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118714</xdr:rowOff>
    </xdr:from>
    <xdr:to>
      <xdr:col>41</xdr:col>
      <xdr:colOff>50800</xdr:colOff>
      <xdr:row>58</xdr:row>
      <xdr:rowOff>118852</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flipV="1">
          <a:off x="6972300" y="10062814"/>
          <a:ext cx="889000" cy="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29098</xdr:rowOff>
    </xdr:from>
    <xdr:to>
      <xdr:col>41</xdr:col>
      <xdr:colOff>101600</xdr:colOff>
      <xdr:row>57</xdr:row>
      <xdr:rowOff>130698</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7810500" y="980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147225</xdr:rowOff>
    </xdr:from>
    <xdr:ext cx="469744"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26428" y="9576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32436</xdr:rowOff>
    </xdr:from>
    <xdr:to>
      <xdr:col>36</xdr:col>
      <xdr:colOff>165100</xdr:colOff>
      <xdr:row>57</xdr:row>
      <xdr:rowOff>134036</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6921500" y="9805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150563</xdr:rowOff>
    </xdr:from>
    <xdr:ext cx="469744"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37428" y="9580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68189</xdr:rowOff>
    </xdr:from>
    <xdr:to>
      <xdr:col>55</xdr:col>
      <xdr:colOff>50800</xdr:colOff>
      <xdr:row>58</xdr:row>
      <xdr:rowOff>169789</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10426700" y="10012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154566</xdr:rowOff>
    </xdr:from>
    <xdr:ext cx="378565" cy="259045"/>
    <xdr:sp macro="" textlink="">
      <xdr:nvSpPr>
        <xdr:cNvPr id="373" name="農林水産業費該当値テキスト">
          <a:extLst>
            <a:ext uri="{FF2B5EF4-FFF2-40B4-BE49-F238E27FC236}">
              <a16:creationId xmlns:a16="http://schemas.microsoft.com/office/drawing/2014/main" id="{00000000-0008-0000-0700-000075010000}"/>
            </a:ext>
          </a:extLst>
        </xdr:cNvPr>
        <xdr:cNvSpPr txBox="1"/>
      </xdr:nvSpPr>
      <xdr:spPr>
        <a:xfrm>
          <a:off x="10528300" y="99272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69104</xdr:rowOff>
    </xdr:from>
    <xdr:to>
      <xdr:col>50</xdr:col>
      <xdr:colOff>165100</xdr:colOff>
      <xdr:row>58</xdr:row>
      <xdr:rowOff>170704</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9588500" y="1001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161831</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9450017" y="101059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69926</xdr:rowOff>
    </xdr:from>
    <xdr:to>
      <xdr:col>46</xdr:col>
      <xdr:colOff>38100</xdr:colOff>
      <xdr:row>59</xdr:row>
      <xdr:rowOff>76</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8699500" y="10014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162653</xdr:rowOff>
    </xdr:from>
    <xdr:ext cx="378565"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8561017" y="10106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67914</xdr:rowOff>
    </xdr:from>
    <xdr:to>
      <xdr:col>41</xdr:col>
      <xdr:colOff>101600</xdr:colOff>
      <xdr:row>58</xdr:row>
      <xdr:rowOff>169514</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7810500" y="10012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160641</xdr:rowOff>
    </xdr:from>
    <xdr:ext cx="378565"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7672017" y="10104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68052</xdr:rowOff>
    </xdr:from>
    <xdr:to>
      <xdr:col>36</xdr:col>
      <xdr:colOff>165100</xdr:colOff>
      <xdr:row>58</xdr:row>
      <xdr:rowOff>169652</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6921500" y="1001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160779</xdr:rowOff>
    </xdr:from>
    <xdr:ext cx="378565"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783017" y="10104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44374</xdr:rowOff>
    </xdr:from>
    <xdr:to>
      <xdr:col>54</xdr:col>
      <xdr:colOff>189865</xdr:colOff>
      <xdr:row>78</xdr:row>
      <xdr:rowOff>53839</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217324"/>
          <a:ext cx="1270" cy="1209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57666</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430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53839</xdr:rowOff>
    </xdr:from>
    <xdr:to>
      <xdr:col>55</xdr:col>
      <xdr:colOff>88900</xdr:colOff>
      <xdr:row>78</xdr:row>
      <xdr:rowOff>53839</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426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162501</xdr:rowOff>
    </xdr:from>
    <xdr:ext cx="534377"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1992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28,335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44374</xdr:rowOff>
    </xdr:from>
    <xdr:to>
      <xdr:col>55</xdr:col>
      <xdr:colOff>88900</xdr:colOff>
      <xdr:row>71</xdr:row>
      <xdr:rowOff>44374</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217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164114</xdr:rowOff>
    </xdr:from>
    <xdr:to>
      <xdr:col>55</xdr:col>
      <xdr:colOff>0</xdr:colOff>
      <xdr:row>77</xdr:row>
      <xdr:rowOff>25766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9639300" y="13194314"/>
          <a:ext cx="838200" cy="33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9136</xdr:rowOff>
    </xdr:from>
    <xdr:ext cx="469744"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28678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157708</xdr:rowOff>
    </xdr:from>
    <xdr:to>
      <xdr:col>55</xdr:col>
      <xdr:colOff>50800</xdr:colOff>
      <xdr:row>76</xdr:row>
      <xdr:rowOff>87858</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016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164114</xdr:rowOff>
    </xdr:from>
    <xdr:to>
      <xdr:col>50</xdr:col>
      <xdr:colOff>114300</xdr:colOff>
      <xdr:row>77</xdr:row>
      <xdr:rowOff>7477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8750300" y="13194314"/>
          <a:ext cx="889000" cy="14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106639</xdr:rowOff>
    </xdr:from>
    <xdr:to>
      <xdr:col>50</xdr:col>
      <xdr:colOff>165100</xdr:colOff>
      <xdr:row>76</xdr:row>
      <xdr:rowOff>36788</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296538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53316</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2740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140249</xdr:rowOff>
    </xdr:from>
    <xdr:to>
      <xdr:col>45</xdr:col>
      <xdr:colOff>177800</xdr:colOff>
      <xdr:row>77</xdr:row>
      <xdr:rowOff>7477</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7861300" y="13170449"/>
          <a:ext cx="889000" cy="38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127762</xdr:rowOff>
    </xdr:from>
    <xdr:to>
      <xdr:col>46</xdr:col>
      <xdr:colOff>38100</xdr:colOff>
      <xdr:row>76</xdr:row>
      <xdr:rowOff>57913</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29865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74439</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2761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140249</xdr:rowOff>
    </xdr:from>
    <xdr:to>
      <xdr:col>41</xdr:col>
      <xdr:colOff>50800</xdr:colOff>
      <xdr:row>77</xdr:row>
      <xdr:rowOff>57083</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flipV="1">
          <a:off x="6972300" y="13170449"/>
          <a:ext cx="889000" cy="88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141295</xdr:rowOff>
    </xdr:from>
    <xdr:to>
      <xdr:col>41</xdr:col>
      <xdr:colOff>101600</xdr:colOff>
      <xdr:row>75</xdr:row>
      <xdr:rowOff>71445</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282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87972</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2603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62108</xdr:rowOff>
    </xdr:from>
    <xdr:to>
      <xdr:col>36</xdr:col>
      <xdr:colOff>165100</xdr:colOff>
      <xdr:row>76</xdr:row>
      <xdr:rowOff>163708</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09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8785</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37428" y="12867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146416</xdr:rowOff>
    </xdr:from>
    <xdr:to>
      <xdr:col>55</xdr:col>
      <xdr:colOff>50800</xdr:colOff>
      <xdr:row>77</xdr:row>
      <xdr:rowOff>76566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17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124843</xdr:rowOff>
    </xdr:from>
    <xdr:ext cx="469744"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155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113314</xdr:rowOff>
    </xdr:from>
    <xdr:to>
      <xdr:col>50</xdr:col>
      <xdr:colOff>165100</xdr:colOff>
      <xdr:row>77</xdr:row>
      <xdr:rowOff>43464</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143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34591</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404428" y="13236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128127</xdr:rowOff>
    </xdr:from>
    <xdr:to>
      <xdr:col>46</xdr:col>
      <xdr:colOff>38100</xdr:colOff>
      <xdr:row>77</xdr:row>
      <xdr:rowOff>58277</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158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49404</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515428" y="13251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89449</xdr:rowOff>
    </xdr:from>
    <xdr:to>
      <xdr:col>41</xdr:col>
      <xdr:colOff>101600</xdr:colOff>
      <xdr:row>77</xdr:row>
      <xdr:rowOff>19599</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119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10726</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626428" y="13212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6283</xdr:rowOff>
    </xdr:from>
    <xdr:to>
      <xdr:col>36</xdr:col>
      <xdr:colOff>165100</xdr:colOff>
      <xdr:row>77</xdr:row>
      <xdr:rowOff>107883</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20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99010</xdr:rowOff>
    </xdr:from>
    <xdr:ext cx="469744"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37428" y="13300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86207</xdr:rowOff>
    </xdr:from>
    <xdr:to>
      <xdr:col>54</xdr:col>
      <xdr:colOff>189865</xdr:colOff>
      <xdr:row>98</xdr:row>
      <xdr:rowOff>136043</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16707"/>
          <a:ext cx="1270" cy="1421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139870</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941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136043</xdr:rowOff>
    </xdr:from>
    <xdr:to>
      <xdr:col>55</xdr:col>
      <xdr:colOff>88900</xdr:colOff>
      <xdr:row>98</xdr:row>
      <xdr:rowOff>136043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938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32884</xdr:rowOff>
    </xdr:from>
    <xdr:ext cx="534377"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29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82,340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86207</xdr:rowOff>
    </xdr:from>
    <xdr:to>
      <xdr:col>55</xdr:col>
      <xdr:colOff>88900</xdr:colOff>
      <xdr:row>90</xdr:row>
      <xdr:rowOff>86207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16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95055</xdr:rowOff>
    </xdr:from>
    <xdr:to>
      <xdr:col>55</xdr:col>
      <xdr:colOff>0</xdr:colOff>
      <xdr:row>98</xdr:row>
      <xdr:rowOff>136043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9639300" y="16897155"/>
          <a:ext cx="838200" cy="40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136625</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2529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113748</xdr:rowOff>
    </xdr:from>
    <xdr:to>
      <xdr:col>55</xdr:col>
      <xdr:colOff>50800</xdr:colOff>
      <xdr:row>96</xdr:row>
      <xdr:rowOff>43898</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401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95055</xdr:rowOff>
    </xdr:from>
    <xdr:to>
      <xdr:col>50</xdr:col>
      <xdr:colOff>114300</xdr:colOff>
      <xdr:row>98</xdr:row>
      <xdr:rowOff>135882</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897155"/>
          <a:ext cx="889000" cy="40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117132</xdr:rowOff>
    </xdr:from>
    <xdr:to>
      <xdr:col>50</xdr:col>
      <xdr:colOff>165100</xdr:colOff>
      <xdr:row>96</xdr:row>
      <xdr:rowOff>47282</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404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63809</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180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86116</xdr:rowOff>
    </xdr:from>
    <xdr:to>
      <xdr:col>45</xdr:col>
      <xdr:colOff>177800</xdr:colOff>
      <xdr:row>98</xdr:row>
      <xdr:rowOff>135882</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7861300" y="16888216"/>
          <a:ext cx="889000" cy="49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102662</xdr:rowOff>
    </xdr:from>
    <xdr:to>
      <xdr:col>46</xdr:col>
      <xdr:colOff>38100</xdr:colOff>
      <xdr:row>96</xdr:row>
      <xdr:rowOff>32812</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39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49339</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165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86116</xdr:rowOff>
    </xdr:from>
    <xdr:to>
      <xdr:col>41</xdr:col>
      <xdr:colOff>50800</xdr:colOff>
      <xdr:row>98</xdr:row>
      <xdr:rowOff>101752</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888216"/>
          <a:ext cx="889000" cy="15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116858</xdr:rowOff>
    </xdr:from>
    <xdr:to>
      <xdr:col>41</xdr:col>
      <xdr:colOff>101600</xdr:colOff>
      <xdr:row>96</xdr:row>
      <xdr:rowOff>47008</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40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63535</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179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157595</xdr:rowOff>
    </xdr:from>
    <xdr:to>
      <xdr:col>36</xdr:col>
      <xdr:colOff>165100</xdr:colOff>
      <xdr:row>96</xdr:row>
      <xdr:rowOff>87745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445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104272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220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85243</xdr:rowOff>
    </xdr:from>
    <xdr:to>
      <xdr:col>55</xdr:col>
      <xdr:colOff>50800</xdr:colOff>
      <xdr:row>99</xdr:row>
      <xdr:rowOff>15393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887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170</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80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44255</xdr:rowOff>
    </xdr:from>
    <xdr:to>
      <xdr:col>50</xdr:col>
      <xdr:colOff>165100</xdr:colOff>
      <xdr:row>98</xdr:row>
      <xdr:rowOff>145855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84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136982</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939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85082</xdr:rowOff>
    </xdr:from>
    <xdr:to>
      <xdr:col>46</xdr:col>
      <xdr:colOff>38100</xdr:colOff>
      <xdr:row>99</xdr:row>
      <xdr:rowOff>15232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887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6359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979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35316</xdr:rowOff>
    </xdr:from>
    <xdr:to>
      <xdr:col>41</xdr:col>
      <xdr:colOff>101600</xdr:colOff>
      <xdr:row>98</xdr:row>
      <xdr:rowOff>136916</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837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128043</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930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50952</xdr:rowOff>
    </xdr:from>
    <xdr:to>
      <xdr:col>36</xdr:col>
      <xdr:colOff>165100</xdr:colOff>
      <xdr:row>98</xdr:row>
      <xdr:rowOff>152552</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853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143679</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945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92700</xdr:rowOff>
    </xdr:from>
    <xdr:to>
      <xdr:col>85</xdr:col>
      <xdr:colOff>126364</xdr:colOff>
      <xdr:row>38</xdr:row>
      <xdr:rowOff>145004</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236200"/>
          <a:ext cx="1269" cy="1423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148831</xdr:rowOff>
    </xdr:from>
    <xdr:ext cx="469744"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663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145004</xdr:rowOff>
    </xdr:from>
    <xdr:to>
      <xdr:col>86</xdr:col>
      <xdr:colOff>25400</xdr:colOff>
      <xdr:row>38</xdr:row>
      <xdr:rowOff>145004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660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39377</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011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25,514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92700</xdr:rowOff>
    </xdr:from>
    <xdr:to>
      <xdr:col>86</xdr:col>
      <xdr:colOff>25400</xdr:colOff>
      <xdr:row>30</xdr:row>
      <xdr:rowOff>92700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23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44420</xdr:rowOff>
    </xdr:from>
    <xdr:to>
      <xdr:col>85</xdr:col>
      <xdr:colOff>127000</xdr:colOff>
      <xdr:row>38</xdr:row>
      <xdr:rowOff>87122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559520"/>
          <a:ext cx="838200" cy="42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11467</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0122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160040</xdr:rowOff>
    </xdr:from>
    <xdr:to>
      <xdr:col>85</xdr:col>
      <xdr:colOff>177800</xdr:colOff>
      <xdr:row>36</xdr:row>
      <xdr:rowOff>90190</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16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6014</xdr:rowOff>
    </xdr:from>
    <xdr:to>
      <xdr:col>81</xdr:col>
      <xdr:colOff>50800</xdr:colOff>
      <xdr:row>38</xdr:row>
      <xdr:rowOff>87122</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4592300" y="6521114"/>
          <a:ext cx="889000" cy="81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84602</xdr:rowOff>
    </xdr:from>
    <xdr:to>
      <xdr:col>81</xdr:col>
      <xdr:colOff>101600</xdr:colOff>
      <xdr:row>37</xdr:row>
      <xdr:rowOff>14752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256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31279</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03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6014</xdr:rowOff>
    </xdr:from>
    <xdr:to>
      <xdr:col>76</xdr:col>
      <xdr:colOff>114300</xdr:colOff>
      <xdr:row>38</xdr:row>
      <xdr:rowOff>54295</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3703300" y="6521114"/>
          <a:ext cx="889000" cy="48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78110</xdr:rowOff>
    </xdr:from>
    <xdr:to>
      <xdr:col>76</xdr:col>
      <xdr:colOff>165100</xdr:colOff>
      <xdr:row>37</xdr:row>
      <xdr:rowOff>8260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25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24787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025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44877</xdr:rowOff>
    </xdr:from>
    <xdr:to>
      <xdr:col>71</xdr:col>
      <xdr:colOff>177800</xdr:colOff>
      <xdr:row>38</xdr:row>
      <xdr:rowOff>54295</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2814300" y="6388527"/>
          <a:ext cx="889000" cy="18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89540</xdr:rowOff>
    </xdr:from>
    <xdr:to>
      <xdr:col>72</xdr:col>
      <xdr:colOff>38100</xdr:colOff>
      <xdr:row>37</xdr:row>
      <xdr:rowOff>19690</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26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36217</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036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97221</xdr:rowOff>
    </xdr:from>
    <xdr:to>
      <xdr:col>67</xdr:col>
      <xdr:colOff>101600</xdr:colOff>
      <xdr:row>37</xdr:row>
      <xdr:rowOff>27371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269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43898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044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165070</xdr:rowOff>
    </xdr:from>
    <xdr:to>
      <xdr:col>85</xdr:col>
      <xdr:colOff>177800</xdr:colOff>
      <xdr:row>38</xdr:row>
      <xdr:rowOff>95220</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50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79996</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423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36322</xdr:rowOff>
    </xdr:from>
    <xdr:to>
      <xdr:col>81</xdr:col>
      <xdr:colOff>101600</xdr:colOff>
      <xdr:row>38</xdr:row>
      <xdr:rowOff>137922</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551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129049</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644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126665</xdr:rowOff>
    </xdr:from>
    <xdr:to>
      <xdr:col>76</xdr:col>
      <xdr:colOff>165100</xdr:colOff>
      <xdr:row>38</xdr:row>
      <xdr:rowOff>56815</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470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47941</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56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3495</xdr:rowOff>
    </xdr:from>
    <xdr:to>
      <xdr:col>72</xdr:col>
      <xdr:colOff>38100</xdr:colOff>
      <xdr:row>38</xdr:row>
      <xdr:rowOff>105095</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51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96222</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611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165527</xdr:rowOff>
    </xdr:from>
    <xdr:to>
      <xdr:col>67</xdr:col>
      <xdr:colOff>101600</xdr:colOff>
      <xdr:row>37</xdr:row>
      <xdr:rowOff>95677</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337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86804</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643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110649</xdr:rowOff>
    </xdr:from>
    <xdr:to>
      <xdr:col>85</xdr:col>
      <xdr:colOff>126364</xdr:colOff>
      <xdr:row>58</xdr:row>
      <xdr:rowOff>55499</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683149"/>
          <a:ext cx="1269" cy="1316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59326</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1000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55499</xdr:rowOff>
    </xdr:from>
    <xdr:to>
      <xdr:col>86</xdr:col>
      <xdr:colOff>25400</xdr:colOff>
      <xdr:row>58</xdr:row>
      <xdr:rowOff>55499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9999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57326</xdr:rowOff>
    </xdr:from>
    <xdr:ext cx="534377"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458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97,525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110649</xdr:rowOff>
    </xdr:from>
    <xdr:to>
      <xdr:col>86</xdr:col>
      <xdr:colOff>25400</xdr:colOff>
      <xdr:row>50</xdr:row>
      <xdr:rowOff>110649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683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52336</xdr:rowOff>
    </xdr:from>
    <xdr:to>
      <xdr:col>85</xdr:col>
      <xdr:colOff>127000</xdr:colOff>
      <xdr:row>57</xdr:row>
      <xdr:rowOff>41326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5481300" y="9653536"/>
          <a:ext cx="838200" cy="160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118463</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3767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95586</xdr:rowOff>
    </xdr:from>
    <xdr:to>
      <xdr:col>85</xdr:col>
      <xdr:colOff>177800</xdr:colOff>
      <xdr:row>56</xdr:row>
      <xdr:rowOff>25736</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52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52336</xdr:rowOff>
    </xdr:from>
    <xdr:to>
      <xdr:col>81</xdr:col>
      <xdr:colOff>50800</xdr:colOff>
      <xdr:row>56</xdr:row>
      <xdr:rowOff>90436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4592300" y="9653536"/>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94862</xdr:rowOff>
    </xdr:from>
    <xdr:to>
      <xdr:col>81</xdr:col>
      <xdr:colOff>101600</xdr:colOff>
      <xdr:row>56</xdr:row>
      <xdr:rowOff>25012</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52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41539</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29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60757</xdr:rowOff>
    </xdr:from>
    <xdr:to>
      <xdr:col>76</xdr:col>
      <xdr:colOff>114300</xdr:colOff>
      <xdr:row>56</xdr:row>
      <xdr:rowOff>90436</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3703300" y="9661957"/>
          <a:ext cx="889000" cy="29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46724</xdr:rowOff>
    </xdr:from>
    <xdr:to>
      <xdr:col>76</xdr:col>
      <xdr:colOff>165100</xdr:colOff>
      <xdr:row>56</xdr:row>
      <xdr:rowOff>148324</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647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139451</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740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60757</xdr:rowOff>
    </xdr:from>
    <xdr:to>
      <xdr:col>71</xdr:col>
      <xdr:colOff>177800</xdr:colOff>
      <xdr:row>56</xdr:row>
      <xdr:rowOff>167246</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814300" y="9661957"/>
          <a:ext cx="889000" cy="106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17767</xdr:rowOff>
    </xdr:from>
    <xdr:to>
      <xdr:col>72</xdr:col>
      <xdr:colOff>38100</xdr:colOff>
      <xdr:row>56</xdr:row>
      <xdr:rowOff>119367</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618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110494</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711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71050</xdr:rowOff>
    </xdr:from>
    <xdr:to>
      <xdr:col>67</xdr:col>
      <xdr:colOff>101600</xdr:colOff>
      <xdr:row>57</xdr:row>
      <xdr:rowOff>1200</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67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17727</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44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161976</xdr:rowOff>
    </xdr:from>
    <xdr:to>
      <xdr:col>85</xdr:col>
      <xdr:colOff>177800</xdr:colOff>
      <xdr:row>57</xdr:row>
      <xdr:rowOff>92126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763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140403</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741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1536</xdr:rowOff>
    </xdr:from>
    <xdr:to>
      <xdr:col>81</xdr:col>
      <xdr:colOff>101600</xdr:colOff>
      <xdr:row>56</xdr:row>
      <xdr:rowOff>103136</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60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94263</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9695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39636</xdr:rowOff>
    </xdr:from>
    <xdr:to>
      <xdr:col>76</xdr:col>
      <xdr:colOff>165100</xdr:colOff>
      <xdr:row>56</xdr:row>
      <xdr:rowOff>141236</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640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157763</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9416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9957</xdr:rowOff>
    </xdr:from>
    <xdr:to>
      <xdr:col>72</xdr:col>
      <xdr:colOff>38100</xdr:colOff>
      <xdr:row>56</xdr:row>
      <xdr:rowOff>111557</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61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128084</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9386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116446</xdr:rowOff>
    </xdr:from>
    <xdr:to>
      <xdr:col>67</xdr:col>
      <xdr:colOff>101600</xdr:colOff>
      <xdr:row>57</xdr:row>
      <xdr:rowOff>46596</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717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37723</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810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115697</xdr:rowOff>
    </xdr:from>
    <xdr:to>
      <xdr:col>85</xdr:col>
      <xdr:colOff>126364</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288647"/>
          <a:ext cx="1269" cy="1224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62374</xdr:rowOff>
    </xdr:from>
    <xdr:ext cx="469744"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2063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115697</xdr:rowOff>
    </xdr:from>
    <xdr:to>
      <xdr:col>86</xdr:col>
      <xdr:colOff>25400</xdr:colOff>
      <xdr:row>71</xdr:row>
      <xdr:rowOff>115697</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288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10735</xdr:rowOff>
    </xdr:from>
    <xdr:ext cx="378565"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21238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159308</xdr:rowOff>
    </xdr:from>
    <xdr:to>
      <xdr:col>85</xdr:col>
      <xdr:colOff>177800</xdr:colOff>
      <xdr:row>78</xdr:row>
      <xdr:rowOff>89458</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36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10948</xdr:rowOff>
    </xdr:from>
    <xdr:to>
      <xdr:col>81</xdr:col>
      <xdr:colOff>101600</xdr:colOff>
      <xdr:row>78</xdr:row>
      <xdr:rowOff>112548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384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129075</xdr:rowOff>
    </xdr:from>
    <xdr:ext cx="378565"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92017" y="13159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170053</xdr:rowOff>
    </xdr:from>
    <xdr:to>
      <xdr:col>76</xdr:col>
      <xdr:colOff>165100</xdr:colOff>
      <xdr:row>78</xdr:row>
      <xdr:rowOff>100203</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371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116730</xdr:rowOff>
    </xdr:from>
    <xdr:ext cx="378565"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3017" y="131469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104673</xdr:rowOff>
    </xdr:from>
    <xdr:to>
      <xdr:col>72</xdr:col>
      <xdr:colOff>38100</xdr:colOff>
      <xdr:row>78</xdr:row>
      <xdr:rowOff>34823</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306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51350</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14017" y="13081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113588</xdr:rowOff>
    </xdr:from>
    <xdr:to>
      <xdr:col>67</xdr:col>
      <xdr:colOff>101600</xdr:colOff>
      <xdr:row>78</xdr:row>
      <xdr:rowOff>43738</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31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60265</xdr:rowOff>
    </xdr:from>
    <xdr:ext cx="378565"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5017" y="130904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136568</xdr:rowOff>
    </xdr:from>
    <xdr:to>
      <xdr:col>85</xdr:col>
      <xdr:colOff>126364</xdr:colOff>
      <xdr:row>99</xdr:row>
      <xdr:rowOff>2539</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738518"/>
          <a:ext cx="1269" cy="1237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6366</xdr:rowOff>
    </xdr:from>
    <xdr:ext cx="534377"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979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2539</xdr:rowOff>
    </xdr:from>
    <xdr:to>
      <xdr:col>86</xdr:col>
      <xdr:colOff>25400</xdr:colOff>
      <xdr:row>99</xdr:row>
      <xdr:rowOff>2539</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97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83245</xdr:rowOff>
    </xdr:from>
    <xdr:ext cx="534377"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51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136568</xdr:rowOff>
    </xdr:from>
    <xdr:to>
      <xdr:col>86</xdr:col>
      <xdr:colOff>25400</xdr:colOff>
      <xdr:row>91</xdr:row>
      <xdr:rowOff>136568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73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46225</xdr:rowOff>
    </xdr:from>
    <xdr:to>
      <xdr:col>85</xdr:col>
      <xdr:colOff>127000</xdr:colOff>
      <xdr:row>98</xdr:row>
      <xdr:rowOff>76766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5481300" y="16848325"/>
          <a:ext cx="838200" cy="3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49460</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5086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26583</xdr:rowOff>
    </xdr:from>
    <xdr:to>
      <xdr:col>85</xdr:col>
      <xdr:colOff>177800</xdr:colOff>
      <xdr:row>97</xdr:row>
      <xdr:rowOff>128183</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65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76766</xdr:rowOff>
    </xdr:from>
    <xdr:to>
      <xdr:col>81</xdr:col>
      <xdr:colOff>50800</xdr:colOff>
      <xdr:row>98</xdr:row>
      <xdr:rowOff>104267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4592300" y="16878866"/>
          <a:ext cx="889000" cy="27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11061</xdr:rowOff>
    </xdr:from>
    <xdr:to>
      <xdr:col>81</xdr:col>
      <xdr:colOff>101600</xdr:colOff>
      <xdr:row>97</xdr:row>
      <xdr:rowOff>112661</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641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129188</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41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104267</xdr:rowOff>
    </xdr:from>
    <xdr:to>
      <xdr:col>76</xdr:col>
      <xdr:colOff>114300</xdr:colOff>
      <xdr:row>98</xdr:row>
      <xdr:rowOff>118258</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3703300" y="16906367"/>
          <a:ext cx="889000" cy="13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30790</xdr:rowOff>
    </xdr:from>
    <xdr:to>
      <xdr:col>76</xdr:col>
      <xdr:colOff>165100</xdr:colOff>
      <xdr:row>97</xdr:row>
      <xdr:rowOff>132390</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66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148917</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436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118258</xdr:rowOff>
    </xdr:from>
    <xdr:to>
      <xdr:col>71</xdr:col>
      <xdr:colOff>177800</xdr:colOff>
      <xdr:row>98</xdr:row>
      <xdr:rowOff>120475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2814300" y="16920358"/>
          <a:ext cx="889000" cy="2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47592</xdr:rowOff>
    </xdr:from>
    <xdr:to>
      <xdr:col>72</xdr:col>
      <xdr:colOff>38100</xdr:colOff>
      <xdr:row>97</xdr:row>
      <xdr:rowOff>149192</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678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165719</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453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68326</xdr:rowOff>
    </xdr:from>
    <xdr:to>
      <xdr:col>67</xdr:col>
      <xdr:colOff>101600</xdr:colOff>
      <xdr:row>97</xdr:row>
      <xdr:rowOff>169926</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698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15003</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474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166875</xdr:rowOff>
    </xdr:from>
    <xdr:to>
      <xdr:col>85</xdr:col>
      <xdr:colOff>177800</xdr:colOff>
      <xdr:row>98</xdr:row>
      <xdr:rowOff>97025</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797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145302</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775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25966</xdr:rowOff>
    </xdr:from>
    <xdr:to>
      <xdr:col>81</xdr:col>
      <xdr:colOff>101600</xdr:colOff>
      <xdr:row>98</xdr:row>
      <xdr:rowOff>127566</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82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118693</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920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53467</xdr:rowOff>
    </xdr:from>
    <xdr:to>
      <xdr:col>76</xdr:col>
      <xdr:colOff>165100</xdr:colOff>
      <xdr:row>98</xdr:row>
      <xdr:rowOff>155067</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855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146194</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94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67458</xdr:rowOff>
    </xdr:from>
    <xdr:to>
      <xdr:col>72</xdr:col>
      <xdr:colOff>38100</xdr:colOff>
      <xdr:row>98</xdr:row>
      <xdr:rowOff>169058</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869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160185</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96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69675</xdr:rowOff>
    </xdr:from>
    <xdr:to>
      <xdr:col>67</xdr:col>
      <xdr:colOff>101600</xdr:colOff>
      <xdr:row>98</xdr:row>
      <xdr:rowOff>171275</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871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162402</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96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41402</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184902"/>
          <a:ext cx="1269" cy="1469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159529</xdr:rowOff>
    </xdr:from>
    <xdr:ext cx="378565"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49601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41402</xdr:rowOff>
    </xdr:from>
    <xdr:to>
      <xdr:col>116</xdr:col>
      <xdr:colOff>152400</xdr:colOff>
      <xdr:row>30</xdr:row>
      <xdr:rowOff>41402</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184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159783</xdr:rowOff>
    </xdr:from>
    <xdr:ext cx="313932"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33198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136906</xdr:rowOff>
    </xdr:from>
    <xdr:to>
      <xdr:col>116</xdr:col>
      <xdr:colOff>114300</xdr:colOff>
      <xdr:row>38</xdr:row>
      <xdr:rowOff>67056</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48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139192</xdr:rowOff>
    </xdr:from>
    <xdr:to>
      <xdr:col>112</xdr:col>
      <xdr:colOff>38100</xdr:colOff>
      <xdr:row>38</xdr:row>
      <xdr:rowOff>69342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48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85869</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66333" y="6258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111760</xdr:rowOff>
    </xdr:from>
    <xdr:to>
      <xdr:col>107</xdr:col>
      <xdr:colOff>101600</xdr:colOff>
      <xdr:row>38</xdr:row>
      <xdr:rowOff>41910</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58437</xdr:rowOff>
    </xdr:from>
    <xdr:ext cx="313932"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77333" y="62306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84328</xdr:rowOff>
    </xdr:from>
    <xdr:to>
      <xdr:col>102</xdr:col>
      <xdr:colOff>165100</xdr:colOff>
      <xdr:row>38</xdr:row>
      <xdr:rowOff>14478</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31005</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88333" y="62032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143764</xdr:rowOff>
    </xdr:from>
    <xdr:to>
      <xdr:col>98</xdr:col>
      <xdr:colOff>38100</xdr:colOff>
      <xdr:row>38</xdr:row>
      <xdr:rowOff>73914</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487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90441</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99333" y="62626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a:solidFill>
                <a:schemeClr val="dk1"/>
              </a:solidFill>
              <a:effectLst/>
              <a:latin typeface="+mn-lt"/>
              <a:ea typeface="+mn-ea"/>
              <a:cs typeface="+mn-cs"/>
            </a:rPr>
            <a:t>歳出決算総額は、住民一人当たり</a:t>
          </a:r>
          <a:r>
            <a:rPr kumimoji="1" lang="en-US" altLang="ja-JP" sz="1200">
              <a:solidFill>
                <a:schemeClr val="tx1"/>
              </a:solidFill>
              <a:effectLst/>
              <a:latin typeface="+mn-lt"/>
              <a:ea typeface="+mn-ea"/>
              <a:cs typeface="+mn-cs"/>
            </a:rPr>
            <a:t>356</a:t>
          </a:r>
          <a:r>
            <a:rPr kumimoji="1" lang="ja-JP" altLang="ja-JP" sz="1200">
              <a:solidFill>
                <a:schemeClr val="tx1"/>
              </a:solidFill>
              <a:effectLst/>
              <a:latin typeface="+mn-lt"/>
              <a:ea typeface="+mn-ea"/>
              <a:cs typeface="+mn-cs"/>
            </a:rPr>
            <a:t>千円（対前年度▲</a:t>
          </a:r>
          <a:r>
            <a:rPr kumimoji="1" lang="en-US" altLang="ja-JP" sz="1200">
              <a:solidFill>
                <a:schemeClr val="tx1"/>
              </a:solidFill>
              <a:effectLst/>
              <a:latin typeface="+mn-lt"/>
              <a:ea typeface="+mn-ea"/>
              <a:cs typeface="+mn-cs"/>
            </a:rPr>
            <a:t>4</a:t>
          </a:r>
          <a:r>
            <a:rPr kumimoji="1" lang="ja-JP" altLang="ja-JP" sz="1200">
              <a:solidFill>
                <a:schemeClr val="tx1"/>
              </a:solidFill>
              <a:effectLst/>
              <a:latin typeface="+mn-lt"/>
              <a:ea typeface="+mn-ea"/>
              <a:cs typeface="+mn-cs"/>
            </a:rPr>
            <a:t>千円）となっている。これは、歳出決算総額が前年度よりも約</a:t>
          </a:r>
          <a:r>
            <a:rPr kumimoji="1" lang="en-US" altLang="ja-JP" sz="1200">
              <a:solidFill>
                <a:schemeClr val="tx1"/>
              </a:solidFill>
              <a:effectLst/>
              <a:latin typeface="+mn-lt"/>
              <a:ea typeface="+mn-ea"/>
              <a:cs typeface="+mn-cs"/>
            </a:rPr>
            <a:t>5.9</a:t>
          </a:r>
          <a:r>
            <a:rPr kumimoji="1" lang="ja-JP" altLang="ja-JP" sz="1200">
              <a:solidFill>
                <a:schemeClr val="tx1"/>
              </a:solidFill>
              <a:effectLst/>
              <a:latin typeface="+mn-lt"/>
              <a:ea typeface="+mn-ea"/>
              <a:cs typeface="+mn-cs"/>
            </a:rPr>
            <a:t>億円減少し、さらに人口が微増（</a:t>
          </a:r>
          <a:r>
            <a:rPr kumimoji="1" lang="en-US" altLang="ja-JP" sz="1200">
              <a:solidFill>
                <a:schemeClr val="tx1"/>
              </a:solidFill>
              <a:effectLst/>
              <a:latin typeface="+mn-lt"/>
              <a:ea typeface="+mn-ea"/>
              <a:cs typeface="+mn-cs"/>
            </a:rPr>
            <a:t>617</a:t>
          </a:r>
          <a:r>
            <a:rPr kumimoji="1" lang="ja-JP" altLang="ja-JP" sz="1200">
              <a:solidFill>
                <a:schemeClr val="tx1"/>
              </a:solidFill>
              <a:effectLst/>
              <a:latin typeface="+mn-lt"/>
              <a:ea typeface="+mn-ea"/>
              <a:cs typeface="+mn-cs"/>
            </a:rPr>
            <a:t>人の増）したことによる。</a:t>
          </a:r>
          <a:endParaRPr lang="ja-JP" altLang="ja-JP" sz="1200">
            <a:solidFill>
              <a:schemeClr val="tx1"/>
            </a:solidFill>
            <a:effectLst/>
          </a:endParaRPr>
        </a:p>
        <a:p>
          <a:r>
            <a:rPr kumimoji="1" lang="ja-JP" altLang="ja-JP" sz="1200">
              <a:solidFill>
                <a:schemeClr val="tx1"/>
              </a:solidFill>
              <a:effectLst/>
              <a:latin typeface="+mn-lt"/>
              <a:ea typeface="+mn-ea"/>
              <a:cs typeface="+mn-cs"/>
            </a:rPr>
            <a:t>令和</a:t>
          </a:r>
          <a:r>
            <a:rPr kumimoji="1" lang="en-US" altLang="ja-JP" sz="1200">
              <a:solidFill>
                <a:schemeClr val="tx1"/>
              </a:solidFill>
              <a:effectLst/>
              <a:latin typeface="+mn-lt"/>
              <a:ea typeface="+mn-ea"/>
              <a:cs typeface="+mn-cs"/>
            </a:rPr>
            <a:t>5</a:t>
          </a:r>
          <a:r>
            <a:rPr kumimoji="1" lang="ja-JP" altLang="ja-JP" sz="1200">
              <a:solidFill>
                <a:schemeClr val="tx1"/>
              </a:solidFill>
              <a:effectLst/>
              <a:latin typeface="+mn-lt"/>
              <a:ea typeface="+mn-ea"/>
              <a:cs typeface="+mn-cs"/>
            </a:rPr>
            <a:t>年度の主な構成項目となる民生費は、令和</a:t>
          </a:r>
          <a:r>
            <a:rPr kumimoji="1" lang="en-US" altLang="ja-JP" sz="1200">
              <a:solidFill>
                <a:schemeClr val="tx1"/>
              </a:solidFill>
              <a:effectLst/>
              <a:latin typeface="+mn-lt"/>
              <a:ea typeface="+mn-ea"/>
              <a:cs typeface="+mn-cs"/>
            </a:rPr>
            <a:t>4</a:t>
          </a:r>
          <a:r>
            <a:rPr kumimoji="1" lang="ja-JP" altLang="ja-JP" sz="1200">
              <a:solidFill>
                <a:schemeClr val="tx1"/>
              </a:solidFill>
              <a:effectLst/>
              <a:latin typeface="+mn-lt"/>
              <a:ea typeface="+mn-ea"/>
              <a:cs typeface="+mn-cs"/>
            </a:rPr>
            <a:t>年度に実施した</a:t>
          </a:r>
          <a:r>
            <a:rPr kumimoji="1" lang="ja-JP" altLang="en-US" sz="1200">
              <a:solidFill>
                <a:schemeClr val="tx1"/>
              </a:solidFill>
              <a:effectLst/>
              <a:latin typeface="+mn-lt"/>
              <a:ea typeface="+mn-ea"/>
              <a:cs typeface="+mn-cs"/>
            </a:rPr>
            <a:t>電力・ガス・食料品等価格高騰緊急支援給付金事業</a:t>
          </a:r>
          <a:r>
            <a:rPr kumimoji="1" lang="ja-JP" altLang="ja-JP" sz="1200">
              <a:solidFill>
                <a:schemeClr val="tx1"/>
              </a:solidFill>
              <a:effectLst/>
              <a:latin typeface="+mn-lt"/>
              <a:ea typeface="+mn-ea"/>
              <a:cs typeface="+mn-cs"/>
            </a:rPr>
            <a:t>など</a:t>
          </a:r>
          <a:r>
            <a:rPr kumimoji="1" lang="ja-JP" altLang="en-US" sz="1200">
              <a:solidFill>
                <a:schemeClr val="tx1"/>
              </a:solidFill>
              <a:effectLst/>
              <a:latin typeface="+mn-lt"/>
              <a:ea typeface="+mn-ea"/>
              <a:cs typeface="+mn-cs"/>
            </a:rPr>
            <a:t>が</a:t>
          </a:r>
          <a:r>
            <a:rPr kumimoji="1" lang="ja-JP" altLang="ja-JP" sz="1200">
              <a:solidFill>
                <a:schemeClr val="tx1"/>
              </a:solidFill>
              <a:effectLst/>
              <a:latin typeface="+mn-lt"/>
              <a:ea typeface="+mn-ea"/>
              <a:cs typeface="+mn-cs"/>
            </a:rPr>
            <a:t>減少したものの、令和</a:t>
          </a:r>
          <a:r>
            <a:rPr kumimoji="1" lang="en-US" altLang="ja-JP" sz="1200">
              <a:solidFill>
                <a:schemeClr val="tx1"/>
              </a:solidFill>
              <a:effectLst/>
              <a:latin typeface="+mn-lt"/>
              <a:ea typeface="+mn-ea"/>
              <a:cs typeface="+mn-cs"/>
            </a:rPr>
            <a:t>5</a:t>
          </a:r>
          <a:r>
            <a:rPr kumimoji="1" lang="ja-JP" altLang="ja-JP" sz="1200">
              <a:solidFill>
                <a:schemeClr val="tx1"/>
              </a:solidFill>
              <a:effectLst/>
              <a:latin typeface="+mn-lt"/>
              <a:ea typeface="+mn-ea"/>
              <a:cs typeface="+mn-cs"/>
            </a:rPr>
            <a:t>年度に実施した電力・ガス・食料品等価格高騰</a:t>
          </a:r>
          <a:r>
            <a:rPr kumimoji="1" lang="ja-JP" altLang="en-US" sz="1200">
              <a:solidFill>
                <a:schemeClr val="tx1"/>
              </a:solidFill>
              <a:effectLst/>
              <a:latin typeface="+mn-lt"/>
              <a:ea typeface="+mn-ea"/>
              <a:cs typeface="+mn-cs"/>
            </a:rPr>
            <a:t>重点</a:t>
          </a:r>
          <a:r>
            <a:rPr kumimoji="1" lang="ja-JP" altLang="ja-JP" sz="1200">
              <a:solidFill>
                <a:schemeClr val="tx1"/>
              </a:solidFill>
              <a:effectLst/>
              <a:latin typeface="+mn-lt"/>
              <a:ea typeface="+mn-ea"/>
              <a:cs typeface="+mn-cs"/>
            </a:rPr>
            <a:t>支援給付金事業</a:t>
          </a:r>
          <a:r>
            <a:rPr kumimoji="1" lang="ja-JP" altLang="en-US" sz="1200">
              <a:solidFill>
                <a:schemeClr val="tx1"/>
              </a:solidFill>
              <a:effectLst/>
              <a:latin typeface="+mn-lt"/>
              <a:ea typeface="+mn-ea"/>
              <a:cs typeface="+mn-cs"/>
            </a:rPr>
            <a:t>など</a:t>
          </a:r>
          <a:r>
            <a:rPr kumimoji="1" lang="ja-JP" altLang="ja-JP" sz="1200">
              <a:solidFill>
                <a:schemeClr val="tx1"/>
              </a:solidFill>
              <a:effectLst/>
              <a:latin typeface="+mn-lt"/>
              <a:ea typeface="+mn-ea"/>
              <a:cs typeface="+mn-cs"/>
            </a:rPr>
            <a:t>の影響もあり、</a:t>
          </a:r>
          <a:r>
            <a:rPr kumimoji="1" lang="ja-JP" altLang="en-US" sz="1200">
              <a:solidFill>
                <a:schemeClr val="tx1"/>
              </a:solidFill>
              <a:effectLst/>
              <a:latin typeface="+mn-lt"/>
              <a:ea typeface="+mn-ea"/>
              <a:cs typeface="+mn-cs"/>
            </a:rPr>
            <a:t>増加して</a:t>
          </a:r>
          <a:r>
            <a:rPr kumimoji="1" lang="ja-JP" altLang="ja-JP" sz="1200">
              <a:solidFill>
                <a:schemeClr val="tx1"/>
              </a:solidFill>
              <a:effectLst/>
              <a:latin typeface="+mn-lt"/>
              <a:ea typeface="+mn-ea"/>
              <a:cs typeface="+mn-cs"/>
            </a:rPr>
            <a:t>いる。</a:t>
          </a:r>
          <a:endParaRPr lang="ja-JP" altLang="ja-JP" sz="1200">
            <a:solidFill>
              <a:schemeClr val="tx1"/>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tx1"/>
              </a:solidFill>
              <a:effectLst/>
              <a:latin typeface="+mn-lt"/>
              <a:ea typeface="+mn-ea"/>
              <a:cs typeface="+mn-cs"/>
            </a:rPr>
            <a:t>また、衛生費については、新型コロナウイルスワクチン接種事業</a:t>
          </a:r>
          <a:r>
            <a:rPr kumimoji="1" lang="ja-JP" altLang="en-US" sz="1200">
              <a:solidFill>
                <a:schemeClr val="tx1"/>
              </a:solidFill>
              <a:effectLst/>
              <a:latin typeface="+mn-lt"/>
              <a:ea typeface="+mn-ea"/>
              <a:cs typeface="+mn-cs"/>
            </a:rPr>
            <a:t>などにより減少したが</a:t>
          </a:r>
          <a:r>
            <a:rPr kumimoji="1" lang="ja-JP" altLang="ja-JP" sz="1200">
              <a:solidFill>
                <a:schemeClr val="tx1"/>
              </a:solidFill>
              <a:effectLst/>
              <a:latin typeface="+mn-lt"/>
              <a:ea typeface="+mn-ea"/>
              <a:cs typeface="+mn-cs"/>
            </a:rPr>
            <a:t>、本市が令和２年度から令和５年度にかけて実施</a:t>
          </a:r>
          <a:r>
            <a:rPr kumimoji="1" lang="ja-JP" altLang="en-US" sz="1200">
              <a:solidFill>
                <a:schemeClr val="tx1"/>
              </a:solidFill>
              <a:effectLst/>
              <a:latin typeface="+mn-lt"/>
              <a:ea typeface="+mn-ea"/>
              <a:cs typeface="+mn-cs"/>
            </a:rPr>
            <a:t>した</a:t>
          </a:r>
          <a:r>
            <a:rPr kumimoji="1" lang="ja-JP" altLang="ja-JP" sz="1200">
              <a:solidFill>
                <a:schemeClr val="tx1"/>
              </a:solidFill>
              <a:effectLst/>
              <a:latin typeface="+mn-lt"/>
              <a:ea typeface="+mn-ea"/>
              <a:cs typeface="+mn-cs"/>
            </a:rPr>
            <a:t>環境管理センター焼却炉の延命化工事の影響等により、近年は類似団体と比較しても高い水準となってい</a:t>
          </a:r>
          <a:r>
            <a:rPr kumimoji="1" lang="ja-JP" altLang="en-US" sz="1200">
              <a:solidFill>
                <a:schemeClr val="tx1"/>
              </a:solidFill>
              <a:effectLst/>
              <a:latin typeface="+mn-lt"/>
              <a:ea typeface="+mn-ea"/>
              <a:cs typeface="+mn-cs"/>
            </a:rPr>
            <a:t>る。</a:t>
          </a:r>
          <a:r>
            <a:rPr kumimoji="1" lang="ja-JP" altLang="ja-JP" sz="1200">
              <a:solidFill>
                <a:schemeClr val="tx1"/>
              </a:solidFill>
              <a:effectLst/>
              <a:latin typeface="+mn-lt"/>
              <a:ea typeface="+mn-ea"/>
              <a:cs typeface="+mn-cs"/>
            </a:rPr>
            <a:t>これは工事の完了により解消される見込みである。</a:t>
          </a:r>
          <a:endParaRPr lang="ja-JP" altLang="ja-JP" sz="1200">
            <a:solidFill>
              <a:schemeClr val="tx1"/>
            </a:solidFill>
            <a:effectLst/>
          </a:endParaRPr>
        </a:p>
        <a:p>
          <a:endParaRPr lang="ja-JP" altLang="ja-JP" sz="12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神奈川県大和市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tx1"/>
              </a:solidFill>
              <a:effectLst/>
              <a:latin typeface="+mn-lt"/>
              <a:ea typeface="+mn-ea"/>
              <a:cs typeface="+mn-cs"/>
            </a:rPr>
            <a:t>令和</a:t>
          </a:r>
          <a:r>
            <a:rPr kumimoji="1" lang="en-US" altLang="ja-JP" sz="1200">
              <a:solidFill>
                <a:schemeClr val="tx1"/>
              </a:solidFill>
              <a:effectLst/>
              <a:latin typeface="+mn-lt"/>
              <a:ea typeface="+mn-ea"/>
              <a:cs typeface="+mn-cs"/>
            </a:rPr>
            <a:t>5</a:t>
          </a:r>
          <a:r>
            <a:rPr kumimoji="1" lang="ja-JP" altLang="ja-JP" sz="1200">
              <a:solidFill>
                <a:schemeClr val="tx1"/>
              </a:solidFill>
              <a:effectLst/>
              <a:latin typeface="+mn-lt"/>
              <a:ea typeface="+mn-ea"/>
              <a:cs typeface="+mn-cs"/>
            </a:rPr>
            <a:t>年度の実質収支は、前年度から約</a:t>
          </a:r>
          <a:r>
            <a:rPr kumimoji="1" lang="en-US" altLang="ja-JP" sz="1200">
              <a:solidFill>
                <a:schemeClr val="tx1"/>
              </a:solidFill>
              <a:effectLst/>
              <a:latin typeface="+mn-lt"/>
              <a:ea typeface="+mn-ea"/>
              <a:cs typeface="+mn-cs"/>
            </a:rPr>
            <a:t>13.9</a:t>
          </a:r>
          <a:r>
            <a:rPr kumimoji="1" lang="ja-JP" altLang="ja-JP" sz="1200">
              <a:solidFill>
                <a:schemeClr val="tx1"/>
              </a:solidFill>
              <a:effectLst/>
              <a:latin typeface="+mn-lt"/>
              <a:ea typeface="+mn-ea"/>
              <a:cs typeface="+mn-cs"/>
            </a:rPr>
            <a:t>億円減少し、標準財政規模比では</a:t>
          </a:r>
          <a:r>
            <a:rPr kumimoji="1" lang="en-US" altLang="ja-JP" sz="1200">
              <a:solidFill>
                <a:schemeClr val="tx1"/>
              </a:solidFill>
              <a:effectLst/>
              <a:latin typeface="+mn-lt"/>
              <a:ea typeface="+mn-ea"/>
              <a:cs typeface="+mn-cs"/>
            </a:rPr>
            <a:t>3.18</a:t>
          </a:r>
          <a:r>
            <a:rPr kumimoji="1" lang="ja-JP" altLang="ja-JP" sz="1200">
              <a:solidFill>
                <a:schemeClr val="tx1"/>
              </a:solidFill>
              <a:effectLst/>
              <a:latin typeface="+mn-lt"/>
              <a:ea typeface="+mn-ea"/>
              <a:cs typeface="+mn-cs"/>
            </a:rPr>
            <a:t>ポイント減少した。これは、</a:t>
          </a:r>
          <a:r>
            <a:rPr kumimoji="1" lang="ja-JP" altLang="en-US" sz="1200">
              <a:solidFill>
                <a:schemeClr val="tx1"/>
              </a:solidFill>
              <a:effectLst/>
              <a:latin typeface="+mn-lt"/>
              <a:ea typeface="+mn-ea"/>
              <a:cs typeface="+mn-cs"/>
            </a:rPr>
            <a:t>市税が対予算現額で約</a:t>
          </a:r>
          <a:r>
            <a:rPr kumimoji="1" lang="en-US" altLang="ja-JP" sz="1200">
              <a:solidFill>
                <a:schemeClr val="tx1"/>
              </a:solidFill>
              <a:effectLst/>
              <a:latin typeface="+mn-lt"/>
              <a:ea typeface="+mn-ea"/>
              <a:cs typeface="+mn-cs"/>
            </a:rPr>
            <a:t>2.7</a:t>
          </a:r>
          <a:r>
            <a:rPr kumimoji="1" lang="ja-JP" altLang="en-US" sz="1200">
              <a:solidFill>
                <a:schemeClr val="tx1"/>
              </a:solidFill>
              <a:effectLst/>
              <a:latin typeface="+mn-lt"/>
              <a:ea typeface="+mn-ea"/>
              <a:cs typeface="+mn-cs"/>
            </a:rPr>
            <a:t>億円増加したものの、当初予算比では約</a:t>
          </a:r>
          <a:r>
            <a:rPr kumimoji="1" lang="en-US" altLang="ja-JP" sz="1200">
              <a:solidFill>
                <a:schemeClr val="tx1"/>
              </a:solidFill>
              <a:effectLst/>
              <a:latin typeface="+mn-lt"/>
              <a:ea typeface="+mn-ea"/>
              <a:cs typeface="+mn-cs"/>
            </a:rPr>
            <a:t>4.2</a:t>
          </a:r>
          <a:r>
            <a:rPr kumimoji="1" lang="ja-JP" altLang="en-US" sz="1200">
              <a:solidFill>
                <a:schemeClr val="tx1"/>
              </a:solidFill>
              <a:effectLst/>
              <a:latin typeface="+mn-lt"/>
              <a:ea typeface="+mn-ea"/>
              <a:cs typeface="+mn-cs"/>
            </a:rPr>
            <a:t>億円の伸びであり、前年度約</a:t>
          </a:r>
          <a:r>
            <a:rPr kumimoji="1" lang="en-US" altLang="ja-JP" sz="1200">
              <a:solidFill>
                <a:schemeClr val="tx1"/>
              </a:solidFill>
              <a:effectLst/>
              <a:latin typeface="+mn-lt"/>
              <a:ea typeface="+mn-ea"/>
              <a:cs typeface="+mn-cs"/>
            </a:rPr>
            <a:t>12.9</a:t>
          </a:r>
          <a:r>
            <a:rPr kumimoji="1" lang="ja-JP" altLang="en-US" sz="1200">
              <a:solidFill>
                <a:schemeClr val="tx1"/>
              </a:solidFill>
              <a:effectLst/>
              <a:latin typeface="+mn-lt"/>
              <a:ea typeface="+mn-ea"/>
              <a:cs typeface="+mn-cs"/>
            </a:rPr>
            <a:t>億円の伸びよりも市税の上振れが小さくなったことや、地方消費税交付金が対予算現額で約</a:t>
          </a:r>
          <a:r>
            <a:rPr kumimoji="1" lang="en-US" altLang="ja-JP" sz="1200">
              <a:solidFill>
                <a:schemeClr val="tx1"/>
              </a:solidFill>
              <a:effectLst/>
              <a:latin typeface="+mn-lt"/>
              <a:ea typeface="+mn-ea"/>
              <a:cs typeface="+mn-cs"/>
            </a:rPr>
            <a:t>3.2</a:t>
          </a:r>
          <a:r>
            <a:rPr kumimoji="1" lang="ja-JP" altLang="en-US" sz="1200">
              <a:solidFill>
                <a:schemeClr val="tx1"/>
              </a:solidFill>
              <a:effectLst/>
              <a:latin typeface="+mn-lt"/>
              <a:ea typeface="+mn-ea"/>
              <a:cs typeface="+mn-cs"/>
            </a:rPr>
            <a:t>億円下振れたことによる歳入の減少などが要因と</a:t>
          </a:r>
          <a:r>
            <a:rPr kumimoji="1" lang="ja-JP" altLang="ja-JP" sz="1200">
              <a:solidFill>
                <a:schemeClr val="tx1"/>
              </a:solidFill>
              <a:effectLst/>
              <a:latin typeface="+mn-lt"/>
              <a:ea typeface="+mn-ea"/>
              <a:cs typeface="+mn-cs"/>
            </a:rPr>
            <a:t>捉えている。財政調整基金は、</a:t>
          </a:r>
          <a:r>
            <a:rPr kumimoji="1" lang="ja-JP" altLang="en-US" sz="1200">
              <a:solidFill>
                <a:schemeClr val="tx1"/>
              </a:solidFill>
              <a:effectLst/>
              <a:latin typeface="+mn-lt"/>
              <a:ea typeface="+mn-ea"/>
              <a:cs typeface="+mn-cs"/>
            </a:rPr>
            <a:t>余剰金積立額が取崩額を下</a:t>
          </a:r>
          <a:r>
            <a:rPr kumimoji="1" lang="ja-JP" altLang="ja-JP" sz="1200">
              <a:solidFill>
                <a:schemeClr val="tx1"/>
              </a:solidFill>
              <a:effectLst/>
              <a:latin typeface="+mn-lt"/>
              <a:ea typeface="+mn-ea"/>
              <a:cs typeface="+mn-cs"/>
            </a:rPr>
            <a:t>回ったことにより、約</a:t>
          </a:r>
          <a:r>
            <a:rPr kumimoji="1" lang="en-US" altLang="ja-JP" sz="1200">
              <a:solidFill>
                <a:schemeClr val="tx1"/>
              </a:solidFill>
              <a:effectLst/>
              <a:latin typeface="+mn-lt"/>
              <a:ea typeface="+mn-ea"/>
              <a:cs typeface="+mn-cs"/>
            </a:rPr>
            <a:t>7</a:t>
          </a:r>
          <a:r>
            <a:rPr kumimoji="1" lang="ja-JP" altLang="ja-JP" sz="1200">
              <a:solidFill>
                <a:schemeClr val="tx1"/>
              </a:solidFill>
              <a:effectLst/>
              <a:latin typeface="+mn-lt"/>
              <a:ea typeface="+mn-ea"/>
              <a:cs typeface="+mn-cs"/>
            </a:rPr>
            <a:t>億円、標準財政規模比にして</a:t>
          </a:r>
          <a:r>
            <a:rPr kumimoji="1" lang="en-US" altLang="ja-JP" sz="1200">
              <a:solidFill>
                <a:schemeClr val="tx1"/>
              </a:solidFill>
              <a:effectLst/>
              <a:latin typeface="+mn-lt"/>
              <a:ea typeface="+mn-ea"/>
              <a:cs typeface="+mn-cs"/>
            </a:rPr>
            <a:t>1.84</a:t>
          </a:r>
          <a:r>
            <a:rPr kumimoji="1" lang="ja-JP" altLang="ja-JP" sz="1200">
              <a:solidFill>
                <a:schemeClr val="tx1"/>
              </a:solidFill>
              <a:effectLst/>
              <a:latin typeface="+mn-lt"/>
              <a:ea typeface="+mn-ea"/>
              <a:cs typeface="+mn-cs"/>
            </a:rPr>
            <a:t>ポイントの</a:t>
          </a:r>
          <a:r>
            <a:rPr kumimoji="1" lang="ja-JP" altLang="en-US" sz="1200">
              <a:solidFill>
                <a:schemeClr val="tx1"/>
              </a:solidFill>
              <a:effectLst/>
              <a:latin typeface="+mn-lt"/>
              <a:ea typeface="+mn-ea"/>
              <a:cs typeface="+mn-cs"/>
            </a:rPr>
            <a:t>下落</a:t>
          </a:r>
          <a:r>
            <a:rPr kumimoji="1" lang="ja-JP" altLang="ja-JP" sz="1200">
              <a:solidFill>
                <a:schemeClr val="tx1"/>
              </a:solidFill>
              <a:effectLst/>
              <a:latin typeface="+mn-lt"/>
              <a:ea typeface="+mn-ea"/>
              <a:cs typeface="+mn-cs"/>
            </a:rPr>
            <a:t>となった。</a:t>
          </a:r>
          <a:endParaRPr lang="ja-JP" altLang="ja-JP" sz="1200">
            <a:solidFill>
              <a:schemeClr val="tx1"/>
            </a:solidFill>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神奈川県大和市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tx1"/>
              </a:solidFill>
              <a:effectLst/>
              <a:latin typeface="+mn-lt"/>
              <a:ea typeface="+mn-ea"/>
              <a:cs typeface="+mn-cs"/>
            </a:rPr>
            <a:t>全会計とも実質収支、資金不足・剰余額の増減はあるものの黒字となり、連結実質赤字比率は算定されていない。</a:t>
          </a:r>
          <a:endParaRPr lang="ja-JP" altLang="ja-JP" sz="1200">
            <a:solidFill>
              <a:schemeClr val="tx1"/>
            </a:solidFill>
            <a:effectLst/>
          </a:endParaRPr>
        </a:p>
        <a:p>
          <a:r>
            <a:rPr kumimoji="1" lang="ja-JP" altLang="ja-JP" sz="1200">
              <a:solidFill>
                <a:schemeClr val="tx1"/>
              </a:solidFill>
              <a:effectLst/>
              <a:latin typeface="+mn-lt"/>
              <a:ea typeface="+mn-ea"/>
              <a:cs typeface="+mn-cs"/>
            </a:rPr>
            <a:t>公営企業会計である</a:t>
          </a:r>
          <a:r>
            <a:rPr kumimoji="1" lang="ja-JP" altLang="en-US" sz="1200">
              <a:solidFill>
                <a:schemeClr val="tx1"/>
              </a:solidFill>
              <a:effectLst/>
              <a:latin typeface="+mn-lt"/>
              <a:ea typeface="+mn-ea"/>
              <a:cs typeface="+mn-cs"/>
            </a:rPr>
            <a:t>下水道</a:t>
          </a:r>
          <a:r>
            <a:rPr kumimoji="1" lang="ja-JP" altLang="ja-JP" sz="1200">
              <a:solidFill>
                <a:schemeClr val="tx1"/>
              </a:solidFill>
              <a:effectLst/>
              <a:latin typeface="+mn-lt"/>
              <a:ea typeface="+mn-ea"/>
              <a:cs typeface="+mn-cs"/>
            </a:rPr>
            <a:t>事業会計においては、</a:t>
          </a:r>
          <a:r>
            <a:rPr kumimoji="1" lang="ja-JP" altLang="en-US" sz="1200">
              <a:solidFill>
                <a:schemeClr val="tx1"/>
              </a:solidFill>
              <a:effectLst/>
              <a:latin typeface="+mn-lt"/>
              <a:ea typeface="+mn-ea"/>
              <a:cs typeface="+mn-cs"/>
            </a:rPr>
            <a:t>減価償却費や企業債取扱諸費が減少し、</a:t>
          </a:r>
          <a:r>
            <a:rPr kumimoji="1" lang="ja-JP" altLang="ja-JP" sz="1200">
              <a:solidFill>
                <a:schemeClr val="tx1"/>
              </a:solidFill>
              <a:effectLst/>
              <a:latin typeface="+mn-lt"/>
              <a:ea typeface="+mn-ea"/>
              <a:cs typeface="+mn-cs"/>
            </a:rPr>
            <a:t>標準財政規模に対する黒字額の比率が、前年度より</a:t>
          </a:r>
          <a:r>
            <a:rPr kumimoji="1" lang="en-US" altLang="ja-JP" sz="1200">
              <a:solidFill>
                <a:schemeClr val="tx1"/>
              </a:solidFill>
              <a:effectLst/>
              <a:latin typeface="+mn-lt"/>
              <a:ea typeface="+mn-ea"/>
              <a:cs typeface="+mn-cs"/>
            </a:rPr>
            <a:t>0.55</a:t>
          </a:r>
          <a:r>
            <a:rPr kumimoji="1" lang="ja-JP" altLang="ja-JP" sz="1200">
              <a:solidFill>
                <a:schemeClr val="tx1"/>
              </a:solidFill>
              <a:effectLst/>
              <a:latin typeface="+mn-lt"/>
              <a:ea typeface="+mn-ea"/>
              <a:cs typeface="+mn-cs"/>
            </a:rPr>
            <a:t>ポイント上昇した。</a:t>
          </a:r>
          <a:endParaRPr lang="ja-JP" altLang="ja-JP" sz="1200">
            <a:solidFill>
              <a:schemeClr val="tx1"/>
            </a:solidFill>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415" t="s">
        <v>76</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81"/>
      <c r="DK1" s="181"/>
      <c r="DL1" s="181"/>
      <c r="DM1" s="181"/>
      <c r="DN1" s="181"/>
      <c r="DO1" s="181"/>
    </row>
    <row r="2" spans="1:119" ht="24" thickBot="1" x14ac:dyDescent="0.25">
      <c r="B2" s="182" t="s">
        <v>77</v>
      </c>
      <c r="C2" s="182"/>
      <c r="D2" s="183"/>
    </row>
    <row r="3" spans="1:119" ht="18.75" customHeight="1" thickBot="1" x14ac:dyDescent="0.25">
      <c r="A3" s="181"/>
      <c r="B3" s="416" t="s">
        <v>78</v>
      </c>
      <c r="C3" s="417"/>
      <c r="D3" s="417"/>
      <c r="E3" s="418"/>
      <c r="F3" s="418"/>
      <c r="G3" s="418"/>
      <c r="H3" s="418"/>
      <c r="I3" s="418"/>
      <c r="J3" s="418"/>
      <c r="K3" s="418"/>
      <c r="L3" s="418" t="s">
        <v>79</v>
      </c>
      <c r="M3" s="418"/>
      <c r="N3" s="418"/>
      <c r="O3" s="418"/>
      <c r="P3" s="418"/>
      <c r="Q3" s="418"/>
      <c r="R3" s="425"/>
      <c r="S3" s="425"/>
      <c r="T3" s="425"/>
      <c r="U3" s="425"/>
      <c r="V3" s="426"/>
      <c r="W3" s="400" t="s">
        <v>80</v>
      </c>
      <c r="X3" s="401"/>
      <c r="Y3" s="401"/>
      <c r="Z3" s="401"/>
      <c r="AA3" s="401"/>
      <c r="AB3" s="417"/>
      <c r="AC3" s="425" t="s">
        <v>81</v>
      </c>
      <c r="AD3" s="401"/>
      <c r="AE3" s="401"/>
      <c r="AF3" s="401"/>
      <c r="AG3" s="401"/>
      <c r="AH3" s="401"/>
      <c r="AI3" s="401"/>
      <c r="AJ3" s="401"/>
      <c r="AK3" s="401"/>
      <c r="AL3" s="402"/>
      <c r="AM3" s="400" t="s">
        <v>82</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83</v>
      </c>
      <c r="BO3" s="401"/>
      <c r="BP3" s="401"/>
      <c r="BQ3" s="401"/>
      <c r="BR3" s="401"/>
      <c r="BS3" s="401"/>
      <c r="BT3" s="401"/>
      <c r="BU3" s="402"/>
      <c r="BV3" s="400" t="s">
        <v>84</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85</v>
      </c>
      <c r="CU3" s="401"/>
      <c r="CV3" s="401"/>
      <c r="CW3" s="401"/>
      <c r="CX3" s="401"/>
      <c r="CY3" s="401"/>
      <c r="CZ3" s="401"/>
      <c r="DA3" s="402"/>
      <c r="DB3" s="400" t="s">
        <v>86</v>
      </c>
      <c r="DC3" s="401"/>
      <c r="DD3" s="401"/>
      <c r="DE3" s="401"/>
      <c r="DF3" s="401"/>
      <c r="DG3" s="401"/>
      <c r="DH3" s="401"/>
      <c r="DI3" s="402"/>
    </row>
    <row r="4" spans="1:119" ht="18.75" customHeight="1" x14ac:dyDescent="0.2">
      <c r="A4" s="181"/>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87</v>
      </c>
      <c r="AZ4" s="404"/>
      <c r="BA4" s="404"/>
      <c r="BB4" s="404"/>
      <c r="BC4" s="404"/>
      <c r="BD4" s="404"/>
      <c r="BE4" s="404"/>
      <c r="BF4" s="404"/>
      <c r="BG4" s="404"/>
      <c r="BH4" s="404"/>
      <c r="BI4" s="404"/>
      <c r="BJ4" s="404"/>
      <c r="BK4" s="404"/>
      <c r="BL4" s="404"/>
      <c r="BM4" s="405"/>
      <c r="BN4" s="406">
        <v>89584910</v>
      </c>
      <c r="BO4" s="407"/>
      <c r="BP4" s="407"/>
      <c r="BQ4" s="407"/>
      <c r="BR4" s="407"/>
      <c r="BS4" s="407"/>
      <c r="BT4" s="407"/>
      <c r="BU4" s="408"/>
      <c r="BV4" s="406">
        <v>91599644</v>
      </c>
      <c r="BW4" s="407"/>
      <c r="BX4" s="407"/>
      <c r="BY4" s="407"/>
      <c r="BZ4" s="407"/>
      <c r="CA4" s="407"/>
      <c r="CB4" s="407"/>
      <c r="CC4" s="408"/>
      <c r="CD4" s="409" t="s">
        <v>88</v>
      </c>
      <c r="CE4" s="410"/>
      <c r="CF4" s="410"/>
      <c r="CG4" s="410"/>
      <c r="CH4" s="410"/>
      <c r="CI4" s="410"/>
      <c r="CJ4" s="410"/>
      <c r="CK4" s="410"/>
      <c r="CL4" s="410"/>
      <c r="CM4" s="410"/>
      <c r="CN4" s="410"/>
      <c r="CO4" s="410"/>
      <c r="CP4" s="410"/>
      <c r="CQ4" s="410"/>
      <c r="CR4" s="410"/>
      <c r="CS4" s="411"/>
      <c r="CT4" s="412">
        <v>4.9000000000000004</v>
      </c>
      <c r="CU4" s="413"/>
      <c r="CV4" s="413"/>
      <c r="CW4" s="413"/>
      <c r="CX4" s="413"/>
      <c r="CY4" s="413"/>
      <c r="CZ4" s="413"/>
      <c r="DA4" s="414"/>
      <c r="DB4" s="412">
        <v>8.1</v>
      </c>
      <c r="DC4" s="413"/>
      <c r="DD4" s="413"/>
      <c r="DE4" s="413"/>
      <c r="DF4" s="413"/>
      <c r="DG4" s="413"/>
      <c r="DH4" s="413"/>
      <c r="DI4" s="414"/>
    </row>
    <row r="5" spans="1:119" ht="18.75" customHeight="1" x14ac:dyDescent="0.2">
      <c r="A5" s="181"/>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89</v>
      </c>
      <c r="AN5" s="473"/>
      <c r="AO5" s="473"/>
      <c r="AP5" s="473"/>
      <c r="AQ5" s="473"/>
      <c r="AR5" s="473"/>
      <c r="AS5" s="473"/>
      <c r="AT5" s="474"/>
      <c r="AU5" s="475" t="s">
        <v>90</v>
      </c>
      <c r="AV5" s="476"/>
      <c r="AW5" s="476"/>
      <c r="AX5" s="476"/>
      <c r="AY5" s="477" t="s">
        <v>91</v>
      </c>
      <c r="AZ5" s="478"/>
      <c r="BA5" s="478"/>
      <c r="BB5" s="478"/>
      <c r="BC5" s="478"/>
      <c r="BD5" s="478"/>
      <c r="BE5" s="478"/>
      <c r="BF5" s="478"/>
      <c r="BG5" s="478"/>
      <c r="BH5" s="478"/>
      <c r="BI5" s="478"/>
      <c r="BJ5" s="478"/>
      <c r="BK5" s="478"/>
      <c r="BL5" s="478"/>
      <c r="BM5" s="479"/>
      <c r="BN5" s="443">
        <v>87280518</v>
      </c>
      <c r="BO5" s="444"/>
      <c r="BP5" s="444"/>
      <c r="BQ5" s="444"/>
      <c r="BR5" s="444"/>
      <c r="BS5" s="444"/>
      <c r="BT5" s="444"/>
      <c r="BU5" s="445"/>
      <c r="BV5" s="443">
        <v>87873362</v>
      </c>
      <c r="BW5" s="444"/>
      <c r="BX5" s="444"/>
      <c r="BY5" s="444"/>
      <c r="BZ5" s="444"/>
      <c r="CA5" s="444"/>
      <c r="CB5" s="444"/>
      <c r="CC5" s="445"/>
      <c r="CD5" s="446" t="s">
        <v>92</v>
      </c>
      <c r="CE5" s="447"/>
      <c r="CF5" s="447"/>
      <c r="CG5" s="447"/>
      <c r="CH5" s="447"/>
      <c r="CI5" s="447"/>
      <c r="CJ5" s="447"/>
      <c r="CK5" s="447"/>
      <c r="CL5" s="447"/>
      <c r="CM5" s="447"/>
      <c r="CN5" s="447"/>
      <c r="CO5" s="447"/>
      <c r="CP5" s="447"/>
      <c r="CQ5" s="447"/>
      <c r="CR5" s="447"/>
      <c r="CS5" s="448"/>
      <c r="CT5" s="440">
        <v>99.3</v>
      </c>
      <c r="CU5" s="441"/>
      <c r="CV5" s="441"/>
      <c r="CW5" s="441"/>
      <c r="CX5" s="441"/>
      <c r="CY5" s="441"/>
      <c r="CZ5" s="441"/>
      <c r="DA5" s="442"/>
      <c r="DB5" s="440">
        <v>96.8</v>
      </c>
      <c r="DC5" s="441"/>
      <c r="DD5" s="441"/>
      <c r="DE5" s="441"/>
      <c r="DF5" s="441"/>
      <c r="DG5" s="441"/>
      <c r="DH5" s="441"/>
      <c r="DI5" s="442"/>
    </row>
    <row r="6" spans="1:119" ht="18.75" customHeight="1" x14ac:dyDescent="0.2">
      <c r="A6" s="181"/>
      <c r="B6" s="449" t="s">
        <v>93</v>
      </c>
      <c r="C6" s="450"/>
      <c r="D6" s="450"/>
      <c r="E6" s="451"/>
      <c r="F6" s="451"/>
      <c r="G6" s="451"/>
      <c r="H6" s="451"/>
      <c r="I6" s="451"/>
      <c r="J6" s="451"/>
      <c r="K6" s="451"/>
      <c r="L6" s="451" t="s">
        <v>94</v>
      </c>
      <c r="M6" s="451"/>
      <c r="N6" s="451"/>
      <c r="O6" s="451"/>
      <c r="P6" s="451"/>
      <c r="Q6" s="451"/>
      <c r="R6" s="455"/>
      <c r="S6" s="455"/>
      <c r="T6" s="455"/>
      <c r="U6" s="455"/>
      <c r="V6" s="456"/>
      <c r="W6" s="459" t="s">
        <v>95</v>
      </c>
      <c r="X6" s="460"/>
      <c r="Y6" s="460"/>
      <c r="Z6" s="460"/>
      <c r="AA6" s="460"/>
      <c r="AB6" s="450"/>
      <c r="AC6" s="463" t="s">
        <v>96</v>
      </c>
      <c r="AD6" s="464"/>
      <c r="AE6" s="464"/>
      <c r="AF6" s="464"/>
      <c r="AG6" s="464"/>
      <c r="AH6" s="464"/>
      <c r="AI6" s="464"/>
      <c r="AJ6" s="464"/>
      <c r="AK6" s="464"/>
      <c r="AL6" s="465"/>
      <c r="AM6" s="472" t="s">
        <v>97</v>
      </c>
      <c r="AN6" s="473"/>
      <c r="AO6" s="473"/>
      <c r="AP6" s="473"/>
      <c r="AQ6" s="473"/>
      <c r="AR6" s="473"/>
      <c r="AS6" s="473"/>
      <c r="AT6" s="474"/>
      <c r="AU6" s="475" t="s">
        <v>90</v>
      </c>
      <c r="AV6" s="476"/>
      <c r="AW6" s="476"/>
      <c r="AX6" s="476"/>
      <c r="AY6" s="477" t="s">
        <v>98</v>
      </c>
      <c r="AZ6" s="478"/>
      <c r="BA6" s="478"/>
      <c r="BB6" s="478"/>
      <c r="BC6" s="478"/>
      <c r="BD6" s="478"/>
      <c r="BE6" s="478"/>
      <c r="BF6" s="478"/>
      <c r="BG6" s="478"/>
      <c r="BH6" s="478"/>
      <c r="BI6" s="478"/>
      <c r="BJ6" s="478"/>
      <c r="BK6" s="478"/>
      <c r="BL6" s="478"/>
      <c r="BM6" s="479"/>
      <c r="BN6" s="443">
        <v>2304392</v>
      </c>
      <c r="BO6" s="444"/>
      <c r="BP6" s="444"/>
      <c r="BQ6" s="444"/>
      <c r="BR6" s="444"/>
      <c r="BS6" s="444"/>
      <c r="BT6" s="444"/>
      <c r="BU6" s="445"/>
      <c r="BV6" s="443">
        <v>3726282</v>
      </c>
      <c r="BW6" s="444"/>
      <c r="BX6" s="444"/>
      <c r="BY6" s="444"/>
      <c r="BZ6" s="444"/>
      <c r="CA6" s="444"/>
      <c r="CB6" s="444"/>
      <c r="CC6" s="445"/>
      <c r="CD6" s="446" t="s">
        <v>99</v>
      </c>
      <c r="CE6" s="447"/>
      <c r="CF6" s="447"/>
      <c r="CG6" s="447"/>
      <c r="CH6" s="447"/>
      <c r="CI6" s="447"/>
      <c r="CJ6" s="447"/>
      <c r="CK6" s="447"/>
      <c r="CL6" s="447"/>
      <c r="CM6" s="447"/>
      <c r="CN6" s="447"/>
      <c r="CO6" s="447"/>
      <c r="CP6" s="447"/>
      <c r="CQ6" s="447"/>
      <c r="CR6" s="447"/>
      <c r="CS6" s="448"/>
      <c r="CT6" s="480">
        <v>100.4</v>
      </c>
      <c r="CU6" s="481"/>
      <c r="CV6" s="481"/>
      <c r="CW6" s="481"/>
      <c r="CX6" s="481"/>
      <c r="CY6" s="481"/>
      <c r="CZ6" s="481"/>
      <c r="DA6" s="482"/>
      <c r="DB6" s="480">
        <v>99</v>
      </c>
      <c r="DC6" s="481"/>
      <c r="DD6" s="481"/>
      <c r="DE6" s="481"/>
      <c r="DF6" s="481"/>
      <c r="DG6" s="481"/>
      <c r="DH6" s="481"/>
      <c r="DI6" s="482"/>
    </row>
    <row r="7" spans="1:119" ht="18.75" customHeight="1" x14ac:dyDescent="0.2">
      <c r="A7" s="181"/>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100</v>
      </c>
      <c r="AN7" s="473"/>
      <c r="AO7" s="473"/>
      <c r="AP7" s="473"/>
      <c r="AQ7" s="473"/>
      <c r="AR7" s="473"/>
      <c r="AS7" s="473"/>
      <c r="AT7" s="474"/>
      <c r="AU7" s="475" t="s">
        <v>101</v>
      </c>
      <c r="AV7" s="476"/>
      <c r="AW7" s="476"/>
      <c r="AX7" s="476"/>
      <c r="AY7" s="477" t="s">
        <v>102</v>
      </c>
      <c r="AZ7" s="478"/>
      <c r="BA7" s="478"/>
      <c r="BB7" s="478"/>
      <c r="BC7" s="478"/>
      <c r="BD7" s="478"/>
      <c r="BE7" s="478"/>
      <c r="BF7" s="478"/>
      <c r="BG7" s="478"/>
      <c r="BH7" s="478"/>
      <c r="BI7" s="478"/>
      <c r="BJ7" s="478"/>
      <c r="BK7" s="478"/>
      <c r="BL7" s="478"/>
      <c r="BM7" s="479"/>
      <c r="BN7" s="443">
        <v>46515</v>
      </c>
      <c r="BO7" s="444"/>
      <c r="BP7" s="444"/>
      <c r="BQ7" s="444"/>
      <c r="BR7" s="444"/>
      <c r="BS7" s="444"/>
      <c r="BT7" s="444"/>
      <c r="BU7" s="445"/>
      <c r="BV7" s="443">
        <v>75863</v>
      </c>
      <c r="BW7" s="444"/>
      <c r="BX7" s="444"/>
      <c r="BY7" s="444"/>
      <c r="BZ7" s="444"/>
      <c r="CA7" s="444"/>
      <c r="CB7" s="444"/>
      <c r="CC7" s="445"/>
      <c r="CD7" s="446" t="s">
        <v>103</v>
      </c>
      <c r="CE7" s="447"/>
      <c r="CF7" s="447"/>
      <c r="CG7" s="447"/>
      <c r="CH7" s="447"/>
      <c r="CI7" s="447"/>
      <c r="CJ7" s="447"/>
      <c r="CK7" s="447"/>
      <c r="CL7" s="447"/>
      <c r="CM7" s="447"/>
      <c r="CN7" s="447"/>
      <c r="CO7" s="447"/>
      <c r="CP7" s="447"/>
      <c r="CQ7" s="447"/>
      <c r="CR7" s="447"/>
      <c r="CS7" s="448"/>
      <c r="CT7" s="443">
        <v>46314742</v>
      </c>
      <c r="CU7" s="444"/>
      <c r="CV7" s="444"/>
      <c r="CW7" s="444"/>
      <c r="CX7" s="444"/>
      <c r="CY7" s="444"/>
      <c r="CZ7" s="444"/>
      <c r="DA7" s="445"/>
      <c r="DB7" s="443">
        <v>45264887</v>
      </c>
      <c r="DC7" s="444"/>
      <c r="DD7" s="444"/>
      <c r="DE7" s="444"/>
      <c r="DF7" s="444"/>
      <c r="DG7" s="444"/>
      <c r="DH7" s="444"/>
      <c r="DI7" s="445"/>
    </row>
    <row r="8" spans="1:119" ht="18.75" customHeight="1" thickBot="1" x14ac:dyDescent="0.25">
      <c r="A8" s="181"/>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104</v>
      </c>
      <c r="AN8" s="473"/>
      <c r="AO8" s="473"/>
      <c r="AP8" s="473"/>
      <c r="AQ8" s="473"/>
      <c r="AR8" s="473"/>
      <c r="AS8" s="473"/>
      <c r="AT8" s="474"/>
      <c r="AU8" s="475" t="s">
        <v>90</v>
      </c>
      <c r="AV8" s="476"/>
      <c r="AW8" s="476"/>
      <c r="AX8" s="476"/>
      <c r="AY8" s="477" t="s">
        <v>105</v>
      </c>
      <c r="AZ8" s="478"/>
      <c r="BA8" s="478"/>
      <c r="BB8" s="478"/>
      <c r="BC8" s="478"/>
      <c r="BD8" s="478"/>
      <c r="BE8" s="478"/>
      <c r="BF8" s="478"/>
      <c r="BG8" s="478"/>
      <c r="BH8" s="478"/>
      <c r="BI8" s="478"/>
      <c r="BJ8" s="478"/>
      <c r="BK8" s="478"/>
      <c r="BL8" s="478"/>
      <c r="BM8" s="479"/>
      <c r="BN8" s="443">
        <v>2257877</v>
      </c>
      <c r="BO8" s="444"/>
      <c r="BP8" s="444"/>
      <c r="BQ8" s="444"/>
      <c r="BR8" s="444"/>
      <c r="BS8" s="444"/>
      <c r="BT8" s="444"/>
      <c r="BU8" s="445"/>
      <c r="BV8" s="443">
        <v>3650419</v>
      </c>
      <c r="BW8" s="444"/>
      <c r="BX8" s="444"/>
      <c r="BY8" s="444"/>
      <c r="BZ8" s="444"/>
      <c r="CA8" s="444"/>
      <c r="CB8" s="444"/>
      <c r="CC8" s="445"/>
      <c r="CD8" s="446" t="s">
        <v>106</v>
      </c>
      <c r="CE8" s="447"/>
      <c r="CF8" s="447"/>
      <c r="CG8" s="447"/>
      <c r="CH8" s="447"/>
      <c r="CI8" s="447"/>
      <c r="CJ8" s="447"/>
      <c r="CK8" s="447"/>
      <c r="CL8" s="447"/>
      <c r="CM8" s="447"/>
      <c r="CN8" s="447"/>
      <c r="CO8" s="447"/>
      <c r="CP8" s="447"/>
      <c r="CQ8" s="447"/>
      <c r="CR8" s="447"/>
      <c r="CS8" s="448"/>
      <c r="CT8" s="483">
        <v>0.93</v>
      </c>
      <c r="CU8" s="484"/>
      <c r="CV8" s="484"/>
      <c r="CW8" s="484"/>
      <c r="CX8" s="484"/>
      <c r="CY8" s="484"/>
      <c r="CZ8" s="484"/>
      <c r="DA8" s="485"/>
      <c r="DB8" s="483">
        <v>0.94</v>
      </c>
      <c r="DC8" s="484"/>
      <c r="DD8" s="484"/>
      <c r="DE8" s="484"/>
      <c r="DF8" s="484"/>
      <c r="DG8" s="484"/>
      <c r="DH8" s="484"/>
      <c r="DI8" s="485"/>
    </row>
    <row r="9" spans="1:119" ht="18.75" customHeight="1" thickBot="1" x14ac:dyDescent="0.25">
      <c r="A9" s="181"/>
      <c r="B9" s="437" t="s">
        <v>107</v>
      </c>
      <c r="C9" s="438"/>
      <c r="D9" s="438"/>
      <c r="E9" s="438"/>
      <c r="F9" s="438"/>
      <c r="G9" s="438"/>
      <c r="H9" s="438"/>
      <c r="I9" s="438"/>
      <c r="J9" s="438"/>
      <c r="K9" s="486"/>
      <c r="L9" s="487" t="s">
        <v>108</v>
      </c>
      <c r="M9" s="488"/>
      <c r="N9" s="488"/>
      <c r="O9" s="488"/>
      <c r="P9" s="488"/>
      <c r="Q9" s="489"/>
      <c r="R9" s="490">
        <v>239169</v>
      </c>
      <c r="S9" s="491"/>
      <c r="T9" s="491"/>
      <c r="U9" s="491"/>
      <c r="V9" s="492"/>
      <c r="W9" s="400" t="s">
        <v>109</v>
      </c>
      <c r="X9" s="401"/>
      <c r="Y9" s="401"/>
      <c r="Z9" s="401"/>
      <c r="AA9" s="401"/>
      <c r="AB9" s="401"/>
      <c r="AC9" s="401"/>
      <c r="AD9" s="401"/>
      <c r="AE9" s="401"/>
      <c r="AF9" s="401"/>
      <c r="AG9" s="401"/>
      <c r="AH9" s="401"/>
      <c r="AI9" s="401"/>
      <c r="AJ9" s="401"/>
      <c r="AK9" s="401"/>
      <c r="AL9" s="402"/>
      <c r="AM9" s="472" t="s">
        <v>110</v>
      </c>
      <c r="AN9" s="473"/>
      <c r="AO9" s="473"/>
      <c r="AP9" s="473"/>
      <c r="AQ9" s="473"/>
      <c r="AR9" s="473"/>
      <c r="AS9" s="473"/>
      <c r="AT9" s="474"/>
      <c r="AU9" s="475" t="s">
        <v>90</v>
      </c>
      <c r="AV9" s="476"/>
      <c r="AW9" s="476"/>
      <c r="AX9" s="476"/>
      <c r="AY9" s="477" t="s">
        <v>111</v>
      </c>
      <c r="AZ9" s="478"/>
      <c r="BA9" s="478"/>
      <c r="BB9" s="478"/>
      <c r="BC9" s="478"/>
      <c r="BD9" s="478"/>
      <c r="BE9" s="478"/>
      <c r="BF9" s="478"/>
      <c r="BG9" s="478"/>
      <c r="BH9" s="478"/>
      <c r="BI9" s="478"/>
      <c r="BJ9" s="478"/>
      <c r="BK9" s="478"/>
      <c r="BL9" s="478"/>
      <c r="BM9" s="479"/>
      <c r="BN9" s="443">
        <v>-1392542</v>
      </c>
      <c r="BO9" s="444"/>
      <c r="BP9" s="444"/>
      <c r="BQ9" s="444"/>
      <c r="BR9" s="444"/>
      <c r="BS9" s="444"/>
      <c r="BT9" s="444"/>
      <c r="BU9" s="445"/>
      <c r="BV9" s="443">
        <v>-1230182</v>
      </c>
      <c r="BW9" s="444"/>
      <c r="BX9" s="444"/>
      <c r="BY9" s="444"/>
      <c r="BZ9" s="444"/>
      <c r="CA9" s="444"/>
      <c r="CB9" s="444"/>
      <c r="CC9" s="445"/>
      <c r="CD9" s="446" t="s">
        <v>112</v>
      </c>
      <c r="CE9" s="447"/>
      <c r="CF9" s="447"/>
      <c r="CG9" s="447"/>
      <c r="CH9" s="447"/>
      <c r="CI9" s="447"/>
      <c r="CJ9" s="447"/>
      <c r="CK9" s="447"/>
      <c r="CL9" s="447"/>
      <c r="CM9" s="447"/>
      <c r="CN9" s="447"/>
      <c r="CO9" s="447"/>
      <c r="CP9" s="447"/>
      <c r="CQ9" s="447"/>
      <c r="CR9" s="447"/>
      <c r="CS9" s="448"/>
      <c r="CT9" s="440">
        <v>10.1</v>
      </c>
      <c r="CU9" s="441"/>
      <c r="CV9" s="441"/>
      <c r="CW9" s="441"/>
      <c r="CX9" s="441"/>
      <c r="CY9" s="441"/>
      <c r="CZ9" s="441"/>
      <c r="DA9" s="442"/>
      <c r="DB9" s="440">
        <v>9.9</v>
      </c>
      <c r="DC9" s="441"/>
      <c r="DD9" s="441"/>
      <c r="DE9" s="441"/>
      <c r="DF9" s="441"/>
      <c r="DG9" s="441"/>
      <c r="DH9" s="441"/>
      <c r="DI9" s="442"/>
    </row>
    <row r="10" spans="1:119" ht="18.75" customHeight="1" thickBot="1" x14ac:dyDescent="0.25">
      <c r="A10" s="181"/>
      <c r="B10" s="437"/>
      <c r="C10" s="438"/>
      <c r="D10" s="438"/>
      <c r="E10" s="438"/>
      <c r="F10" s="438"/>
      <c r="G10" s="438"/>
      <c r="H10" s="438"/>
      <c r="I10" s="438"/>
      <c r="J10" s="438"/>
      <c r="K10" s="486"/>
      <c r="L10" s="493" t="s">
        <v>113</v>
      </c>
      <c r="M10" s="473"/>
      <c r="N10" s="473"/>
      <c r="O10" s="473"/>
      <c r="P10" s="473"/>
      <c r="Q10" s="474"/>
      <c r="R10" s="494">
        <v>232922</v>
      </c>
      <c r="S10" s="495"/>
      <c r="T10" s="495"/>
      <c r="U10" s="495"/>
      <c r="V10" s="496"/>
      <c r="W10" s="431"/>
      <c r="X10" s="432"/>
      <c r="Y10" s="432"/>
      <c r="Z10" s="432"/>
      <c r="AA10" s="432"/>
      <c r="AB10" s="432"/>
      <c r="AC10" s="432"/>
      <c r="AD10" s="432"/>
      <c r="AE10" s="432"/>
      <c r="AF10" s="432"/>
      <c r="AG10" s="432"/>
      <c r="AH10" s="432"/>
      <c r="AI10" s="432"/>
      <c r="AJ10" s="432"/>
      <c r="AK10" s="432"/>
      <c r="AL10" s="435"/>
      <c r="AM10" s="472" t="s">
        <v>114</v>
      </c>
      <c r="AN10" s="473"/>
      <c r="AO10" s="473"/>
      <c r="AP10" s="473"/>
      <c r="AQ10" s="473"/>
      <c r="AR10" s="473"/>
      <c r="AS10" s="473"/>
      <c r="AT10" s="474"/>
      <c r="AU10" s="475" t="s">
        <v>90</v>
      </c>
      <c r="AV10" s="476"/>
      <c r="AW10" s="476"/>
      <c r="AX10" s="476"/>
      <c r="AY10" s="477" t="s">
        <v>115</v>
      </c>
      <c r="AZ10" s="478"/>
      <c r="BA10" s="478"/>
      <c r="BB10" s="478"/>
      <c r="BC10" s="478"/>
      <c r="BD10" s="478"/>
      <c r="BE10" s="478"/>
      <c r="BF10" s="478"/>
      <c r="BG10" s="478"/>
      <c r="BH10" s="478"/>
      <c r="BI10" s="478"/>
      <c r="BJ10" s="478"/>
      <c r="BK10" s="478"/>
      <c r="BL10" s="478"/>
      <c r="BM10" s="479"/>
      <c r="BN10" s="443">
        <v>108</v>
      </c>
      <c r="BO10" s="444"/>
      <c r="BP10" s="444"/>
      <c r="BQ10" s="444"/>
      <c r="BR10" s="444"/>
      <c r="BS10" s="444"/>
      <c r="BT10" s="444"/>
      <c r="BU10" s="445"/>
      <c r="BV10" s="443">
        <v>109</v>
      </c>
      <c r="BW10" s="444"/>
      <c r="BX10" s="444"/>
      <c r="BY10" s="444"/>
      <c r="BZ10" s="444"/>
      <c r="CA10" s="444"/>
      <c r="CB10" s="444"/>
      <c r="CC10" s="445"/>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37"/>
      <c r="C11" s="438"/>
      <c r="D11" s="438"/>
      <c r="E11" s="438"/>
      <c r="F11" s="438"/>
      <c r="G11" s="438"/>
      <c r="H11" s="438"/>
      <c r="I11" s="438"/>
      <c r="J11" s="438"/>
      <c r="K11" s="486"/>
      <c r="L11" s="497" t="s">
        <v>117</v>
      </c>
      <c r="M11" s="498"/>
      <c r="N11" s="498"/>
      <c r="O11" s="498"/>
      <c r="P11" s="498"/>
      <c r="Q11" s="499"/>
      <c r="R11" s="500" t="s">
        <v>118</v>
      </c>
      <c r="S11" s="501"/>
      <c r="T11" s="501"/>
      <c r="U11" s="501"/>
      <c r="V11" s="502"/>
      <c r="W11" s="431"/>
      <c r="X11" s="432"/>
      <c r="Y11" s="432"/>
      <c r="Z11" s="432"/>
      <c r="AA11" s="432"/>
      <c r="AB11" s="432"/>
      <c r="AC11" s="432"/>
      <c r="AD11" s="432"/>
      <c r="AE11" s="432"/>
      <c r="AF11" s="432"/>
      <c r="AG11" s="432"/>
      <c r="AH11" s="432"/>
      <c r="AI11" s="432"/>
      <c r="AJ11" s="432"/>
      <c r="AK11" s="432"/>
      <c r="AL11" s="435"/>
      <c r="AM11" s="472" t="s">
        <v>119</v>
      </c>
      <c r="AN11" s="473"/>
      <c r="AO11" s="473"/>
      <c r="AP11" s="473"/>
      <c r="AQ11" s="473"/>
      <c r="AR11" s="473"/>
      <c r="AS11" s="473"/>
      <c r="AT11" s="474"/>
      <c r="AU11" s="475" t="s">
        <v>90</v>
      </c>
      <c r="AV11" s="476"/>
      <c r="AW11" s="476"/>
      <c r="AX11" s="476"/>
      <c r="AY11" s="477" t="s">
        <v>120</v>
      </c>
      <c r="AZ11" s="478"/>
      <c r="BA11" s="478"/>
      <c r="BB11" s="478"/>
      <c r="BC11" s="478"/>
      <c r="BD11" s="478"/>
      <c r="BE11" s="478"/>
      <c r="BF11" s="478"/>
      <c r="BG11" s="478"/>
      <c r="BH11" s="478"/>
      <c r="BI11" s="478"/>
      <c r="BJ11" s="478"/>
      <c r="BK11" s="478"/>
      <c r="BL11" s="478"/>
      <c r="BM11" s="479"/>
      <c r="BN11" s="443">
        <v>0</v>
      </c>
      <c r="BO11" s="444"/>
      <c r="BP11" s="444"/>
      <c r="BQ11" s="444"/>
      <c r="BR11" s="444"/>
      <c r="BS11" s="444"/>
      <c r="BT11" s="444"/>
      <c r="BU11" s="445"/>
      <c r="BV11" s="443">
        <v>0</v>
      </c>
      <c r="BW11" s="444"/>
      <c r="BX11" s="444"/>
      <c r="BY11" s="444"/>
      <c r="BZ11" s="444"/>
      <c r="CA11" s="444"/>
      <c r="CB11" s="444"/>
      <c r="CC11" s="445"/>
      <c r="CD11" s="446" t="s">
        <v>121</v>
      </c>
      <c r="CE11" s="447"/>
      <c r="CF11" s="447"/>
      <c r="CG11" s="447"/>
      <c r="CH11" s="447"/>
      <c r="CI11" s="447"/>
      <c r="CJ11" s="447"/>
      <c r="CK11" s="447"/>
      <c r="CL11" s="447"/>
      <c r="CM11" s="447"/>
      <c r="CN11" s="447"/>
      <c r="CO11" s="447"/>
      <c r="CP11" s="447"/>
      <c r="CQ11" s="447"/>
      <c r="CR11" s="447"/>
      <c r="CS11" s="448"/>
      <c r="CT11" s="483" t="s">
        <v>122</v>
      </c>
      <c r="CU11" s="484"/>
      <c r="CV11" s="484"/>
      <c r="CW11" s="484"/>
      <c r="CX11" s="484"/>
      <c r="CY11" s="484"/>
      <c r="CZ11" s="484"/>
      <c r="DA11" s="485"/>
      <c r="DB11" s="483" t="s">
        <v>122</v>
      </c>
      <c r="DC11" s="484"/>
      <c r="DD11" s="484"/>
      <c r="DE11" s="484"/>
      <c r="DF11" s="484"/>
      <c r="DG11" s="484"/>
      <c r="DH11" s="484"/>
      <c r="DI11" s="485"/>
    </row>
    <row r="12" spans="1:119" ht="18.75" customHeight="1" x14ac:dyDescent="0.2">
      <c r="A12" s="181"/>
      <c r="B12" s="503" t="s">
        <v>123</v>
      </c>
      <c r="C12" s="504"/>
      <c r="D12" s="504"/>
      <c r="E12" s="504"/>
      <c r="F12" s="504"/>
      <c r="G12" s="504"/>
      <c r="H12" s="504"/>
      <c r="I12" s="504"/>
      <c r="J12" s="504"/>
      <c r="K12" s="505"/>
      <c r="L12" s="512" t="s">
        <v>124</v>
      </c>
      <c r="M12" s="513"/>
      <c r="N12" s="513"/>
      <c r="O12" s="513"/>
      <c r="P12" s="513"/>
      <c r="Q12" s="514"/>
      <c r="R12" s="515">
        <v>245038</v>
      </c>
      <c r="S12" s="516"/>
      <c r="T12" s="516"/>
      <c r="U12" s="516"/>
      <c r="V12" s="517"/>
      <c r="W12" s="518" t="s">
        <v>1</v>
      </c>
      <c r="X12" s="476"/>
      <c r="Y12" s="476"/>
      <c r="Z12" s="476"/>
      <c r="AA12" s="476"/>
      <c r="AB12" s="519"/>
      <c r="AC12" s="520" t="s">
        <v>125</v>
      </c>
      <c r="AD12" s="521"/>
      <c r="AE12" s="521"/>
      <c r="AF12" s="521"/>
      <c r="AG12" s="522"/>
      <c r="AH12" s="520" t="s">
        <v>126</v>
      </c>
      <c r="AI12" s="521"/>
      <c r="AJ12" s="521"/>
      <c r="AK12" s="521"/>
      <c r="AL12" s="523"/>
      <c r="AM12" s="472" t="s">
        <v>127</v>
      </c>
      <c r="AN12" s="473"/>
      <c r="AO12" s="473"/>
      <c r="AP12" s="473"/>
      <c r="AQ12" s="473"/>
      <c r="AR12" s="473"/>
      <c r="AS12" s="473"/>
      <c r="AT12" s="474"/>
      <c r="AU12" s="475" t="s">
        <v>90</v>
      </c>
      <c r="AV12" s="476"/>
      <c r="AW12" s="476"/>
      <c r="AX12" s="476"/>
      <c r="AY12" s="477" t="s">
        <v>128</v>
      </c>
      <c r="AZ12" s="478"/>
      <c r="BA12" s="478"/>
      <c r="BB12" s="478"/>
      <c r="BC12" s="478"/>
      <c r="BD12" s="478"/>
      <c r="BE12" s="478"/>
      <c r="BF12" s="478"/>
      <c r="BG12" s="478"/>
      <c r="BH12" s="478"/>
      <c r="BI12" s="478"/>
      <c r="BJ12" s="478"/>
      <c r="BK12" s="478"/>
      <c r="BL12" s="478"/>
      <c r="BM12" s="479"/>
      <c r="BN12" s="443">
        <v>2100000</v>
      </c>
      <c r="BO12" s="444"/>
      <c r="BP12" s="444"/>
      <c r="BQ12" s="444"/>
      <c r="BR12" s="444"/>
      <c r="BS12" s="444"/>
      <c r="BT12" s="444"/>
      <c r="BU12" s="445"/>
      <c r="BV12" s="443">
        <v>1281500</v>
      </c>
      <c r="BW12" s="444"/>
      <c r="BX12" s="444"/>
      <c r="BY12" s="444"/>
      <c r="BZ12" s="444"/>
      <c r="CA12" s="444"/>
      <c r="CB12" s="444"/>
      <c r="CC12" s="445"/>
      <c r="CD12" s="446" t="s">
        <v>129</v>
      </c>
      <c r="CE12" s="447"/>
      <c r="CF12" s="447"/>
      <c r="CG12" s="447"/>
      <c r="CH12" s="447"/>
      <c r="CI12" s="447"/>
      <c r="CJ12" s="447"/>
      <c r="CK12" s="447"/>
      <c r="CL12" s="447"/>
      <c r="CM12" s="447"/>
      <c r="CN12" s="447"/>
      <c r="CO12" s="447"/>
      <c r="CP12" s="447"/>
      <c r="CQ12" s="447"/>
      <c r="CR12" s="447"/>
      <c r="CS12" s="448"/>
      <c r="CT12" s="483" t="s">
        <v>122</v>
      </c>
      <c r="CU12" s="484"/>
      <c r="CV12" s="484"/>
      <c r="CW12" s="484"/>
      <c r="CX12" s="484"/>
      <c r="CY12" s="484"/>
      <c r="CZ12" s="484"/>
      <c r="DA12" s="485"/>
      <c r="DB12" s="483" t="s">
        <v>122</v>
      </c>
      <c r="DC12" s="484"/>
      <c r="DD12" s="484"/>
      <c r="DE12" s="484"/>
      <c r="DF12" s="484"/>
      <c r="DG12" s="484"/>
      <c r="DH12" s="484"/>
      <c r="DI12" s="485"/>
    </row>
    <row r="13" spans="1:119" ht="18.75" customHeight="1" x14ac:dyDescent="0.2">
      <c r="A13" s="181"/>
      <c r="B13" s="506"/>
      <c r="C13" s="507"/>
      <c r="D13" s="507"/>
      <c r="E13" s="507"/>
      <c r="F13" s="507"/>
      <c r="G13" s="507"/>
      <c r="H13" s="507"/>
      <c r="I13" s="507"/>
      <c r="J13" s="507"/>
      <c r="K13" s="508"/>
      <c r="L13" s="190"/>
      <c r="M13" s="534" t="s">
        <v>130</v>
      </c>
      <c r="N13" s="535"/>
      <c r="O13" s="535"/>
      <c r="P13" s="535"/>
      <c r="Q13" s="536"/>
      <c r="R13" s="527">
        <v>236993</v>
      </c>
      <c r="S13" s="528"/>
      <c r="T13" s="528"/>
      <c r="U13" s="528"/>
      <c r="V13" s="529"/>
      <c r="W13" s="459" t="s">
        <v>131</v>
      </c>
      <c r="X13" s="460"/>
      <c r="Y13" s="460"/>
      <c r="Z13" s="460"/>
      <c r="AA13" s="460"/>
      <c r="AB13" s="450"/>
      <c r="AC13" s="494">
        <v>462</v>
      </c>
      <c r="AD13" s="495"/>
      <c r="AE13" s="495"/>
      <c r="AF13" s="495"/>
      <c r="AG13" s="537"/>
      <c r="AH13" s="494">
        <v>486</v>
      </c>
      <c r="AI13" s="495"/>
      <c r="AJ13" s="495"/>
      <c r="AK13" s="495"/>
      <c r="AL13" s="496"/>
      <c r="AM13" s="472" t="s">
        <v>132</v>
      </c>
      <c r="AN13" s="473"/>
      <c r="AO13" s="473"/>
      <c r="AP13" s="473"/>
      <c r="AQ13" s="473"/>
      <c r="AR13" s="473"/>
      <c r="AS13" s="473"/>
      <c r="AT13" s="474"/>
      <c r="AU13" s="475" t="s">
        <v>101</v>
      </c>
      <c r="AV13" s="476"/>
      <c r="AW13" s="476"/>
      <c r="AX13" s="476"/>
      <c r="AY13" s="477" t="s">
        <v>133</v>
      </c>
      <c r="AZ13" s="478"/>
      <c r="BA13" s="478"/>
      <c r="BB13" s="478"/>
      <c r="BC13" s="478"/>
      <c r="BD13" s="478"/>
      <c r="BE13" s="478"/>
      <c r="BF13" s="478"/>
      <c r="BG13" s="478"/>
      <c r="BH13" s="478"/>
      <c r="BI13" s="478"/>
      <c r="BJ13" s="478"/>
      <c r="BK13" s="478"/>
      <c r="BL13" s="478"/>
      <c r="BM13" s="479"/>
      <c r="BN13" s="443">
        <v>-3492434</v>
      </c>
      <c r="BO13" s="444"/>
      <c r="BP13" s="444"/>
      <c r="BQ13" s="444"/>
      <c r="BR13" s="444"/>
      <c r="BS13" s="444"/>
      <c r="BT13" s="444"/>
      <c r="BU13" s="445"/>
      <c r="BV13" s="443">
        <v>-2511573</v>
      </c>
      <c r="BW13" s="444"/>
      <c r="BX13" s="444"/>
      <c r="BY13" s="444"/>
      <c r="BZ13" s="444"/>
      <c r="CA13" s="444"/>
      <c r="CB13" s="444"/>
      <c r="CC13" s="445"/>
      <c r="CD13" s="446" t="s">
        <v>134</v>
      </c>
      <c r="CE13" s="447"/>
      <c r="CF13" s="447"/>
      <c r="CG13" s="447"/>
      <c r="CH13" s="447"/>
      <c r="CI13" s="447"/>
      <c r="CJ13" s="447"/>
      <c r="CK13" s="447"/>
      <c r="CL13" s="447"/>
      <c r="CM13" s="447"/>
      <c r="CN13" s="447"/>
      <c r="CO13" s="447"/>
      <c r="CP13" s="447"/>
      <c r="CQ13" s="447"/>
      <c r="CR13" s="447"/>
      <c r="CS13" s="448"/>
      <c r="CT13" s="440">
        <v>4.3</v>
      </c>
      <c r="CU13" s="441"/>
      <c r="CV13" s="441"/>
      <c r="CW13" s="441"/>
      <c r="CX13" s="441"/>
      <c r="CY13" s="441"/>
      <c r="CZ13" s="441"/>
      <c r="DA13" s="442"/>
      <c r="DB13" s="440">
        <v>3.4</v>
      </c>
      <c r="DC13" s="441"/>
      <c r="DD13" s="441"/>
      <c r="DE13" s="441"/>
      <c r="DF13" s="441"/>
      <c r="DG13" s="441"/>
      <c r="DH13" s="441"/>
      <c r="DI13" s="442"/>
    </row>
    <row r="14" spans="1:119" ht="18.75" customHeight="1" thickBot="1" x14ac:dyDescent="0.25">
      <c r="A14" s="181"/>
      <c r="B14" s="506"/>
      <c r="C14" s="507"/>
      <c r="D14" s="507"/>
      <c r="E14" s="507"/>
      <c r="F14" s="507"/>
      <c r="G14" s="507"/>
      <c r="H14" s="507"/>
      <c r="I14" s="507"/>
      <c r="J14" s="507"/>
      <c r="K14" s="508"/>
      <c r="L14" s="524" t="s">
        <v>135</v>
      </c>
      <c r="M14" s="525"/>
      <c r="N14" s="525"/>
      <c r="O14" s="525"/>
      <c r="P14" s="525"/>
      <c r="Q14" s="526"/>
      <c r="R14" s="527">
        <v>244421</v>
      </c>
      <c r="S14" s="528"/>
      <c r="T14" s="528"/>
      <c r="U14" s="528"/>
      <c r="V14" s="529"/>
      <c r="W14" s="433"/>
      <c r="X14" s="434"/>
      <c r="Y14" s="434"/>
      <c r="Z14" s="434"/>
      <c r="AA14" s="434"/>
      <c r="AB14" s="423"/>
      <c r="AC14" s="530">
        <v>0.5</v>
      </c>
      <c r="AD14" s="531"/>
      <c r="AE14" s="531"/>
      <c r="AF14" s="531"/>
      <c r="AG14" s="532"/>
      <c r="AH14" s="530">
        <v>0.5</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136</v>
      </c>
      <c r="CE14" s="539"/>
      <c r="CF14" s="539"/>
      <c r="CG14" s="539"/>
      <c r="CH14" s="539"/>
      <c r="CI14" s="539"/>
      <c r="CJ14" s="539"/>
      <c r="CK14" s="539"/>
      <c r="CL14" s="539"/>
      <c r="CM14" s="539"/>
      <c r="CN14" s="539"/>
      <c r="CO14" s="539"/>
      <c r="CP14" s="539"/>
      <c r="CQ14" s="539"/>
      <c r="CR14" s="539"/>
      <c r="CS14" s="540"/>
      <c r="CT14" s="541">
        <v>39.799999999999997</v>
      </c>
      <c r="CU14" s="542"/>
      <c r="CV14" s="542"/>
      <c r="CW14" s="542"/>
      <c r="CX14" s="542"/>
      <c r="CY14" s="542"/>
      <c r="CZ14" s="542"/>
      <c r="DA14" s="543"/>
      <c r="DB14" s="541">
        <v>33.700000000000003</v>
      </c>
      <c r="DC14" s="542"/>
      <c r="DD14" s="542"/>
      <c r="DE14" s="542"/>
      <c r="DF14" s="542"/>
      <c r="DG14" s="542"/>
      <c r="DH14" s="542"/>
      <c r="DI14" s="543"/>
    </row>
    <row r="15" spans="1:119" ht="18.75" customHeight="1" x14ac:dyDescent="0.2">
      <c r="A15" s="181"/>
      <c r="B15" s="506"/>
      <c r="C15" s="507"/>
      <c r="D15" s="507"/>
      <c r="E15" s="507"/>
      <c r="F15" s="507"/>
      <c r="G15" s="507"/>
      <c r="H15" s="507"/>
      <c r="I15" s="507"/>
      <c r="J15" s="507"/>
      <c r="K15" s="508"/>
      <c r="L15" s="190"/>
      <c r="M15" s="534" t="s">
        <v>130</v>
      </c>
      <c r="N15" s="535"/>
      <c r="O15" s="535"/>
      <c r="P15" s="535"/>
      <c r="Q15" s="536"/>
      <c r="R15" s="527">
        <v>236897</v>
      </c>
      <c r="S15" s="528"/>
      <c r="T15" s="528"/>
      <c r="U15" s="528"/>
      <c r="V15" s="529"/>
      <c r="W15" s="459" t="s">
        <v>137</v>
      </c>
      <c r="X15" s="460"/>
      <c r="Y15" s="460"/>
      <c r="Z15" s="460"/>
      <c r="AA15" s="460"/>
      <c r="AB15" s="450"/>
      <c r="AC15" s="494">
        <v>20685</v>
      </c>
      <c r="AD15" s="495"/>
      <c r="AE15" s="495"/>
      <c r="AF15" s="495"/>
      <c r="AG15" s="537"/>
      <c r="AH15" s="494">
        <v>24622</v>
      </c>
      <c r="AI15" s="495"/>
      <c r="AJ15" s="495"/>
      <c r="AK15" s="495"/>
      <c r="AL15" s="496"/>
      <c r="AM15" s="472"/>
      <c r="AN15" s="473"/>
      <c r="AO15" s="473"/>
      <c r="AP15" s="473"/>
      <c r="AQ15" s="473"/>
      <c r="AR15" s="473"/>
      <c r="AS15" s="473"/>
      <c r="AT15" s="474"/>
      <c r="AU15" s="475"/>
      <c r="AV15" s="476"/>
      <c r="AW15" s="476"/>
      <c r="AX15" s="476"/>
      <c r="AY15" s="403" t="s">
        <v>138</v>
      </c>
      <c r="AZ15" s="404"/>
      <c r="BA15" s="404"/>
      <c r="BB15" s="404"/>
      <c r="BC15" s="404"/>
      <c r="BD15" s="404"/>
      <c r="BE15" s="404"/>
      <c r="BF15" s="404"/>
      <c r="BG15" s="404"/>
      <c r="BH15" s="404"/>
      <c r="BI15" s="404"/>
      <c r="BJ15" s="404"/>
      <c r="BK15" s="404"/>
      <c r="BL15" s="404"/>
      <c r="BM15" s="405"/>
      <c r="BN15" s="406">
        <v>34021915</v>
      </c>
      <c r="BO15" s="407"/>
      <c r="BP15" s="407"/>
      <c r="BQ15" s="407"/>
      <c r="BR15" s="407"/>
      <c r="BS15" s="407"/>
      <c r="BT15" s="407"/>
      <c r="BU15" s="408"/>
      <c r="BV15" s="406">
        <v>32783995</v>
      </c>
      <c r="BW15" s="407"/>
      <c r="BX15" s="407"/>
      <c r="BY15" s="407"/>
      <c r="BZ15" s="407"/>
      <c r="CA15" s="407"/>
      <c r="CB15" s="407"/>
      <c r="CC15" s="408"/>
      <c r="CD15" s="544" t="s">
        <v>139</v>
      </c>
      <c r="CE15" s="545"/>
      <c r="CF15" s="545"/>
      <c r="CG15" s="545"/>
      <c r="CH15" s="545"/>
      <c r="CI15" s="545"/>
      <c r="CJ15" s="545"/>
      <c r="CK15" s="545"/>
      <c r="CL15" s="545"/>
      <c r="CM15" s="545"/>
      <c r="CN15" s="545"/>
      <c r="CO15" s="545"/>
      <c r="CP15" s="545"/>
      <c r="CQ15" s="545"/>
      <c r="CR15" s="545"/>
      <c r="CS15" s="546"/>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06"/>
      <c r="C16" s="507"/>
      <c r="D16" s="507"/>
      <c r="E16" s="507"/>
      <c r="F16" s="507"/>
      <c r="G16" s="507"/>
      <c r="H16" s="507"/>
      <c r="I16" s="507"/>
      <c r="J16" s="507"/>
      <c r="K16" s="508"/>
      <c r="L16" s="524" t="s">
        <v>140</v>
      </c>
      <c r="M16" s="547"/>
      <c r="N16" s="547"/>
      <c r="O16" s="547"/>
      <c r="P16" s="547"/>
      <c r="Q16" s="548"/>
      <c r="R16" s="549" t="s">
        <v>141</v>
      </c>
      <c r="S16" s="550"/>
      <c r="T16" s="550"/>
      <c r="U16" s="550"/>
      <c r="V16" s="551"/>
      <c r="W16" s="433"/>
      <c r="X16" s="434"/>
      <c r="Y16" s="434"/>
      <c r="Z16" s="434"/>
      <c r="AA16" s="434"/>
      <c r="AB16" s="423"/>
      <c r="AC16" s="530">
        <v>21.4</v>
      </c>
      <c r="AD16" s="531"/>
      <c r="AE16" s="531"/>
      <c r="AF16" s="531"/>
      <c r="AG16" s="532"/>
      <c r="AH16" s="530">
        <v>24.2</v>
      </c>
      <c r="AI16" s="531"/>
      <c r="AJ16" s="531"/>
      <c r="AK16" s="531"/>
      <c r="AL16" s="533"/>
      <c r="AM16" s="472"/>
      <c r="AN16" s="473"/>
      <c r="AO16" s="473"/>
      <c r="AP16" s="473"/>
      <c r="AQ16" s="473"/>
      <c r="AR16" s="473"/>
      <c r="AS16" s="473"/>
      <c r="AT16" s="474"/>
      <c r="AU16" s="475"/>
      <c r="AV16" s="476"/>
      <c r="AW16" s="476"/>
      <c r="AX16" s="476"/>
      <c r="AY16" s="477" t="s">
        <v>142</v>
      </c>
      <c r="AZ16" s="478"/>
      <c r="BA16" s="478"/>
      <c r="BB16" s="478"/>
      <c r="BC16" s="478"/>
      <c r="BD16" s="478"/>
      <c r="BE16" s="478"/>
      <c r="BF16" s="478"/>
      <c r="BG16" s="478"/>
      <c r="BH16" s="478"/>
      <c r="BI16" s="478"/>
      <c r="BJ16" s="478"/>
      <c r="BK16" s="478"/>
      <c r="BL16" s="478"/>
      <c r="BM16" s="479"/>
      <c r="BN16" s="443">
        <v>36405446</v>
      </c>
      <c r="BO16" s="444"/>
      <c r="BP16" s="444"/>
      <c r="BQ16" s="444"/>
      <c r="BR16" s="444"/>
      <c r="BS16" s="444"/>
      <c r="BT16" s="444"/>
      <c r="BU16" s="445"/>
      <c r="BV16" s="443">
        <v>35144045</v>
      </c>
      <c r="BW16" s="444"/>
      <c r="BX16" s="444"/>
      <c r="BY16" s="444"/>
      <c r="BZ16" s="444"/>
      <c r="CA16" s="444"/>
      <c r="CB16" s="444"/>
      <c r="CC16" s="445"/>
      <c r="CD16" s="194"/>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5">
      <c r="A17" s="181"/>
      <c r="B17" s="509"/>
      <c r="C17" s="510"/>
      <c r="D17" s="510"/>
      <c r="E17" s="510"/>
      <c r="F17" s="510"/>
      <c r="G17" s="510"/>
      <c r="H17" s="510"/>
      <c r="I17" s="510"/>
      <c r="J17" s="510"/>
      <c r="K17" s="511"/>
      <c r="L17" s="195"/>
      <c r="M17" s="554" t="s">
        <v>143</v>
      </c>
      <c r="N17" s="555"/>
      <c r="O17" s="555"/>
      <c r="P17" s="555"/>
      <c r="Q17" s="556"/>
      <c r="R17" s="549" t="s">
        <v>144</v>
      </c>
      <c r="S17" s="550"/>
      <c r="T17" s="550"/>
      <c r="U17" s="550"/>
      <c r="V17" s="551"/>
      <c r="W17" s="459" t="s">
        <v>145</v>
      </c>
      <c r="X17" s="460"/>
      <c r="Y17" s="460"/>
      <c r="Z17" s="460"/>
      <c r="AA17" s="460"/>
      <c r="AB17" s="450"/>
      <c r="AC17" s="494">
        <v>75606</v>
      </c>
      <c r="AD17" s="495"/>
      <c r="AE17" s="495"/>
      <c r="AF17" s="495"/>
      <c r="AG17" s="537"/>
      <c r="AH17" s="494">
        <v>76540</v>
      </c>
      <c r="AI17" s="495"/>
      <c r="AJ17" s="495"/>
      <c r="AK17" s="495"/>
      <c r="AL17" s="496"/>
      <c r="AM17" s="472"/>
      <c r="AN17" s="473"/>
      <c r="AO17" s="473"/>
      <c r="AP17" s="473"/>
      <c r="AQ17" s="473"/>
      <c r="AR17" s="473"/>
      <c r="AS17" s="473"/>
      <c r="AT17" s="474"/>
      <c r="AU17" s="475"/>
      <c r="AV17" s="476"/>
      <c r="AW17" s="476"/>
      <c r="AX17" s="476"/>
      <c r="AY17" s="477" t="s">
        <v>146</v>
      </c>
      <c r="AZ17" s="478"/>
      <c r="BA17" s="478"/>
      <c r="BB17" s="478"/>
      <c r="BC17" s="478"/>
      <c r="BD17" s="478"/>
      <c r="BE17" s="478"/>
      <c r="BF17" s="478"/>
      <c r="BG17" s="478"/>
      <c r="BH17" s="478"/>
      <c r="BI17" s="478"/>
      <c r="BJ17" s="478"/>
      <c r="BK17" s="478"/>
      <c r="BL17" s="478"/>
      <c r="BM17" s="479"/>
      <c r="BN17" s="443">
        <v>43398871</v>
      </c>
      <c r="BO17" s="444"/>
      <c r="BP17" s="444"/>
      <c r="BQ17" s="444"/>
      <c r="BR17" s="444"/>
      <c r="BS17" s="444"/>
      <c r="BT17" s="444"/>
      <c r="BU17" s="445"/>
      <c r="BV17" s="443">
        <v>41827427</v>
      </c>
      <c r="BW17" s="444"/>
      <c r="BX17" s="444"/>
      <c r="BY17" s="444"/>
      <c r="BZ17" s="444"/>
      <c r="CA17" s="444"/>
      <c r="CB17" s="444"/>
      <c r="CC17" s="445"/>
      <c r="CD17" s="194"/>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5">
      <c r="A18" s="181"/>
      <c r="B18" s="565" t="s">
        <v>147</v>
      </c>
      <c r="C18" s="486"/>
      <c r="D18" s="486"/>
      <c r="E18" s="566"/>
      <c r="F18" s="566"/>
      <c r="G18" s="566"/>
      <c r="H18" s="566"/>
      <c r="I18" s="566"/>
      <c r="J18" s="566"/>
      <c r="K18" s="566"/>
      <c r="L18" s="567">
        <v>27.09</v>
      </c>
      <c r="M18" s="567"/>
      <c r="N18" s="567"/>
      <c r="O18" s="567"/>
      <c r="P18" s="567"/>
      <c r="Q18" s="567"/>
      <c r="R18" s="568"/>
      <c r="S18" s="568"/>
      <c r="T18" s="568"/>
      <c r="U18" s="568"/>
      <c r="V18" s="569"/>
      <c r="W18" s="461"/>
      <c r="X18" s="462"/>
      <c r="Y18" s="462"/>
      <c r="Z18" s="462"/>
      <c r="AA18" s="462"/>
      <c r="AB18" s="453"/>
      <c r="AC18" s="570">
        <v>78.099999999999994</v>
      </c>
      <c r="AD18" s="571"/>
      <c r="AE18" s="571"/>
      <c r="AF18" s="571"/>
      <c r="AG18" s="572"/>
      <c r="AH18" s="570">
        <v>75.3</v>
      </c>
      <c r="AI18" s="571"/>
      <c r="AJ18" s="571"/>
      <c r="AK18" s="571"/>
      <c r="AL18" s="573"/>
      <c r="AM18" s="472"/>
      <c r="AN18" s="473"/>
      <c r="AO18" s="473"/>
      <c r="AP18" s="473"/>
      <c r="AQ18" s="473"/>
      <c r="AR18" s="473"/>
      <c r="AS18" s="473"/>
      <c r="AT18" s="474"/>
      <c r="AU18" s="475"/>
      <c r="AV18" s="476"/>
      <c r="AW18" s="476"/>
      <c r="AX18" s="476"/>
      <c r="AY18" s="477" t="s">
        <v>148</v>
      </c>
      <c r="AZ18" s="478"/>
      <c r="BA18" s="478"/>
      <c r="BB18" s="478"/>
      <c r="BC18" s="478"/>
      <c r="BD18" s="478"/>
      <c r="BE18" s="478"/>
      <c r="BF18" s="478"/>
      <c r="BG18" s="478"/>
      <c r="BH18" s="478"/>
      <c r="BI18" s="478"/>
      <c r="BJ18" s="478"/>
      <c r="BK18" s="478"/>
      <c r="BL18" s="478"/>
      <c r="BM18" s="479"/>
      <c r="BN18" s="443">
        <v>47065542</v>
      </c>
      <c r="BO18" s="444"/>
      <c r="BP18" s="444"/>
      <c r="BQ18" s="444"/>
      <c r="BR18" s="444"/>
      <c r="BS18" s="444"/>
      <c r="BT18" s="444"/>
      <c r="BU18" s="445"/>
      <c r="BV18" s="443">
        <v>45470673</v>
      </c>
      <c r="BW18" s="444"/>
      <c r="BX18" s="444"/>
      <c r="BY18" s="444"/>
      <c r="BZ18" s="444"/>
      <c r="CA18" s="444"/>
      <c r="CB18" s="444"/>
      <c r="CC18" s="445"/>
      <c r="CD18" s="194"/>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5">
      <c r="A19" s="181"/>
      <c r="B19" s="565" t="s">
        <v>149</v>
      </c>
      <c r="C19" s="486"/>
      <c r="D19" s="486"/>
      <c r="E19" s="566"/>
      <c r="F19" s="566"/>
      <c r="G19" s="566"/>
      <c r="H19" s="566"/>
      <c r="I19" s="566"/>
      <c r="J19" s="566"/>
      <c r="K19" s="566"/>
      <c r="L19" s="574">
        <v>8829</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150</v>
      </c>
      <c r="AZ19" s="478"/>
      <c r="BA19" s="478"/>
      <c r="BB19" s="478"/>
      <c r="BC19" s="478"/>
      <c r="BD19" s="478"/>
      <c r="BE19" s="478"/>
      <c r="BF19" s="478"/>
      <c r="BG19" s="478"/>
      <c r="BH19" s="478"/>
      <c r="BI19" s="478"/>
      <c r="BJ19" s="478"/>
      <c r="BK19" s="478"/>
      <c r="BL19" s="478"/>
      <c r="BM19" s="479"/>
      <c r="BN19" s="443">
        <v>57464447</v>
      </c>
      <c r="BO19" s="444"/>
      <c r="BP19" s="444"/>
      <c r="BQ19" s="444"/>
      <c r="BR19" s="444"/>
      <c r="BS19" s="444"/>
      <c r="BT19" s="444"/>
      <c r="BU19" s="445"/>
      <c r="BV19" s="443">
        <v>55341713</v>
      </c>
      <c r="BW19" s="444"/>
      <c r="BX19" s="444"/>
      <c r="BY19" s="444"/>
      <c r="BZ19" s="444"/>
      <c r="CA19" s="444"/>
      <c r="CB19" s="444"/>
      <c r="CC19" s="445"/>
      <c r="CD19" s="194"/>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5">
      <c r="A20" s="181"/>
      <c r="B20" s="565" t="s">
        <v>151</v>
      </c>
      <c r="C20" s="486"/>
      <c r="D20" s="486"/>
      <c r="E20" s="566"/>
      <c r="F20" s="566"/>
      <c r="G20" s="566"/>
      <c r="H20" s="566"/>
      <c r="I20" s="566"/>
      <c r="J20" s="566"/>
      <c r="K20" s="566"/>
      <c r="L20" s="574">
        <v>110519</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4"/>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5">
      <c r="A21" s="181"/>
      <c r="B21" s="583" t="s">
        <v>152</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94"/>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2">
      <c r="A22" s="181"/>
      <c r="B22" s="613" t="s">
        <v>153</v>
      </c>
      <c r="C22" s="587"/>
      <c r="D22" s="588"/>
      <c r="E22" s="455" t="s">
        <v>1</v>
      </c>
      <c r="F22" s="460"/>
      <c r="G22" s="460"/>
      <c r="H22" s="460"/>
      <c r="I22" s="460"/>
      <c r="J22" s="460"/>
      <c r="K22" s="450"/>
      <c r="L22" s="455" t="s">
        <v>154</v>
      </c>
      <c r="M22" s="460"/>
      <c r="N22" s="460"/>
      <c r="O22" s="460"/>
      <c r="P22" s="450"/>
      <c r="Q22" s="618" t="s">
        <v>155</v>
      </c>
      <c r="R22" s="619"/>
      <c r="S22" s="619"/>
      <c r="T22" s="619"/>
      <c r="U22" s="619"/>
      <c r="V22" s="620"/>
      <c r="W22" s="586" t="s">
        <v>156</v>
      </c>
      <c r="X22" s="587"/>
      <c r="Y22" s="588"/>
      <c r="Z22" s="455" t="s">
        <v>1</v>
      </c>
      <c r="AA22" s="460"/>
      <c r="AB22" s="460"/>
      <c r="AC22" s="460"/>
      <c r="AD22" s="460"/>
      <c r="AE22" s="460"/>
      <c r="AF22" s="460"/>
      <c r="AG22" s="450"/>
      <c r="AH22" s="624" t="s">
        <v>157</v>
      </c>
      <c r="AI22" s="460"/>
      <c r="AJ22" s="460"/>
      <c r="AK22" s="460"/>
      <c r="AL22" s="450"/>
      <c r="AM22" s="624" t="s">
        <v>158</v>
      </c>
      <c r="AN22" s="625"/>
      <c r="AO22" s="625"/>
      <c r="AP22" s="625"/>
      <c r="AQ22" s="625"/>
      <c r="AR22" s="626"/>
      <c r="AS22" s="618" t="s">
        <v>155</v>
      </c>
      <c r="AT22" s="619"/>
      <c r="AU22" s="619"/>
      <c r="AV22" s="619"/>
      <c r="AW22" s="619"/>
      <c r="AX22" s="630"/>
      <c r="AY22" s="403" t="s">
        <v>159</v>
      </c>
      <c r="AZ22" s="404"/>
      <c r="BA22" s="404"/>
      <c r="BB22" s="404"/>
      <c r="BC22" s="404"/>
      <c r="BD22" s="404"/>
      <c r="BE22" s="404"/>
      <c r="BF22" s="404"/>
      <c r="BG22" s="404"/>
      <c r="BH22" s="404"/>
      <c r="BI22" s="404"/>
      <c r="BJ22" s="404"/>
      <c r="BK22" s="404"/>
      <c r="BL22" s="404"/>
      <c r="BM22" s="405"/>
      <c r="BN22" s="406">
        <v>57000662</v>
      </c>
      <c r="BO22" s="407"/>
      <c r="BP22" s="407"/>
      <c r="BQ22" s="407"/>
      <c r="BR22" s="407"/>
      <c r="BS22" s="407"/>
      <c r="BT22" s="407"/>
      <c r="BU22" s="408"/>
      <c r="BV22" s="406">
        <v>58568012</v>
      </c>
      <c r="BW22" s="407"/>
      <c r="BX22" s="407"/>
      <c r="BY22" s="407"/>
      <c r="BZ22" s="407"/>
      <c r="CA22" s="407"/>
      <c r="CB22" s="407"/>
      <c r="CC22" s="408"/>
      <c r="CD22" s="194"/>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2">
      <c r="A23" s="181"/>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160</v>
      </c>
      <c r="AZ23" s="478"/>
      <c r="BA23" s="478"/>
      <c r="BB23" s="478"/>
      <c r="BC23" s="478"/>
      <c r="BD23" s="478"/>
      <c r="BE23" s="478"/>
      <c r="BF23" s="478"/>
      <c r="BG23" s="478"/>
      <c r="BH23" s="478"/>
      <c r="BI23" s="478"/>
      <c r="BJ23" s="478"/>
      <c r="BK23" s="478"/>
      <c r="BL23" s="478"/>
      <c r="BM23" s="479"/>
      <c r="BN23" s="443">
        <v>32262220</v>
      </c>
      <c r="BO23" s="444"/>
      <c r="BP23" s="444"/>
      <c r="BQ23" s="444"/>
      <c r="BR23" s="444"/>
      <c r="BS23" s="444"/>
      <c r="BT23" s="444"/>
      <c r="BU23" s="445"/>
      <c r="BV23" s="443">
        <v>34784753</v>
      </c>
      <c r="BW23" s="444"/>
      <c r="BX23" s="444"/>
      <c r="BY23" s="444"/>
      <c r="BZ23" s="444"/>
      <c r="CA23" s="444"/>
      <c r="CB23" s="444"/>
      <c r="CC23" s="445"/>
      <c r="CD23" s="194"/>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5">
      <c r="A24" s="181"/>
      <c r="B24" s="614"/>
      <c r="C24" s="590"/>
      <c r="D24" s="591"/>
      <c r="E24" s="493" t="s">
        <v>161</v>
      </c>
      <c r="F24" s="473"/>
      <c r="G24" s="473"/>
      <c r="H24" s="473"/>
      <c r="I24" s="473"/>
      <c r="J24" s="473"/>
      <c r="K24" s="474"/>
      <c r="L24" s="494">
        <v>1</v>
      </c>
      <c r="M24" s="495"/>
      <c r="N24" s="495"/>
      <c r="O24" s="495"/>
      <c r="P24" s="537"/>
      <c r="Q24" s="494">
        <v>9430</v>
      </c>
      <c r="R24" s="495"/>
      <c r="S24" s="495"/>
      <c r="T24" s="495"/>
      <c r="U24" s="495"/>
      <c r="V24" s="537"/>
      <c r="W24" s="589"/>
      <c r="X24" s="590"/>
      <c r="Y24" s="591"/>
      <c r="Z24" s="493" t="s">
        <v>162</v>
      </c>
      <c r="AA24" s="473"/>
      <c r="AB24" s="473"/>
      <c r="AC24" s="473"/>
      <c r="AD24" s="473"/>
      <c r="AE24" s="473"/>
      <c r="AF24" s="473"/>
      <c r="AG24" s="474"/>
      <c r="AH24" s="494">
        <v>1257</v>
      </c>
      <c r="AI24" s="495"/>
      <c r="AJ24" s="495"/>
      <c r="AK24" s="495"/>
      <c r="AL24" s="537"/>
      <c r="AM24" s="494">
        <v>3930639</v>
      </c>
      <c r="AN24" s="495"/>
      <c r="AO24" s="495"/>
      <c r="AP24" s="495"/>
      <c r="AQ24" s="495"/>
      <c r="AR24" s="537"/>
      <c r="AS24" s="494">
        <v>3127</v>
      </c>
      <c r="AT24" s="495"/>
      <c r="AU24" s="495"/>
      <c r="AV24" s="495"/>
      <c r="AW24" s="495"/>
      <c r="AX24" s="496"/>
      <c r="AY24" s="559" t="s">
        <v>163</v>
      </c>
      <c r="AZ24" s="560"/>
      <c r="BA24" s="560"/>
      <c r="BB24" s="560"/>
      <c r="BC24" s="560"/>
      <c r="BD24" s="560"/>
      <c r="BE24" s="560"/>
      <c r="BF24" s="560"/>
      <c r="BG24" s="560"/>
      <c r="BH24" s="560"/>
      <c r="BI24" s="560"/>
      <c r="BJ24" s="560"/>
      <c r="BK24" s="560"/>
      <c r="BL24" s="560"/>
      <c r="BM24" s="561"/>
      <c r="BN24" s="443">
        <v>39626508</v>
      </c>
      <c r="BO24" s="444"/>
      <c r="BP24" s="444"/>
      <c r="BQ24" s="444"/>
      <c r="BR24" s="444"/>
      <c r="BS24" s="444"/>
      <c r="BT24" s="444"/>
      <c r="BU24" s="445"/>
      <c r="BV24" s="443">
        <v>40043465</v>
      </c>
      <c r="BW24" s="444"/>
      <c r="BX24" s="444"/>
      <c r="BY24" s="444"/>
      <c r="BZ24" s="444"/>
      <c r="CA24" s="444"/>
      <c r="CB24" s="444"/>
      <c r="CC24" s="445"/>
      <c r="CD24" s="194"/>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2">
      <c r="A25" s="181"/>
      <c r="B25" s="614"/>
      <c r="C25" s="590"/>
      <c r="D25" s="591"/>
      <c r="E25" s="493" t="s">
        <v>164</v>
      </c>
      <c r="F25" s="473"/>
      <c r="G25" s="473"/>
      <c r="H25" s="473"/>
      <c r="I25" s="473"/>
      <c r="J25" s="473"/>
      <c r="K25" s="474"/>
      <c r="L25" s="494">
        <v>2</v>
      </c>
      <c r="M25" s="495"/>
      <c r="N25" s="495"/>
      <c r="O25" s="495"/>
      <c r="P25" s="537"/>
      <c r="Q25" s="494">
        <v>7640</v>
      </c>
      <c r="R25" s="495"/>
      <c r="S25" s="495"/>
      <c r="T25" s="495"/>
      <c r="U25" s="495"/>
      <c r="V25" s="537"/>
      <c r="W25" s="589"/>
      <c r="X25" s="590"/>
      <c r="Y25" s="591"/>
      <c r="Z25" s="493" t="s">
        <v>165</v>
      </c>
      <c r="AA25" s="473"/>
      <c r="AB25" s="473"/>
      <c r="AC25" s="473"/>
      <c r="AD25" s="473"/>
      <c r="AE25" s="473"/>
      <c r="AF25" s="473"/>
      <c r="AG25" s="474"/>
      <c r="AH25" s="494">
        <v>231</v>
      </c>
      <c r="AI25" s="495"/>
      <c r="AJ25" s="495"/>
      <c r="AK25" s="495"/>
      <c r="AL25" s="537"/>
      <c r="AM25" s="494">
        <v>752136</v>
      </c>
      <c r="AN25" s="495"/>
      <c r="AO25" s="495"/>
      <c r="AP25" s="495"/>
      <c r="AQ25" s="495"/>
      <c r="AR25" s="537"/>
      <c r="AS25" s="494">
        <v>3256</v>
      </c>
      <c r="AT25" s="495"/>
      <c r="AU25" s="495"/>
      <c r="AV25" s="495"/>
      <c r="AW25" s="495"/>
      <c r="AX25" s="496"/>
      <c r="AY25" s="403" t="s">
        <v>166</v>
      </c>
      <c r="AZ25" s="404"/>
      <c r="BA25" s="404"/>
      <c r="BB25" s="404"/>
      <c r="BC25" s="404"/>
      <c r="BD25" s="404"/>
      <c r="BE25" s="404"/>
      <c r="BF25" s="404"/>
      <c r="BG25" s="404"/>
      <c r="BH25" s="404"/>
      <c r="BI25" s="404"/>
      <c r="BJ25" s="404"/>
      <c r="BK25" s="404"/>
      <c r="BL25" s="404"/>
      <c r="BM25" s="405"/>
      <c r="BN25" s="406">
        <v>17765425</v>
      </c>
      <c r="BO25" s="407"/>
      <c r="BP25" s="407"/>
      <c r="BQ25" s="407"/>
      <c r="BR25" s="407"/>
      <c r="BS25" s="407"/>
      <c r="BT25" s="407"/>
      <c r="BU25" s="408"/>
      <c r="BV25" s="406">
        <v>17723998</v>
      </c>
      <c r="BW25" s="407"/>
      <c r="BX25" s="407"/>
      <c r="BY25" s="407"/>
      <c r="BZ25" s="407"/>
      <c r="CA25" s="407"/>
      <c r="CB25" s="407"/>
      <c r="CC25" s="408"/>
      <c r="CD25" s="194"/>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2">
      <c r="A26" s="181"/>
      <c r="B26" s="614"/>
      <c r="C26" s="590"/>
      <c r="D26" s="591"/>
      <c r="E26" s="493" t="s">
        <v>167</v>
      </c>
      <c r="F26" s="473"/>
      <c r="G26" s="473"/>
      <c r="H26" s="473"/>
      <c r="I26" s="473"/>
      <c r="J26" s="473"/>
      <c r="K26" s="474"/>
      <c r="L26" s="494">
        <v>1</v>
      </c>
      <c r="M26" s="495"/>
      <c r="N26" s="495"/>
      <c r="O26" s="495"/>
      <c r="P26" s="537"/>
      <c r="Q26" s="494">
        <v>6820</v>
      </c>
      <c r="R26" s="495"/>
      <c r="S26" s="495"/>
      <c r="T26" s="495"/>
      <c r="U26" s="495"/>
      <c r="V26" s="537"/>
      <c r="W26" s="589"/>
      <c r="X26" s="590"/>
      <c r="Y26" s="591"/>
      <c r="Z26" s="493" t="s">
        <v>168</v>
      </c>
      <c r="AA26" s="595"/>
      <c r="AB26" s="595"/>
      <c r="AC26" s="595"/>
      <c r="AD26" s="595"/>
      <c r="AE26" s="595"/>
      <c r="AF26" s="595"/>
      <c r="AG26" s="596"/>
      <c r="AH26" s="494">
        <v>91</v>
      </c>
      <c r="AI26" s="495"/>
      <c r="AJ26" s="495"/>
      <c r="AK26" s="495"/>
      <c r="AL26" s="537"/>
      <c r="AM26" s="494">
        <v>302939</v>
      </c>
      <c r="AN26" s="495"/>
      <c r="AO26" s="495"/>
      <c r="AP26" s="495"/>
      <c r="AQ26" s="495"/>
      <c r="AR26" s="537"/>
      <c r="AS26" s="494">
        <v>3329</v>
      </c>
      <c r="AT26" s="495"/>
      <c r="AU26" s="495"/>
      <c r="AV26" s="495"/>
      <c r="AW26" s="495"/>
      <c r="AX26" s="496"/>
      <c r="AY26" s="446" t="s">
        <v>169</v>
      </c>
      <c r="AZ26" s="447"/>
      <c r="BA26" s="447"/>
      <c r="BB26" s="447"/>
      <c r="BC26" s="447"/>
      <c r="BD26" s="447"/>
      <c r="BE26" s="447"/>
      <c r="BF26" s="447"/>
      <c r="BG26" s="447"/>
      <c r="BH26" s="447"/>
      <c r="BI26" s="447"/>
      <c r="BJ26" s="447"/>
      <c r="BK26" s="447"/>
      <c r="BL26" s="447"/>
      <c r="BM26" s="448"/>
      <c r="BN26" s="443" t="s">
        <v>122</v>
      </c>
      <c r="BO26" s="444"/>
      <c r="BP26" s="444"/>
      <c r="BQ26" s="444"/>
      <c r="BR26" s="444"/>
      <c r="BS26" s="444"/>
      <c r="BT26" s="444"/>
      <c r="BU26" s="445"/>
      <c r="BV26" s="443" t="s">
        <v>122</v>
      </c>
      <c r="BW26" s="444"/>
      <c r="BX26" s="444"/>
      <c r="BY26" s="444"/>
      <c r="BZ26" s="444"/>
      <c r="CA26" s="444"/>
      <c r="CB26" s="444"/>
      <c r="CC26" s="445"/>
      <c r="CD26" s="194"/>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5">
      <c r="A27" s="181"/>
      <c r="B27" s="614"/>
      <c r="C27" s="590"/>
      <c r="D27" s="591"/>
      <c r="E27" s="493" t="s">
        <v>170</v>
      </c>
      <c r="F27" s="473"/>
      <c r="G27" s="473"/>
      <c r="H27" s="473"/>
      <c r="I27" s="473"/>
      <c r="J27" s="473"/>
      <c r="K27" s="474"/>
      <c r="L27" s="494">
        <v>1</v>
      </c>
      <c r="M27" s="495"/>
      <c r="N27" s="495"/>
      <c r="O27" s="495"/>
      <c r="P27" s="537"/>
      <c r="Q27" s="494">
        <v>5490</v>
      </c>
      <c r="R27" s="495"/>
      <c r="S27" s="495"/>
      <c r="T27" s="495"/>
      <c r="U27" s="495"/>
      <c r="V27" s="537"/>
      <c r="W27" s="589"/>
      <c r="X27" s="590"/>
      <c r="Y27" s="591"/>
      <c r="Z27" s="493" t="s">
        <v>171</v>
      </c>
      <c r="AA27" s="473"/>
      <c r="AB27" s="473"/>
      <c r="AC27" s="473"/>
      <c r="AD27" s="473"/>
      <c r="AE27" s="473"/>
      <c r="AF27" s="473"/>
      <c r="AG27" s="474"/>
      <c r="AH27" s="494">
        <v>22</v>
      </c>
      <c r="AI27" s="495"/>
      <c r="AJ27" s="495"/>
      <c r="AK27" s="495"/>
      <c r="AL27" s="537"/>
      <c r="AM27" s="494">
        <v>79618</v>
      </c>
      <c r="AN27" s="495"/>
      <c r="AO27" s="495"/>
      <c r="AP27" s="495"/>
      <c r="AQ27" s="495"/>
      <c r="AR27" s="537"/>
      <c r="AS27" s="494">
        <v>3619</v>
      </c>
      <c r="AT27" s="495"/>
      <c r="AU27" s="495"/>
      <c r="AV27" s="495"/>
      <c r="AW27" s="495"/>
      <c r="AX27" s="496"/>
      <c r="AY27" s="538" t="s">
        <v>172</v>
      </c>
      <c r="AZ27" s="539"/>
      <c r="BA27" s="539"/>
      <c r="BB27" s="539"/>
      <c r="BC27" s="539"/>
      <c r="BD27" s="539"/>
      <c r="BE27" s="539"/>
      <c r="BF27" s="539"/>
      <c r="BG27" s="539"/>
      <c r="BH27" s="539"/>
      <c r="BI27" s="539"/>
      <c r="BJ27" s="539"/>
      <c r="BK27" s="539"/>
      <c r="BL27" s="539"/>
      <c r="BM27" s="540"/>
      <c r="BN27" s="562" t="s">
        <v>122</v>
      </c>
      <c r="BO27" s="563"/>
      <c r="BP27" s="563"/>
      <c r="BQ27" s="563"/>
      <c r="BR27" s="563"/>
      <c r="BS27" s="563"/>
      <c r="BT27" s="563"/>
      <c r="BU27" s="564"/>
      <c r="BV27" s="562" t="s">
        <v>122</v>
      </c>
      <c r="BW27" s="563"/>
      <c r="BX27" s="563"/>
      <c r="BY27" s="563"/>
      <c r="BZ27" s="563"/>
      <c r="CA27" s="563"/>
      <c r="CB27" s="563"/>
      <c r="CC27" s="564"/>
      <c r="CD27" s="196"/>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2">
      <c r="A28" s="181"/>
      <c r="B28" s="614"/>
      <c r="C28" s="590"/>
      <c r="D28" s="591"/>
      <c r="E28" s="493" t="s">
        <v>173</v>
      </c>
      <c r="F28" s="473"/>
      <c r="G28" s="473"/>
      <c r="H28" s="473"/>
      <c r="I28" s="473"/>
      <c r="J28" s="473"/>
      <c r="K28" s="474"/>
      <c r="L28" s="494">
        <v>1</v>
      </c>
      <c r="M28" s="495"/>
      <c r="N28" s="495"/>
      <c r="O28" s="495"/>
      <c r="P28" s="537"/>
      <c r="Q28" s="494">
        <v>4660</v>
      </c>
      <c r="R28" s="495"/>
      <c r="S28" s="495"/>
      <c r="T28" s="495"/>
      <c r="U28" s="495"/>
      <c r="V28" s="537"/>
      <c r="W28" s="589"/>
      <c r="X28" s="590"/>
      <c r="Y28" s="591"/>
      <c r="Z28" s="493" t="s">
        <v>174</v>
      </c>
      <c r="AA28" s="473"/>
      <c r="AB28" s="473"/>
      <c r="AC28" s="473"/>
      <c r="AD28" s="473"/>
      <c r="AE28" s="473"/>
      <c r="AF28" s="473"/>
      <c r="AG28" s="474"/>
      <c r="AH28" s="494" t="s">
        <v>122</v>
      </c>
      <c r="AI28" s="495"/>
      <c r="AJ28" s="495"/>
      <c r="AK28" s="495"/>
      <c r="AL28" s="537"/>
      <c r="AM28" s="494" t="s">
        <v>122</v>
      </c>
      <c r="AN28" s="495"/>
      <c r="AO28" s="495"/>
      <c r="AP28" s="495"/>
      <c r="AQ28" s="495"/>
      <c r="AR28" s="537"/>
      <c r="AS28" s="494" t="s">
        <v>122</v>
      </c>
      <c r="AT28" s="495"/>
      <c r="AU28" s="495"/>
      <c r="AV28" s="495"/>
      <c r="AW28" s="495"/>
      <c r="AX28" s="496"/>
      <c r="AY28" s="597" t="s">
        <v>175</v>
      </c>
      <c r="AZ28" s="598"/>
      <c r="BA28" s="598"/>
      <c r="BB28" s="599"/>
      <c r="BC28" s="403" t="s">
        <v>46</v>
      </c>
      <c r="BD28" s="404"/>
      <c r="BE28" s="404"/>
      <c r="BF28" s="404"/>
      <c r="BG28" s="404"/>
      <c r="BH28" s="404"/>
      <c r="BI28" s="404"/>
      <c r="BJ28" s="404"/>
      <c r="BK28" s="404"/>
      <c r="BL28" s="404"/>
      <c r="BM28" s="405"/>
      <c r="BN28" s="406">
        <v>6000345</v>
      </c>
      <c r="BO28" s="407"/>
      <c r="BP28" s="407"/>
      <c r="BQ28" s="407"/>
      <c r="BR28" s="407"/>
      <c r="BS28" s="407"/>
      <c r="BT28" s="407"/>
      <c r="BU28" s="408"/>
      <c r="BV28" s="406">
        <v>6700237</v>
      </c>
      <c r="BW28" s="407"/>
      <c r="BX28" s="407"/>
      <c r="BY28" s="407"/>
      <c r="BZ28" s="407"/>
      <c r="CA28" s="407"/>
      <c r="CB28" s="407"/>
      <c r="CC28" s="408"/>
      <c r="CD28" s="194"/>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2">
      <c r="A29" s="181"/>
      <c r="B29" s="614"/>
      <c r="C29" s="590"/>
      <c r="D29" s="591"/>
      <c r="E29" s="493" t="s">
        <v>176</v>
      </c>
      <c r="F29" s="473"/>
      <c r="G29" s="473"/>
      <c r="H29" s="473"/>
      <c r="I29" s="473"/>
      <c r="J29" s="473"/>
      <c r="K29" s="474"/>
      <c r="L29" s="494">
        <v>26</v>
      </c>
      <c r="M29" s="495"/>
      <c r="N29" s="495"/>
      <c r="O29" s="495"/>
      <c r="P29" s="537"/>
      <c r="Q29" s="494">
        <v>4390</v>
      </c>
      <c r="R29" s="495"/>
      <c r="S29" s="495"/>
      <c r="T29" s="495"/>
      <c r="U29" s="495"/>
      <c r="V29" s="537"/>
      <c r="W29" s="592"/>
      <c r="X29" s="593"/>
      <c r="Y29" s="594"/>
      <c r="Z29" s="493" t="s">
        <v>177</v>
      </c>
      <c r="AA29" s="473"/>
      <c r="AB29" s="473"/>
      <c r="AC29" s="473"/>
      <c r="AD29" s="473"/>
      <c r="AE29" s="473"/>
      <c r="AF29" s="473"/>
      <c r="AG29" s="474"/>
      <c r="AH29" s="494">
        <v>1279</v>
      </c>
      <c r="AI29" s="495"/>
      <c r="AJ29" s="495"/>
      <c r="AK29" s="495"/>
      <c r="AL29" s="537"/>
      <c r="AM29" s="494">
        <v>4010257</v>
      </c>
      <c r="AN29" s="495"/>
      <c r="AO29" s="495"/>
      <c r="AP29" s="495"/>
      <c r="AQ29" s="495"/>
      <c r="AR29" s="537"/>
      <c r="AS29" s="494">
        <v>3135</v>
      </c>
      <c r="AT29" s="495"/>
      <c r="AU29" s="495"/>
      <c r="AV29" s="495"/>
      <c r="AW29" s="495"/>
      <c r="AX29" s="496"/>
      <c r="AY29" s="600"/>
      <c r="AZ29" s="601"/>
      <c r="BA29" s="601"/>
      <c r="BB29" s="602"/>
      <c r="BC29" s="477" t="s">
        <v>178</v>
      </c>
      <c r="BD29" s="478"/>
      <c r="BE29" s="478"/>
      <c r="BF29" s="478"/>
      <c r="BG29" s="478"/>
      <c r="BH29" s="478"/>
      <c r="BI29" s="478"/>
      <c r="BJ29" s="478"/>
      <c r="BK29" s="478"/>
      <c r="BL29" s="478"/>
      <c r="BM29" s="479"/>
      <c r="BN29" s="443">
        <v>1667908</v>
      </c>
      <c r="BO29" s="444"/>
      <c r="BP29" s="444"/>
      <c r="BQ29" s="444"/>
      <c r="BR29" s="444"/>
      <c r="BS29" s="444"/>
      <c r="BT29" s="444"/>
      <c r="BU29" s="445"/>
      <c r="BV29" s="443">
        <v>1101705</v>
      </c>
      <c r="BW29" s="444"/>
      <c r="BX29" s="444"/>
      <c r="BY29" s="444"/>
      <c r="BZ29" s="444"/>
      <c r="CA29" s="444"/>
      <c r="CB29" s="444"/>
      <c r="CC29" s="445"/>
      <c r="CD29" s="196"/>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5">
      <c r="A30" s="181"/>
      <c r="B30" s="615"/>
      <c r="C30" s="616"/>
      <c r="D30" s="617"/>
      <c r="E30" s="497"/>
      <c r="F30" s="498"/>
      <c r="G30" s="498"/>
      <c r="H30" s="498"/>
      <c r="I30" s="498"/>
      <c r="J30" s="498"/>
      <c r="K30" s="499"/>
      <c r="L30" s="607"/>
      <c r="M30" s="608"/>
      <c r="N30" s="608"/>
      <c r="O30" s="608"/>
      <c r="P30" s="609"/>
      <c r="Q30" s="607"/>
      <c r="R30" s="608"/>
      <c r="S30" s="608"/>
      <c r="T30" s="608"/>
      <c r="U30" s="608"/>
      <c r="V30" s="609"/>
      <c r="W30" s="610" t="s">
        <v>179</v>
      </c>
      <c r="X30" s="611"/>
      <c r="Y30" s="611"/>
      <c r="Z30" s="611"/>
      <c r="AA30" s="611"/>
      <c r="AB30" s="611"/>
      <c r="AC30" s="611"/>
      <c r="AD30" s="611"/>
      <c r="AE30" s="611"/>
      <c r="AF30" s="611"/>
      <c r="AG30" s="612"/>
      <c r="AH30" s="570">
        <v>95.7</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48</v>
      </c>
      <c r="BD30" s="560"/>
      <c r="BE30" s="560"/>
      <c r="BF30" s="560"/>
      <c r="BG30" s="560"/>
      <c r="BH30" s="560"/>
      <c r="BI30" s="560"/>
      <c r="BJ30" s="560"/>
      <c r="BK30" s="560"/>
      <c r="BL30" s="560"/>
      <c r="BM30" s="561"/>
      <c r="BN30" s="562">
        <v>478808</v>
      </c>
      <c r="BO30" s="563"/>
      <c r="BP30" s="563"/>
      <c r="BQ30" s="563"/>
      <c r="BR30" s="563"/>
      <c r="BS30" s="563"/>
      <c r="BT30" s="563"/>
      <c r="BU30" s="564"/>
      <c r="BV30" s="562">
        <v>380655</v>
      </c>
      <c r="BW30" s="563"/>
      <c r="BX30" s="563"/>
      <c r="BY30" s="563"/>
      <c r="BZ30" s="563"/>
      <c r="CA30" s="563"/>
      <c r="CB30" s="563"/>
      <c r="CC30" s="56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606" t="s">
        <v>180</v>
      </c>
      <c r="D32" s="606"/>
      <c r="E32" s="606"/>
      <c r="F32" s="606"/>
      <c r="G32" s="606"/>
      <c r="H32" s="606"/>
      <c r="I32" s="606"/>
      <c r="J32" s="606"/>
      <c r="K32" s="606"/>
      <c r="L32" s="606"/>
      <c r="M32" s="606"/>
      <c r="N32" s="606"/>
      <c r="O32" s="606"/>
      <c r="P32" s="606"/>
      <c r="Q32" s="606"/>
      <c r="R32" s="606"/>
      <c r="S32" s="606"/>
      <c r="U32" s="447" t="s">
        <v>181</v>
      </c>
      <c r="V32" s="447"/>
      <c r="W32" s="447"/>
      <c r="X32" s="447"/>
      <c r="Y32" s="447"/>
      <c r="Z32" s="447"/>
      <c r="AA32" s="447"/>
      <c r="AB32" s="447"/>
      <c r="AC32" s="447"/>
      <c r="AD32" s="447"/>
      <c r="AE32" s="447"/>
      <c r="AF32" s="447"/>
      <c r="AG32" s="447"/>
      <c r="AH32" s="447"/>
      <c r="AI32" s="447"/>
      <c r="AJ32" s="447"/>
      <c r="AK32" s="447"/>
      <c r="AM32" s="447" t="s">
        <v>182</v>
      </c>
      <c r="AN32" s="447"/>
      <c r="AO32" s="447"/>
      <c r="AP32" s="447"/>
      <c r="AQ32" s="447"/>
      <c r="AR32" s="447"/>
      <c r="AS32" s="447"/>
      <c r="AT32" s="447"/>
      <c r="AU32" s="447"/>
      <c r="AV32" s="447"/>
      <c r="AW32" s="447"/>
      <c r="AX32" s="447"/>
      <c r="AY32" s="447"/>
      <c r="AZ32" s="447"/>
      <c r="BA32" s="447"/>
      <c r="BB32" s="447"/>
      <c r="BC32" s="447"/>
      <c r="BE32" s="447" t="s">
        <v>183</v>
      </c>
      <c r="BF32" s="447"/>
      <c r="BG32" s="447"/>
      <c r="BH32" s="447"/>
      <c r="BI32" s="447"/>
      <c r="BJ32" s="447"/>
      <c r="BK32" s="447"/>
      <c r="BL32" s="447"/>
      <c r="BM32" s="447"/>
      <c r="BN32" s="447"/>
      <c r="BO32" s="447"/>
      <c r="BP32" s="447"/>
      <c r="BQ32" s="447"/>
      <c r="BR32" s="447"/>
      <c r="BS32" s="447"/>
      <c r="BT32" s="447"/>
      <c r="BU32" s="447"/>
      <c r="BW32" s="447" t="s">
        <v>184</v>
      </c>
      <c r="BX32" s="447"/>
      <c r="BY32" s="447"/>
      <c r="BZ32" s="447"/>
      <c r="CA32" s="447"/>
      <c r="CB32" s="447"/>
      <c r="CC32" s="447"/>
      <c r="CD32" s="447"/>
      <c r="CE32" s="447"/>
      <c r="CF32" s="447"/>
      <c r="CG32" s="447"/>
      <c r="CH32" s="447"/>
      <c r="CI32" s="447"/>
      <c r="CJ32" s="447"/>
      <c r="CK32" s="447"/>
      <c r="CL32" s="447"/>
      <c r="CM32" s="447"/>
      <c r="CO32" s="447" t="s">
        <v>185</v>
      </c>
      <c r="CP32" s="447"/>
      <c r="CQ32" s="447"/>
      <c r="CR32" s="447"/>
      <c r="CS32" s="447"/>
      <c r="CT32" s="447"/>
      <c r="CU32" s="447"/>
      <c r="CV32" s="447"/>
      <c r="CW32" s="447"/>
      <c r="CX32" s="447"/>
      <c r="CY32" s="447"/>
      <c r="CZ32" s="447"/>
      <c r="DA32" s="447"/>
      <c r="DB32" s="447"/>
      <c r="DC32" s="447"/>
      <c r="DD32" s="447"/>
      <c r="DE32" s="447"/>
      <c r="DI32" s="204"/>
    </row>
    <row r="33" spans="1:113" ht="13.5" customHeight="1" x14ac:dyDescent="0.2">
      <c r="A33" s="181"/>
      <c r="B33" s="205"/>
      <c r="C33" s="467" t="s">
        <v>186</v>
      </c>
      <c r="D33" s="467"/>
      <c r="E33" s="432" t="s">
        <v>187</v>
      </c>
      <c r="F33" s="432"/>
      <c r="G33" s="432"/>
      <c r="H33" s="432"/>
      <c r="I33" s="432"/>
      <c r="J33" s="432"/>
      <c r="K33" s="432"/>
      <c r="L33" s="432"/>
      <c r="M33" s="432"/>
      <c r="N33" s="432"/>
      <c r="O33" s="432"/>
      <c r="P33" s="432"/>
      <c r="Q33" s="432"/>
      <c r="R33" s="432"/>
      <c r="S33" s="432"/>
      <c r="T33" s="206"/>
      <c r="U33" s="467" t="s">
        <v>186</v>
      </c>
      <c r="V33" s="467"/>
      <c r="W33" s="432" t="s">
        <v>187</v>
      </c>
      <c r="X33" s="432"/>
      <c r="Y33" s="432"/>
      <c r="Z33" s="432"/>
      <c r="AA33" s="432"/>
      <c r="AB33" s="432"/>
      <c r="AC33" s="432"/>
      <c r="AD33" s="432"/>
      <c r="AE33" s="432"/>
      <c r="AF33" s="432"/>
      <c r="AG33" s="432"/>
      <c r="AH33" s="432"/>
      <c r="AI33" s="432"/>
      <c r="AJ33" s="432"/>
      <c r="AK33" s="432"/>
      <c r="AL33" s="206"/>
      <c r="AM33" s="467" t="s">
        <v>186</v>
      </c>
      <c r="AN33" s="467"/>
      <c r="AO33" s="432" t="s">
        <v>187</v>
      </c>
      <c r="AP33" s="432"/>
      <c r="AQ33" s="432"/>
      <c r="AR33" s="432"/>
      <c r="AS33" s="432"/>
      <c r="AT33" s="432"/>
      <c r="AU33" s="432"/>
      <c r="AV33" s="432"/>
      <c r="AW33" s="432"/>
      <c r="AX33" s="432"/>
      <c r="AY33" s="432"/>
      <c r="AZ33" s="432"/>
      <c r="BA33" s="432"/>
      <c r="BB33" s="432"/>
      <c r="BC33" s="432"/>
      <c r="BD33" s="207"/>
      <c r="BE33" s="432" t="s">
        <v>188</v>
      </c>
      <c r="BF33" s="432"/>
      <c r="BG33" s="432" t="s">
        <v>189</v>
      </c>
      <c r="BH33" s="432"/>
      <c r="BI33" s="432"/>
      <c r="BJ33" s="432"/>
      <c r="BK33" s="432"/>
      <c r="BL33" s="432"/>
      <c r="BM33" s="432"/>
      <c r="BN33" s="432"/>
      <c r="BO33" s="432"/>
      <c r="BP33" s="432"/>
      <c r="BQ33" s="432"/>
      <c r="BR33" s="432"/>
      <c r="BS33" s="432"/>
      <c r="BT33" s="432"/>
      <c r="BU33" s="432"/>
      <c r="BV33" s="207"/>
      <c r="BW33" s="467" t="s">
        <v>188</v>
      </c>
      <c r="BX33" s="467"/>
      <c r="BY33" s="432" t="s">
        <v>190</v>
      </c>
      <c r="BZ33" s="432"/>
      <c r="CA33" s="432"/>
      <c r="CB33" s="432"/>
      <c r="CC33" s="432"/>
      <c r="CD33" s="432"/>
      <c r="CE33" s="432"/>
      <c r="CF33" s="432"/>
      <c r="CG33" s="432"/>
      <c r="CH33" s="432"/>
      <c r="CI33" s="432"/>
      <c r="CJ33" s="432"/>
      <c r="CK33" s="432"/>
      <c r="CL33" s="432"/>
      <c r="CM33" s="432"/>
      <c r="CN33" s="206"/>
      <c r="CO33" s="467" t="s">
        <v>186</v>
      </c>
      <c r="CP33" s="467"/>
      <c r="CQ33" s="432" t="s">
        <v>191</v>
      </c>
      <c r="CR33" s="432"/>
      <c r="CS33" s="432"/>
      <c r="CT33" s="432"/>
      <c r="CU33" s="432"/>
      <c r="CV33" s="432"/>
      <c r="CW33" s="432"/>
      <c r="CX33" s="432"/>
      <c r="CY33" s="432"/>
      <c r="CZ33" s="432"/>
      <c r="DA33" s="432"/>
      <c r="DB33" s="432"/>
      <c r="DC33" s="432"/>
      <c r="DD33" s="432"/>
      <c r="DE33" s="432"/>
      <c r="DF33" s="206"/>
      <c r="DG33" s="632" t="s">
        <v>192</v>
      </c>
      <c r="DH33" s="632"/>
      <c r="DI33" s="208"/>
    </row>
    <row r="34" spans="1:113" ht="32.25" customHeight="1" x14ac:dyDescent="0.2">
      <c r="A34" s="181"/>
      <c r="B34" s="205"/>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81"/>
      <c r="U34" s="633">
        <f>IF(W34="","",MAX(C34:D43)+1)</f>
        <v>2</v>
      </c>
      <c r="V34" s="633"/>
      <c r="W34" s="634" t="str">
        <f>IF('各会計、関係団体の財政状況及び健全化判断比率'!B28="","",'各会計、関係団体の財政状況及び健全化判断比率'!B28)</f>
        <v>国民健康保険事業特別会計</v>
      </c>
      <c r="X34" s="634"/>
      <c r="Y34" s="634"/>
      <c r="Z34" s="634"/>
      <c r="AA34" s="634"/>
      <c r="AB34" s="634"/>
      <c r="AC34" s="634"/>
      <c r="AD34" s="634"/>
      <c r="AE34" s="634"/>
      <c r="AF34" s="634"/>
      <c r="AG34" s="634"/>
      <c r="AH34" s="634"/>
      <c r="AI34" s="634"/>
      <c r="AJ34" s="634"/>
      <c r="AK34" s="634"/>
      <c r="AL34" s="181"/>
      <c r="AM34" s="633">
        <f>IF(AO34="","",MAX(C34:D43,U34:V43)+1)</f>
        <v>5</v>
      </c>
      <c r="AN34" s="633"/>
      <c r="AO34" s="634" t="str">
        <f>IF('各会計、関係団体の財政状況及び健全化判断比率'!B31="","",'各会計、関係団体の財政状況及び健全化判断比率'!B31)</f>
        <v>下水道事業会計</v>
      </c>
      <c r="AP34" s="634"/>
      <c r="AQ34" s="634"/>
      <c r="AR34" s="634"/>
      <c r="AS34" s="634"/>
      <c r="AT34" s="634"/>
      <c r="AU34" s="634"/>
      <c r="AV34" s="634"/>
      <c r="AW34" s="634"/>
      <c r="AX34" s="634"/>
      <c r="AY34" s="634"/>
      <c r="AZ34" s="634"/>
      <c r="BA34" s="634"/>
      <c r="BB34" s="634"/>
      <c r="BC34" s="634"/>
      <c r="BD34" s="181"/>
      <c r="BE34" s="633" t="str">
        <f>IF(BG34="","",MAX(C34:D43,U34:V43,AM34:AN43)+1)</f>
        <v/>
      </c>
      <c r="BF34" s="633"/>
      <c r="BG34" s="634"/>
      <c r="BH34" s="634"/>
      <c r="BI34" s="634"/>
      <c r="BJ34" s="634"/>
      <c r="BK34" s="634"/>
      <c r="BL34" s="634"/>
      <c r="BM34" s="634"/>
      <c r="BN34" s="634"/>
      <c r="BO34" s="634"/>
      <c r="BP34" s="634"/>
      <c r="BQ34" s="634"/>
      <c r="BR34" s="634"/>
      <c r="BS34" s="634"/>
      <c r="BT34" s="634"/>
      <c r="BU34" s="634"/>
      <c r="BV34" s="181"/>
      <c r="BW34" s="633">
        <f>IF(BY34="","",MAX(C34:D43,U34:V43,AM34:AN43,BE34:BF43)+1)</f>
        <v>7</v>
      </c>
      <c r="BX34" s="633"/>
      <c r="BY34" s="634" t="str">
        <f>IF('各会計、関係団体の財政状況及び健全化判断比率'!B68="","",'各会計、関係団体の財政状況及び健全化判断比率'!B68)</f>
        <v>広域大和斎場組合</v>
      </c>
      <c r="BZ34" s="634"/>
      <c r="CA34" s="634"/>
      <c r="CB34" s="634"/>
      <c r="CC34" s="634"/>
      <c r="CD34" s="634"/>
      <c r="CE34" s="634"/>
      <c r="CF34" s="634"/>
      <c r="CG34" s="634"/>
      <c r="CH34" s="634"/>
      <c r="CI34" s="634"/>
      <c r="CJ34" s="634"/>
      <c r="CK34" s="634"/>
      <c r="CL34" s="634"/>
      <c r="CM34" s="634"/>
      <c r="CN34" s="181"/>
      <c r="CO34" s="633">
        <f>IF(CQ34="","",MAX(C34:D43,U34:V43,AM34:AN43,BE34:BF43,BW34:BX43)+1)</f>
        <v>10</v>
      </c>
      <c r="CP34" s="633"/>
      <c r="CQ34" s="634" t="str">
        <f>IF('各会計、関係団体の財政状況及び健全化判断比率'!BS7="","",'各会計、関係団体の財政状況及び健全化判断比率'!BS7)</f>
        <v>大和市土地開発公社</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v>
      </c>
      <c r="DH34" s="635"/>
      <c r="DI34" s="208"/>
    </row>
    <row r="35" spans="1:113" ht="32.25" customHeight="1" x14ac:dyDescent="0.2">
      <c r="A35" s="181"/>
      <c r="B35" s="205"/>
      <c r="C35" s="633" t="str">
        <f>IF(E35="","",C34+1)</f>
        <v/>
      </c>
      <c r="D35" s="633"/>
      <c r="E35" s="634" t="str">
        <f>IF('各会計、関係団体の財政状況及び健全化判断比率'!B8="","",'各会計、関係団体の財政状況及び健全化判断比率'!B8)</f>
        <v/>
      </c>
      <c r="F35" s="634"/>
      <c r="G35" s="634"/>
      <c r="H35" s="634"/>
      <c r="I35" s="634"/>
      <c r="J35" s="634"/>
      <c r="K35" s="634"/>
      <c r="L35" s="634"/>
      <c r="M35" s="634"/>
      <c r="N35" s="634"/>
      <c r="O35" s="634"/>
      <c r="P35" s="634"/>
      <c r="Q35" s="634"/>
      <c r="R35" s="634"/>
      <c r="S35" s="634"/>
      <c r="T35" s="181"/>
      <c r="U35" s="633">
        <f>IF(W35="","",U34+1)</f>
        <v>3</v>
      </c>
      <c r="V35" s="633"/>
      <c r="W35" s="634" t="str">
        <f>IF('各会計、関係団体の財政状況及び健全化判断比率'!B29="","",'各会計、関係団体の財政状況及び健全化判断比率'!B29)</f>
        <v>介護保険事業特別会計</v>
      </c>
      <c r="X35" s="634"/>
      <c r="Y35" s="634"/>
      <c r="Z35" s="634"/>
      <c r="AA35" s="634"/>
      <c r="AB35" s="634"/>
      <c r="AC35" s="634"/>
      <c r="AD35" s="634"/>
      <c r="AE35" s="634"/>
      <c r="AF35" s="634"/>
      <c r="AG35" s="634"/>
      <c r="AH35" s="634"/>
      <c r="AI35" s="634"/>
      <c r="AJ35" s="634"/>
      <c r="AK35" s="634"/>
      <c r="AL35" s="181"/>
      <c r="AM35" s="633">
        <f t="shared" ref="AM35:AM43" si="0">IF(AO35="","",AM34+1)</f>
        <v>6</v>
      </c>
      <c r="AN35" s="633"/>
      <c r="AO35" s="634" t="str">
        <f>IF('各会計、関係団体の財政状況及び健全化判断比率'!B32="","",'各会計、関係団体の財政状況及び健全化判断比率'!B32)</f>
        <v>病院事業会計</v>
      </c>
      <c r="AP35" s="634"/>
      <c r="AQ35" s="634"/>
      <c r="AR35" s="634"/>
      <c r="AS35" s="634"/>
      <c r="AT35" s="634"/>
      <c r="AU35" s="634"/>
      <c r="AV35" s="634"/>
      <c r="AW35" s="634"/>
      <c r="AX35" s="634"/>
      <c r="AY35" s="634"/>
      <c r="AZ35" s="634"/>
      <c r="BA35" s="634"/>
      <c r="BB35" s="634"/>
      <c r="BC35" s="634"/>
      <c r="BD35" s="181"/>
      <c r="BE35" s="633" t="str">
        <f t="shared" ref="BE35:BE43" si="1">IF(BG35="","",BE34+1)</f>
        <v/>
      </c>
      <c r="BF35" s="633"/>
      <c r="BG35" s="634"/>
      <c r="BH35" s="634"/>
      <c r="BI35" s="634"/>
      <c r="BJ35" s="634"/>
      <c r="BK35" s="634"/>
      <c r="BL35" s="634"/>
      <c r="BM35" s="634"/>
      <c r="BN35" s="634"/>
      <c r="BO35" s="634"/>
      <c r="BP35" s="634"/>
      <c r="BQ35" s="634"/>
      <c r="BR35" s="634"/>
      <c r="BS35" s="634"/>
      <c r="BT35" s="634"/>
      <c r="BU35" s="634"/>
      <c r="BV35" s="181"/>
      <c r="BW35" s="633">
        <f t="shared" ref="BW35:BW43" si="2">IF(BY35="","",BW34+1)</f>
        <v>8</v>
      </c>
      <c r="BX35" s="633"/>
      <c r="BY35" s="634" t="str">
        <f>IF('各会計、関係団体の財政状況及び健全化判断比率'!B69="","",'各会計、関係団体の財政状況及び健全化判断比率'!B69)</f>
        <v>神奈川県後期高齢者医療広域連合（一般会計）</v>
      </c>
      <c r="BZ35" s="634"/>
      <c r="CA35" s="634"/>
      <c r="CB35" s="634"/>
      <c r="CC35" s="634"/>
      <c r="CD35" s="634"/>
      <c r="CE35" s="634"/>
      <c r="CF35" s="634"/>
      <c r="CG35" s="634"/>
      <c r="CH35" s="634"/>
      <c r="CI35" s="634"/>
      <c r="CJ35" s="634"/>
      <c r="CK35" s="634"/>
      <c r="CL35" s="634"/>
      <c r="CM35" s="634"/>
      <c r="CN35" s="181"/>
      <c r="CO35" s="633">
        <f t="shared" ref="CO35:CO43" si="3">IF(CQ35="","",CO34+1)</f>
        <v>11</v>
      </c>
      <c r="CP35" s="633"/>
      <c r="CQ35" s="634" t="str">
        <f>IF('各会計、関係団体の財政状況及び健全化判断比率'!BS8="","",'各会計、関係団体の財政状況及び健全化判断比率'!BS8)</f>
        <v>（公財）大和市スポーツ・よか・みどり財団</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8"/>
    </row>
    <row r="36" spans="1:113" ht="32.25" customHeight="1" x14ac:dyDescent="0.2">
      <c r="A36" s="181"/>
      <c r="B36" s="205"/>
      <c r="C36" s="633" t="str">
        <f>IF(E36="","",C35+1)</f>
        <v/>
      </c>
      <c r="D36" s="633"/>
      <c r="E36" s="634" t="str">
        <f>IF('各会計、関係団体の財政状況及び健全化判断比率'!B9="","",'各会計、関係団体の財政状況及び健全化判断比率'!B9)</f>
        <v/>
      </c>
      <c r="F36" s="634"/>
      <c r="G36" s="634"/>
      <c r="H36" s="634"/>
      <c r="I36" s="634"/>
      <c r="J36" s="634"/>
      <c r="K36" s="634"/>
      <c r="L36" s="634"/>
      <c r="M36" s="634"/>
      <c r="N36" s="634"/>
      <c r="O36" s="634"/>
      <c r="P36" s="634"/>
      <c r="Q36" s="634"/>
      <c r="R36" s="634"/>
      <c r="S36" s="634"/>
      <c r="T36" s="181"/>
      <c r="U36" s="633">
        <f t="shared" ref="U36:U43" si="4">IF(W36="","",U35+1)</f>
        <v>4</v>
      </c>
      <c r="V36" s="633"/>
      <c r="W36" s="634" t="str">
        <f>IF('各会計、関係団体の財政状況及び健全化判断比率'!B30="","",'各会計、関係団体の財政状況及び健全化判断比率'!B30)</f>
        <v>後期高齢者医療事業特別会計</v>
      </c>
      <c r="X36" s="634"/>
      <c r="Y36" s="634"/>
      <c r="Z36" s="634"/>
      <c r="AA36" s="634"/>
      <c r="AB36" s="634"/>
      <c r="AC36" s="634"/>
      <c r="AD36" s="634"/>
      <c r="AE36" s="634"/>
      <c r="AF36" s="634"/>
      <c r="AG36" s="634"/>
      <c r="AH36" s="634"/>
      <c r="AI36" s="634"/>
      <c r="AJ36" s="634"/>
      <c r="AK36" s="634"/>
      <c r="AL36" s="181"/>
      <c r="AM36" s="633" t="str">
        <f t="shared" si="0"/>
        <v/>
      </c>
      <c r="AN36" s="633"/>
      <c r="AO36" s="634"/>
      <c r="AP36" s="634"/>
      <c r="AQ36" s="634"/>
      <c r="AR36" s="634"/>
      <c r="AS36" s="634"/>
      <c r="AT36" s="634"/>
      <c r="AU36" s="634"/>
      <c r="AV36" s="634"/>
      <c r="AW36" s="634"/>
      <c r="AX36" s="634"/>
      <c r="AY36" s="634"/>
      <c r="AZ36" s="634"/>
      <c r="BA36" s="634"/>
      <c r="BB36" s="634"/>
      <c r="BC36" s="634"/>
      <c r="BD36" s="181"/>
      <c r="BE36" s="633" t="str">
        <f t="shared" si="1"/>
        <v/>
      </c>
      <c r="BF36" s="633"/>
      <c r="BG36" s="634"/>
      <c r="BH36" s="634"/>
      <c r="BI36" s="634"/>
      <c r="BJ36" s="634"/>
      <c r="BK36" s="634"/>
      <c r="BL36" s="634"/>
      <c r="BM36" s="634"/>
      <c r="BN36" s="634"/>
      <c r="BO36" s="634"/>
      <c r="BP36" s="634"/>
      <c r="BQ36" s="634"/>
      <c r="BR36" s="634"/>
      <c r="BS36" s="634"/>
      <c r="BT36" s="634"/>
      <c r="BU36" s="634"/>
      <c r="BV36" s="181"/>
      <c r="BW36" s="633">
        <f t="shared" si="2"/>
        <v>9</v>
      </c>
      <c r="BX36" s="633"/>
      <c r="BY36" s="634" t="str">
        <f>IF('各会計、関係団体の財政状況及び健全化判断比率'!B70="","",'各会計、関係団体の財政状況及び健全化判断比率'!B70)</f>
        <v>神奈川県後期高齢者医療広域連合（特別会計）</v>
      </c>
      <c r="BZ36" s="634"/>
      <c r="CA36" s="634"/>
      <c r="CB36" s="634"/>
      <c r="CC36" s="634"/>
      <c r="CD36" s="634"/>
      <c r="CE36" s="634"/>
      <c r="CF36" s="634"/>
      <c r="CG36" s="634"/>
      <c r="CH36" s="634"/>
      <c r="CI36" s="634"/>
      <c r="CJ36" s="634"/>
      <c r="CK36" s="634"/>
      <c r="CL36" s="634"/>
      <c r="CM36" s="634"/>
      <c r="CN36" s="181"/>
      <c r="CO36" s="633">
        <f t="shared" si="3"/>
        <v>12</v>
      </c>
      <c r="CP36" s="633"/>
      <c r="CQ36" s="634" t="str">
        <f>IF('各会計、関係団体の財政状況及び健全化判断比率'!BS9="","",'各会計、関係団体の財政状況及び健全化判断比率'!BS9)</f>
        <v>大和市国際化協会</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8"/>
    </row>
    <row r="37" spans="1:113" ht="32.25" customHeight="1" x14ac:dyDescent="0.2">
      <c r="A37" s="181"/>
      <c r="B37" s="205"/>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81"/>
      <c r="U37" s="633" t="str">
        <f t="shared" si="4"/>
        <v/>
      </c>
      <c r="V37" s="633"/>
      <c r="W37" s="634"/>
      <c r="X37" s="634"/>
      <c r="Y37" s="634"/>
      <c r="Z37" s="634"/>
      <c r="AA37" s="634"/>
      <c r="AB37" s="634"/>
      <c r="AC37" s="634"/>
      <c r="AD37" s="634"/>
      <c r="AE37" s="634"/>
      <c r="AF37" s="634"/>
      <c r="AG37" s="634"/>
      <c r="AH37" s="634"/>
      <c r="AI37" s="634"/>
      <c r="AJ37" s="634"/>
      <c r="AK37" s="634"/>
      <c r="AL37" s="181"/>
      <c r="AM37" s="633" t="str">
        <f t="shared" si="0"/>
        <v/>
      </c>
      <c r="AN37" s="633"/>
      <c r="AO37" s="634"/>
      <c r="AP37" s="634"/>
      <c r="AQ37" s="634"/>
      <c r="AR37" s="634"/>
      <c r="AS37" s="634"/>
      <c r="AT37" s="634"/>
      <c r="AU37" s="634"/>
      <c r="AV37" s="634"/>
      <c r="AW37" s="634"/>
      <c r="AX37" s="634"/>
      <c r="AY37" s="634"/>
      <c r="AZ37" s="634"/>
      <c r="BA37" s="634"/>
      <c r="BB37" s="634"/>
      <c r="BC37" s="634"/>
      <c r="BD37" s="181"/>
      <c r="BE37" s="633" t="str">
        <f t="shared" si="1"/>
        <v/>
      </c>
      <c r="BF37" s="633"/>
      <c r="BG37" s="634"/>
      <c r="BH37" s="634"/>
      <c r="BI37" s="634"/>
      <c r="BJ37" s="634"/>
      <c r="BK37" s="634"/>
      <c r="BL37" s="634"/>
      <c r="BM37" s="634"/>
      <c r="BN37" s="634"/>
      <c r="BO37" s="634"/>
      <c r="BP37" s="634"/>
      <c r="BQ37" s="634"/>
      <c r="BR37" s="634"/>
      <c r="BS37" s="634"/>
      <c r="BT37" s="634"/>
      <c r="BU37" s="634"/>
      <c r="BV37" s="181"/>
      <c r="BW37" s="633" t="str">
        <f t="shared" si="2"/>
        <v/>
      </c>
      <c r="BX37" s="633"/>
      <c r="BY37" s="634" t="str">
        <f>IF('各会計、関係団体の財政状況及び健全化判断比率'!B71="","",'各会計、関係団体の財政状況及び健全化判断比率'!B71)</f>
        <v/>
      </c>
      <c r="BZ37" s="634"/>
      <c r="CA37" s="634"/>
      <c r="CB37" s="634"/>
      <c r="CC37" s="634"/>
      <c r="CD37" s="634"/>
      <c r="CE37" s="634"/>
      <c r="CF37" s="634"/>
      <c r="CG37" s="634"/>
      <c r="CH37" s="634"/>
      <c r="CI37" s="634"/>
      <c r="CJ37" s="634"/>
      <c r="CK37" s="634"/>
      <c r="CL37" s="634"/>
      <c r="CM37" s="634"/>
      <c r="CN37" s="181"/>
      <c r="CO37" s="633" t="str">
        <f t="shared" si="3"/>
        <v/>
      </c>
      <c r="CP37" s="633"/>
      <c r="CQ37" s="634" t="str">
        <f>IF('各会計、関係団体の財政状況及び健全化判断比率'!BS10="","",'各会計、関係団体の財政状況及び健全化判断比率'!BS10)</f>
        <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8"/>
    </row>
    <row r="38" spans="1:113" ht="32.25" customHeight="1" x14ac:dyDescent="0.2">
      <c r="A38" s="181"/>
      <c r="B38" s="205"/>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81"/>
      <c r="U38" s="633" t="str">
        <f t="shared" si="4"/>
        <v/>
      </c>
      <c r="V38" s="633"/>
      <c r="W38" s="634"/>
      <c r="X38" s="634"/>
      <c r="Y38" s="634"/>
      <c r="Z38" s="634"/>
      <c r="AA38" s="634"/>
      <c r="AB38" s="634"/>
      <c r="AC38" s="634"/>
      <c r="AD38" s="634"/>
      <c r="AE38" s="634"/>
      <c r="AF38" s="634"/>
      <c r="AG38" s="634"/>
      <c r="AH38" s="634"/>
      <c r="AI38" s="634"/>
      <c r="AJ38" s="634"/>
      <c r="AK38" s="634"/>
      <c r="AL38" s="181"/>
      <c r="AM38" s="633" t="str">
        <f t="shared" si="0"/>
        <v/>
      </c>
      <c r="AN38" s="633"/>
      <c r="AO38" s="634"/>
      <c r="AP38" s="634"/>
      <c r="AQ38" s="634"/>
      <c r="AR38" s="634"/>
      <c r="AS38" s="634"/>
      <c r="AT38" s="634"/>
      <c r="AU38" s="634"/>
      <c r="AV38" s="634"/>
      <c r="AW38" s="634"/>
      <c r="AX38" s="634"/>
      <c r="AY38" s="634"/>
      <c r="AZ38" s="634"/>
      <c r="BA38" s="634"/>
      <c r="BB38" s="634"/>
      <c r="BC38" s="634"/>
      <c r="BD38" s="181"/>
      <c r="BE38" s="633" t="str">
        <f t="shared" si="1"/>
        <v/>
      </c>
      <c r="BF38" s="633"/>
      <c r="BG38" s="634"/>
      <c r="BH38" s="634"/>
      <c r="BI38" s="634"/>
      <c r="BJ38" s="634"/>
      <c r="BK38" s="634"/>
      <c r="BL38" s="634"/>
      <c r="BM38" s="634"/>
      <c r="BN38" s="634"/>
      <c r="BO38" s="634"/>
      <c r="BP38" s="634"/>
      <c r="BQ38" s="634"/>
      <c r="BR38" s="634"/>
      <c r="BS38" s="634"/>
      <c r="BT38" s="634"/>
      <c r="BU38" s="634"/>
      <c r="BV38" s="181"/>
      <c r="BW38" s="633" t="str">
        <f t="shared" si="2"/>
        <v/>
      </c>
      <c r="BX38" s="633"/>
      <c r="BY38" s="634" t="str">
        <f>IF('各会計、関係団体の財政状況及び健全化判断比率'!B72="","",'各会計、関係団体の財政状況及び健全化判断比率'!B72)</f>
        <v/>
      </c>
      <c r="BZ38" s="634"/>
      <c r="CA38" s="634"/>
      <c r="CB38" s="634"/>
      <c r="CC38" s="634"/>
      <c r="CD38" s="634"/>
      <c r="CE38" s="634"/>
      <c r="CF38" s="634"/>
      <c r="CG38" s="634"/>
      <c r="CH38" s="634"/>
      <c r="CI38" s="634"/>
      <c r="CJ38" s="634"/>
      <c r="CK38" s="634"/>
      <c r="CL38" s="634"/>
      <c r="CM38" s="634"/>
      <c r="CN38" s="181"/>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8"/>
    </row>
    <row r="39" spans="1:113" ht="32.25" customHeight="1" x14ac:dyDescent="0.2">
      <c r="A39" s="181"/>
      <c r="B39" s="205"/>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81"/>
      <c r="U39" s="633" t="str">
        <f t="shared" si="4"/>
        <v/>
      </c>
      <c r="V39" s="633"/>
      <c r="W39" s="634"/>
      <c r="X39" s="634"/>
      <c r="Y39" s="634"/>
      <c r="Z39" s="634"/>
      <c r="AA39" s="634"/>
      <c r="AB39" s="634"/>
      <c r="AC39" s="634"/>
      <c r="AD39" s="634"/>
      <c r="AE39" s="634"/>
      <c r="AF39" s="634"/>
      <c r="AG39" s="634"/>
      <c r="AH39" s="634"/>
      <c r="AI39" s="634"/>
      <c r="AJ39" s="634"/>
      <c r="AK39" s="634"/>
      <c r="AL39" s="181"/>
      <c r="AM39" s="633" t="str">
        <f t="shared" si="0"/>
        <v/>
      </c>
      <c r="AN39" s="633"/>
      <c r="AO39" s="634"/>
      <c r="AP39" s="634"/>
      <c r="AQ39" s="634"/>
      <c r="AR39" s="634"/>
      <c r="AS39" s="634"/>
      <c r="AT39" s="634"/>
      <c r="AU39" s="634"/>
      <c r="AV39" s="634"/>
      <c r="AW39" s="634"/>
      <c r="AX39" s="634"/>
      <c r="AY39" s="634"/>
      <c r="AZ39" s="634"/>
      <c r="BA39" s="634"/>
      <c r="BB39" s="634"/>
      <c r="BC39" s="634"/>
      <c r="BD39" s="181"/>
      <c r="BE39" s="633" t="str">
        <f t="shared" si="1"/>
        <v/>
      </c>
      <c r="BF39" s="633"/>
      <c r="BG39" s="634"/>
      <c r="BH39" s="634"/>
      <c r="BI39" s="634"/>
      <c r="BJ39" s="634"/>
      <c r="BK39" s="634"/>
      <c r="BL39" s="634"/>
      <c r="BM39" s="634"/>
      <c r="BN39" s="634"/>
      <c r="BO39" s="634"/>
      <c r="BP39" s="634"/>
      <c r="BQ39" s="634"/>
      <c r="BR39" s="634"/>
      <c r="BS39" s="634"/>
      <c r="BT39" s="634"/>
      <c r="BU39" s="634"/>
      <c r="BV39" s="181"/>
      <c r="BW39" s="633" t="str">
        <f t="shared" si="2"/>
        <v/>
      </c>
      <c r="BX39" s="633"/>
      <c r="BY39" s="634" t="str">
        <f>IF('各会計、関係団体の財政状況及び健全化判断比率'!B73="","",'各会計、関係団体の財政状況及び健全化判断比率'!B73)</f>
        <v/>
      </c>
      <c r="BZ39" s="634"/>
      <c r="CA39" s="634"/>
      <c r="CB39" s="634"/>
      <c r="CC39" s="634"/>
      <c r="CD39" s="634"/>
      <c r="CE39" s="634"/>
      <c r="CF39" s="634"/>
      <c r="CG39" s="634"/>
      <c r="CH39" s="634"/>
      <c r="CI39" s="634"/>
      <c r="CJ39" s="634"/>
      <c r="CK39" s="634"/>
      <c r="CL39" s="634"/>
      <c r="CM39" s="634"/>
      <c r="CN39" s="181"/>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8"/>
    </row>
    <row r="40" spans="1:113" ht="32.25" customHeight="1" x14ac:dyDescent="0.2">
      <c r="A40" s="181"/>
      <c r="B40" s="205"/>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81"/>
      <c r="U40" s="633" t="str">
        <f t="shared" si="4"/>
        <v/>
      </c>
      <c r="V40" s="633"/>
      <c r="W40" s="634"/>
      <c r="X40" s="634"/>
      <c r="Y40" s="634"/>
      <c r="Z40" s="634"/>
      <c r="AA40" s="634"/>
      <c r="AB40" s="634"/>
      <c r="AC40" s="634"/>
      <c r="AD40" s="634"/>
      <c r="AE40" s="634"/>
      <c r="AF40" s="634"/>
      <c r="AG40" s="634"/>
      <c r="AH40" s="634"/>
      <c r="AI40" s="634"/>
      <c r="AJ40" s="634"/>
      <c r="AK40" s="634"/>
      <c r="AL40" s="181"/>
      <c r="AM40" s="633" t="str">
        <f t="shared" si="0"/>
        <v/>
      </c>
      <c r="AN40" s="633"/>
      <c r="AO40" s="634"/>
      <c r="AP40" s="634"/>
      <c r="AQ40" s="634"/>
      <c r="AR40" s="634"/>
      <c r="AS40" s="634"/>
      <c r="AT40" s="634"/>
      <c r="AU40" s="634"/>
      <c r="AV40" s="634"/>
      <c r="AW40" s="634"/>
      <c r="AX40" s="634"/>
      <c r="AY40" s="634"/>
      <c r="AZ40" s="634"/>
      <c r="BA40" s="634"/>
      <c r="BB40" s="634"/>
      <c r="BC40" s="634"/>
      <c r="BD40" s="181"/>
      <c r="BE40" s="633" t="str">
        <f t="shared" si="1"/>
        <v/>
      </c>
      <c r="BF40" s="633"/>
      <c r="BG40" s="634"/>
      <c r="BH40" s="634"/>
      <c r="BI40" s="634"/>
      <c r="BJ40" s="634"/>
      <c r="BK40" s="634"/>
      <c r="BL40" s="634"/>
      <c r="BM40" s="634"/>
      <c r="BN40" s="634"/>
      <c r="BO40" s="634"/>
      <c r="BP40" s="634"/>
      <c r="BQ40" s="634"/>
      <c r="BR40" s="634"/>
      <c r="BS40" s="634"/>
      <c r="BT40" s="634"/>
      <c r="BU40" s="634"/>
      <c r="BV40" s="181"/>
      <c r="BW40" s="633" t="str">
        <f t="shared" si="2"/>
        <v/>
      </c>
      <c r="BX40" s="633"/>
      <c r="BY40" s="634" t="str">
        <f>IF('各会計、関係団体の財政状況及び健全化判断比率'!B74="","",'各会計、関係団体の財政状況及び健全化判断比率'!B74)</f>
        <v/>
      </c>
      <c r="BZ40" s="634"/>
      <c r="CA40" s="634"/>
      <c r="CB40" s="634"/>
      <c r="CC40" s="634"/>
      <c r="CD40" s="634"/>
      <c r="CE40" s="634"/>
      <c r="CF40" s="634"/>
      <c r="CG40" s="634"/>
      <c r="CH40" s="634"/>
      <c r="CI40" s="634"/>
      <c r="CJ40" s="634"/>
      <c r="CK40" s="634"/>
      <c r="CL40" s="634"/>
      <c r="CM40" s="634"/>
      <c r="CN40" s="181"/>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8"/>
    </row>
    <row r="41" spans="1:113" ht="32.25" customHeight="1" x14ac:dyDescent="0.2">
      <c r="A41" s="181"/>
      <c r="B41" s="205"/>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81"/>
      <c r="U41" s="633" t="str">
        <f t="shared" si="4"/>
        <v/>
      </c>
      <c r="V41" s="633"/>
      <c r="W41" s="634"/>
      <c r="X41" s="634"/>
      <c r="Y41" s="634"/>
      <c r="Z41" s="634"/>
      <c r="AA41" s="634"/>
      <c r="AB41" s="634"/>
      <c r="AC41" s="634"/>
      <c r="AD41" s="634"/>
      <c r="AE41" s="634"/>
      <c r="AF41" s="634"/>
      <c r="AG41" s="634"/>
      <c r="AH41" s="634"/>
      <c r="AI41" s="634"/>
      <c r="AJ41" s="634"/>
      <c r="AK41" s="634"/>
      <c r="AL41" s="181"/>
      <c r="AM41" s="633" t="str">
        <f t="shared" si="0"/>
        <v/>
      </c>
      <c r="AN41" s="633"/>
      <c r="AO41" s="634"/>
      <c r="AP41" s="634"/>
      <c r="AQ41" s="634"/>
      <c r="AR41" s="634"/>
      <c r="AS41" s="634"/>
      <c r="AT41" s="634"/>
      <c r="AU41" s="634"/>
      <c r="AV41" s="634"/>
      <c r="AW41" s="634"/>
      <c r="AX41" s="634"/>
      <c r="AY41" s="634"/>
      <c r="AZ41" s="634"/>
      <c r="BA41" s="634"/>
      <c r="BB41" s="634"/>
      <c r="BC41" s="634"/>
      <c r="BD41" s="181"/>
      <c r="BE41" s="633" t="str">
        <f t="shared" si="1"/>
        <v/>
      </c>
      <c r="BF41" s="633"/>
      <c r="BG41" s="634"/>
      <c r="BH41" s="634"/>
      <c r="BI41" s="634"/>
      <c r="BJ41" s="634"/>
      <c r="BK41" s="634"/>
      <c r="BL41" s="634"/>
      <c r="BM41" s="634"/>
      <c r="BN41" s="634"/>
      <c r="BO41" s="634"/>
      <c r="BP41" s="634"/>
      <c r="BQ41" s="634"/>
      <c r="BR41" s="634"/>
      <c r="BS41" s="634"/>
      <c r="BT41" s="634"/>
      <c r="BU41" s="634"/>
      <c r="BV41" s="181"/>
      <c r="BW41" s="633" t="str">
        <f t="shared" si="2"/>
        <v/>
      </c>
      <c r="BX41" s="633"/>
      <c r="BY41" s="634" t="str">
        <f>IF('各会計、関係団体の財政状況及び健全化判断比率'!B75="","",'各会計、関係団体の財政状況及び健全化判断比率'!B75)</f>
        <v/>
      </c>
      <c r="BZ41" s="634"/>
      <c r="CA41" s="634"/>
      <c r="CB41" s="634"/>
      <c r="CC41" s="634"/>
      <c r="CD41" s="634"/>
      <c r="CE41" s="634"/>
      <c r="CF41" s="634"/>
      <c r="CG41" s="634"/>
      <c r="CH41" s="634"/>
      <c r="CI41" s="634"/>
      <c r="CJ41" s="634"/>
      <c r="CK41" s="634"/>
      <c r="CL41" s="634"/>
      <c r="CM41" s="634"/>
      <c r="CN41" s="181"/>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8"/>
    </row>
    <row r="42" spans="1:113" ht="32.25" customHeight="1" x14ac:dyDescent="0.2">
      <c r="B42" s="205"/>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81"/>
      <c r="U42" s="633" t="str">
        <f t="shared" si="4"/>
        <v/>
      </c>
      <c r="V42" s="633"/>
      <c r="W42" s="634"/>
      <c r="X42" s="634"/>
      <c r="Y42" s="634"/>
      <c r="Z42" s="634"/>
      <c r="AA42" s="634"/>
      <c r="AB42" s="634"/>
      <c r="AC42" s="634"/>
      <c r="AD42" s="634"/>
      <c r="AE42" s="634"/>
      <c r="AF42" s="634"/>
      <c r="AG42" s="634"/>
      <c r="AH42" s="634"/>
      <c r="AI42" s="634"/>
      <c r="AJ42" s="634"/>
      <c r="AK42" s="634"/>
      <c r="AL42" s="181"/>
      <c r="AM42" s="633" t="str">
        <f t="shared" si="0"/>
        <v/>
      </c>
      <c r="AN42" s="633"/>
      <c r="AO42" s="634"/>
      <c r="AP42" s="634"/>
      <c r="AQ42" s="634"/>
      <c r="AR42" s="634"/>
      <c r="AS42" s="634"/>
      <c r="AT42" s="634"/>
      <c r="AU42" s="634"/>
      <c r="AV42" s="634"/>
      <c r="AW42" s="634"/>
      <c r="AX42" s="634"/>
      <c r="AY42" s="634"/>
      <c r="AZ42" s="634"/>
      <c r="BA42" s="634"/>
      <c r="BB42" s="634"/>
      <c r="BC42" s="634"/>
      <c r="BD42" s="181"/>
      <c r="BE42" s="633" t="str">
        <f t="shared" si="1"/>
        <v/>
      </c>
      <c r="BF42" s="633"/>
      <c r="BG42" s="634"/>
      <c r="BH42" s="634"/>
      <c r="BI42" s="634"/>
      <c r="BJ42" s="634"/>
      <c r="BK42" s="634"/>
      <c r="BL42" s="634"/>
      <c r="BM42" s="634"/>
      <c r="BN42" s="634"/>
      <c r="BO42" s="634"/>
      <c r="BP42" s="634"/>
      <c r="BQ42" s="634"/>
      <c r="BR42" s="634"/>
      <c r="BS42" s="634"/>
      <c r="BT42" s="634"/>
      <c r="BU42" s="634"/>
      <c r="BV42" s="181"/>
      <c r="BW42" s="633" t="str">
        <f t="shared" si="2"/>
        <v/>
      </c>
      <c r="BX42" s="633"/>
      <c r="BY42" s="634" t="str">
        <f>IF('各会計、関係団体の財政状況及び健全化判断比率'!B76="","",'各会計、関係団体の財政状況及び健全化判断比率'!B76)</f>
        <v/>
      </c>
      <c r="BZ42" s="634"/>
      <c r="CA42" s="634"/>
      <c r="CB42" s="634"/>
      <c r="CC42" s="634"/>
      <c r="CD42" s="634"/>
      <c r="CE42" s="634"/>
      <c r="CF42" s="634"/>
      <c r="CG42" s="634"/>
      <c r="CH42" s="634"/>
      <c r="CI42" s="634"/>
      <c r="CJ42" s="634"/>
      <c r="CK42" s="634"/>
      <c r="CL42" s="634"/>
      <c r="CM42" s="634"/>
      <c r="CN42" s="181"/>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8"/>
    </row>
    <row r="43" spans="1:113" ht="32.25" customHeight="1" x14ac:dyDescent="0.2">
      <c r="B43" s="205"/>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81"/>
      <c r="U43" s="633" t="str">
        <f t="shared" si="4"/>
        <v/>
      </c>
      <c r="V43" s="633"/>
      <c r="W43" s="634"/>
      <c r="X43" s="634"/>
      <c r="Y43" s="634"/>
      <c r="Z43" s="634"/>
      <c r="AA43" s="634"/>
      <c r="AB43" s="634"/>
      <c r="AC43" s="634"/>
      <c r="AD43" s="634"/>
      <c r="AE43" s="634"/>
      <c r="AF43" s="634"/>
      <c r="AG43" s="634"/>
      <c r="AH43" s="634"/>
      <c r="AI43" s="634"/>
      <c r="AJ43" s="634"/>
      <c r="AK43" s="634"/>
      <c r="AL43" s="181"/>
      <c r="AM43" s="633" t="str">
        <f t="shared" si="0"/>
        <v/>
      </c>
      <c r="AN43" s="633"/>
      <c r="AO43" s="634"/>
      <c r="AP43" s="634"/>
      <c r="AQ43" s="634"/>
      <c r="AR43" s="634"/>
      <c r="AS43" s="634"/>
      <c r="AT43" s="634"/>
      <c r="AU43" s="634"/>
      <c r="AV43" s="634"/>
      <c r="AW43" s="634"/>
      <c r="AX43" s="634"/>
      <c r="AY43" s="634"/>
      <c r="AZ43" s="634"/>
      <c r="BA43" s="634"/>
      <c r="BB43" s="634"/>
      <c r="BC43" s="634"/>
      <c r="BD43" s="181"/>
      <c r="BE43" s="633" t="str">
        <f t="shared" si="1"/>
        <v/>
      </c>
      <c r="BF43" s="633"/>
      <c r="BG43" s="634"/>
      <c r="BH43" s="634"/>
      <c r="BI43" s="634"/>
      <c r="BJ43" s="634"/>
      <c r="BK43" s="634"/>
      <c r="BL43" s="634"/>
      <c r="BM43" s="634"/>
      <c r="BN43" s="634"/>
      <c r="BO43" s="634"/>
      <c r="BP43" s="634"/>
      <c r="BQ43" s="634"/>
      <c r="BR43" s="634"/>
      <c r="BS43" s="634"/>
      <c r="BT43" s="634"/>
      <c r="BU43" s="634"/>
      <c r="BV43" s="181"/>
      <c r="BW43" s="633" t="str">
        <f t="shared" si="2"/>
        <v/>
      </c>
      <c r="BX43" s="633"/>
      <c r="BY43" s="634" t="str">
        <f>IF('各会計、関係団体の財政状況及び健全化判断比率'!B77="","",'各会計、関係団体の財政状況及び健全化判断比率'!B77)</f>
        <v/>
      </c>
      <c r="BZ43" s="634"/>
      <c r="CA43" s="634"/>
      <c r="CB43" s="634"/>
      <c r="CC43" s="634"/>
      <c r="CD43" s="634"/>
      <c r="CE43" s="634"/>
      <c r="CF43" s="634"/>
      <c r="CG43" s="634"/>
      <c r="CH43" s="634"/>
      <c r="CI43" s="634"/>
      <c r="CJ43" s="634"/>
      <c r="CK43" s="634"/>
      <c r="CL43" s="634"/>
      <c r="CM43" s="634"/>
      <c r="CN43" s="181"/>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636" t="s">
        <v>194</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2">
      <c r="E47" s="636" t="s">
        <v>195</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2">
      <c r="E48" s="636" t="s">
        <v>196</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2">
      <c r="E49" s="637" t="s">
        <v>197</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2">
      <c r="E50" s="636" t="s">
        <v>198</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2">
      <c r="E51" s="636" t="s">
        <v>199</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2">
      <c r="E52" s="636" t="s">
        <v>200</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2">
      <c r="E53" s="636" t="s">
        <v>201</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2"/>
    <row r="55" spans="5:113" x14ac:dyDescent="0.2"/>
    <row r="56" spans="5:113" x14ac:dyDescent="0.2"/>
  </sheetData>
  <sheetProtection algorithmName="SHA-512" hashValue="PaqaX3w09E3s+XQ+HptakrEMiP+YTcnUNK2i6RJYC7tWbVvbOFRXqswmC03kPnMGwmsiZFLJ9NPp9evwqZ9xag==" saltValue="v4My7P8V8m7/gpqUyJ0oL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87" t="s">
        <v>533</v>
      </c>
      <c r="D34" s="1187"/>
      <c r="E34" s="1188"/>
      <c r="F34" s="32">
        <v>5.57</v>
      </c>
      <c r="G34" s="33">
        <v>8.0500000000000007</v>
      </c>
      <c r="H34" s="33">
        <v>10.72</v>
      </c>
      <c r="I34" s="33">
        <v>8.06</v>
      </c>
      <c r="J34" s="34">
        <v>4.87</v>
      </c>
      <c r="K34" s="22"/>
      <c r="L34" s="22"/>
      <c r="M34" s="22"/>
      <c r="N34" s="22"/>
      <c r="O34" s="22"/>
      <c r="P34" s="22"/>
    </row>
    <row r="35" spans="1:16" ht="39" customHeight="1" x14ac:dyDescent="0.2">
      <c r="A35" s="22"/>
      <c r="B35" s="35"/>
      <c r="C35" s="1181" t="s">
        <v>534</v>
      </c>
      <c r="D35" s="1182"/>
      <c r="E35" s="1183"/>
      <c r="F35" s="36">
        <v>1.51</v>
      </c>
      <c r="G35" s="37">
        <v>1.23</v>
      </c>
      <c r="H35" s="37">
        <v>2.74</v>
      </c>
      <c r="I35" s="37">
        <v>3.19</v>
      </c>
      <c r="J35" s="38">
        <v>2.9</v>
      </c>
      <c r="K35" s="22"/>
      <c r="L35" s="22"/>
      <c r="M35" s="22"/>
      <c r="N35" s="22"/>
      <c r="O35" s="22"/>
      <c r="P35" s="22"/>
    </row>
    <row r="36" spans="1:16" ht="39" customHeight="1" x14ac:dyDescent="0.2">
      <c r="A36" s="22"/>
      <c r="B36" s="35"/>
      <c r="C36" s="1181" t="s">
        <v>535</v>
      </c>
      <c r="D36" s="1182"/>
      <c r="E36" s="1183"/>
      <c r="F36" s="36" t="s">
        <v>486</v>
      </c>
      <c r="G36" s="37">
        <v>1.56</v>
      </c>
      <c r="H36" s="37">
        <v>1.98</v>
      </c>
      <c r="I36" s="37">
        <v>2.25</v>
      </c>
      <c r="J36" s="38">
        <v>2.8</v>
      </c>
      <c r="K36" s="22"/>
      <c r="L36" s="22"/>
      <c r="M36" s="22"/>
      <c r="N36" s="22"/>
      <c r="O36" s="22"/>
      <c r="P36" s="22"/>
    </row>
    <row r="37" spans="1:16" ht="39" customHeight="1" x14ac:dyDescent="0.2">
      <c r="A37" s="22"/>
      <c r="B37" s="35"/>
      <c r="C37" s="1181" t="s">
        <v>536</v>
      </c>
      <c r="D37" s="1182"/>
      <c r="E37" s="1183"/>
      <c r="F37" s="36">
        <v>0.76</v>
      </c>
      <c r="G37" s="37">
        <v>0.9</v>
      </c>
      <c r="H37" s="37">
        <v>0.41</v>
      </c>
      <c r="I37" s="37">
        <v>0.41</v>
      </c>
      <c r="J37" s="38">
        <v>0.39</v>
      </c>
      <c r="K37" s="22"/>
      <c r="L37" s="22"/>
      <c r="M37" s="22"/>
      <c r="N37" s="22"/>
      <c r="O37" s="22"/>
      <c r="P37" s="22"/>
    </row>
    <row r="38" spans="1:16" ht="39" customHeight="1" x14ac:dyDescent="0.2">
      <c r="A38" s="22"/>
      <c r="B38" s="35"/>
      <c r="C38" s="1181" t="s">
        <v>537</v>
      </c>
      <c r="D38" s="1182"/>
      <c r="E38" s="1183"/>
      <c r="F38" s="36">
        <v>0.25</v>
      </c>
      <c r="G38" s="37">
        <v>0.31</v>
      </c>
      <c r="H38" s="37">
        <v>0.27</v>
      </c>
      <c r="I38" s="37">
        <v>0.28000000000000003</v>
      </c>
      <c r="J38" s="38">
        <v>0.27</v>
      </c>
      <c r="K38" s="22"/>
      <c r="L38" s="22"/>
      <c r="M38" s="22"/>
      <c r="N38" s="22"/>
      <c r="O38" s="22"/>
      <c r="P38" s="22"/>
    </row>
    <row r="39" spans="1:16" ht="39" customHeight="1" x14ac:dyDescent="0.2">
      <c r="A39" s="22"/>
      <c r="B39" s="35"/>
      <c r="C39" s="1181" t="s">
        <v>538</v>
      </c>
      <c r="D39" s="1182"/>
      <c r="E39" s="1183"/>
      <c r="F39" s="36">
        <v>0.6</v>
      </c>
      <c r="G39" s="37">
        <v>0.56999999999999995</v>
      </c>
      <c r="H39" s="37">
        <v>0.59</v>
      </c>
      <c r="I39" s="37">
        <v>0.2</v>
      </c>
      <c r="J39" s="38">
        <v>0.25</v>
      </c>
      <c r="K39" s="22"/>
      <c r="L39" s="22"/>
      <c r="M39" s="22"/>
      <c r="N39" s="22"/>
      <c r="O39" s="22"/>
      <c r="P39" s="22"/>
    </row>
    <row r="40" spans="1:16" ht="39" customHeight="1" x14ac:dyDescent="0.2">
      <c r="A40" s="22"/>
      <c r="B40" s="35"/>
      <c r="C40" s="1181"/>
      <c r="D40" s="1182"/>
      <c r="E40" s="1183"/>
      <c r="F40" s="36"/>
      <c r="G40" s="37"/>
      <c r="H40" s="37"/>
      <c r="I40" s="37"/>
      <c r="J40" s="38"/>
      <c r="K40" s="22"/>
      <c r="L40" s="22"/>
      <c r="M40" s="22"/>
      <c r="N40" s="22"/>
      <c r="O40" s="22"/>
      <c r="P40" s="22"/>
    </row>
    <row r="41" spans="1:16" ht="39" customHeight="1" x14ac:dyDescent="0.2">
      <c r="A41" s="22"/>
      <c r="B41" s="35"/>
      <c r="C41" s="1181"/>
      <c r="D41" s="1182"/>
      <c r="E41" s="1183"/>
      <c r="F41" s="36"/>
      <c r="G41" s="37"/>
      <c r="H41" s="37"/>
      <c r="I41" s="37"/>
      <c r="J41" s="38"/>
      <c r="K41" s="22"/>
      <c r="L41" s="22"/>
      <c r="M41" s="22"/>
      <c r="N41" s="22"/>
      <c r="O41" s="22"/>
      <c r="P41" s="22"/>
    </row>
    <row r="42" spans="1:16" ht="39" customHeight="1" x14ac:dyDescent="0.2">
      <c r="A42" s="22"/>
      <c r="B42" s="39"/>
      <c r="C42" s="1181" t="s">
        <v>539</v>
      </c>
      <c r="D42" s="1182"/>
      <c r="E42" s="1183"/>
      <c r="F42" s="36" t="s">
        <v>486</v>
      </c>
      <c r="G42" s="37" t="s">
        <v>486</v>
      </c>
      <c r="H42" s="37" t="s">
        <v>486</v>
      </c>
      <c r="I42" s="37" t="s">
        <v>486</v>
      </c>
      <c r="J42" s="38" t="s">
        <v>486</v>
      </c>
      <c r="K42" s="22"/>
      <c r="L42" s="22"/>
      <c r="M42" s="22"/>
      <c r="N42" s="22"/>
      <c r="O42" s="22"/>
      <c r="P42" s="22"/>
    </row>
    <row r="43" spans="1:16" ht="39" customHeight="1" thickBot="1" x14ac:dyDescent="0.25">
      <c r="A43" s="22"/>
      <c r="B43" s="40"/>
      <c r="C43" s="1184" t="s">
        <v>540</v>
      </c>
      <c r="D43" s="1185"/>
      <c r="E43" s="1186"/>
      <c r="F43" s="41">
        <v>5.03</v>
      </c>
      <c r="G43" s="42" t="s">
        <v>486</v>
      </c>
      <c r="H43" s="42" t="s">
        <v>486</v>
      </c>
      <c r="I43" s="42" t="s">
        <v>486</v>
      </c>
      <c r="J43" s="43" t="s">
        <v>486</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hTsYsvsYjLL48yUhp6YaDvpinECova+kpCjMWArn6YXuRGaTe4/haLTlWvR6DlVasQZdAyg+FOvTMvvKZU3b1A==" saltValue="AnFKYBVqobF6ymAbnuSQN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7"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189" t="s">
        <v>9</v>
      </c>
      <c r="C45" s="1190"/>
      <c r="D45" s="58"/>
      <c r="E45" s="1195" t="s">
        <v>10</v>
      </c>
      <c r="F45" s="1195"/>
      <c r="G45" s="1195"/>
      <c r="H45" s="1195"/>
      <c r="I45" s="1195"/>
      <c r="J45" s="1196"/>
      <c r="K45" s="59">
        <v>4956</v>
      </c>
      <c r="L45" s="60">
        <v>5037</v>
      </c>
      <c r="M45" s="60">
        <v>5240</v>
      </c>
      <c r="N45" s="60">
        <v>5561</v>
      </c>
      <c r="O45" s="61">
        <v>5903</v>
      </c>
      <c r="P45" s="48"/>
      <c r="Q45" s="48"/>
      <c r="R45" s="48"/>
      <c r="S45" s="48"/>
      <c r="T45" s="48"/>
      <c r="U45" s="48"/>
    </row>
    <row r="46" spans="1:21" ht="30.75" customHeight="1" x14ac:dyDescent="0.2">
      <c r="A46" s="48"/>
      <c r="B46" s="1191"/>
      <c r="C46" s="1192"/>
      <c r="D46" s="62"/>
      <c r="E46" s="1197" t="s">
        <v>11</v>
      </c>
      <c r="F46" s="1197"/>
      <c r="G46" s="1197"/>
      <c r="H46" s="1197"/>
      <c r="I46" s="1197"/>
      <c r="J46" s="1198"/>
      <c r="K46" s="63">
        <v>14</v>
      </c>
      <c r="L46" s="64">
        <v>23</v>
      </c>
      <c r="M46" s="64" t="s">
        <v>486</v>
      </c>
      <c r="N46" s="64" t="s">
        <v>486</v>
      </c>
      <c r="O46" s="65" t="s">
        <v>486</v>
      </c>
      <c r="P46" s="48"/>
      <c r="Q46" s="48"/>
      <c r="R46" s="48"/>
      <c r="S46" s="48"/>
      <c r="T46" s="48"/>
      <c r="U46" s="48"/>
    </row>
    <row r="47" spans="1:21" ht="30.75" customHeight="1" x14ac:dyDescent="0.2">
      <c r="A47" s="48"/>
      <c r="B47" s="1191"/>
      <c r="C47" s="1192"/>
      <c r="D47" s="62"/>
      <c r="E47" s="1197" t="s">
        <v>12</v>
      </c>
      <c r="F47" s="1197"/>
      <c r="G47" s="1197"/>
      <c r="H47" s="1197"/>
      <c r="I47" s="1197"/>
      <c r="J47" s="1198"/>
      <c r="K47" s="63">
        <v>54</v>
      </c>
      <c r="L47" s="64">
        <v>52</v>
      </c>
      <c r="M47" s="64">
        <v>49</v>
      </c>
      <c r="N47" s="64">
        <v>42</v>
      </c>
      <c r="O47" s="65">
        <v>49</v>
      </c>
      <c r="P47" s="48"/>
      <c r="Q47" s="48"/>
      <c r="R47" s="48"/>
      <c r="S47" s="48"/>
      <c r="T47" s="48"/>
      <c r="U47" s="48"/>
    </row>
    <row r="48" spans="1:21" ht="30.75" customHeight="1" x14ac:dyDescent="0.2">
      <c r="A48" s="48"/>
      <c r="B48" s="1191"/>
      <c r="C48" s="1192"/>
      <c r="D48" s="62"/>
      <c r="E48" s="1197" t="s">
        <v>13</v>
      </c>
      <c r="F48" s="1197"/>
      <c r="G48" s="1197"/>
      <c r="H48" s="1197"/>
      <c r="I48" s="1197"/>
      <c r="J48" s="1198"/>
      <c r="K48" s="63">
        <v>1829</v>
      </c>
      <c r="L48" s="64">
        <v>1876</v>
      </c>
      <c r="M48" s="64">
        <v>2030</v>
      </c>
      <c r="N48" s="64">
        <v>1983</v>
      </c>
      <c r="O48" s="65">
        <v>1858</v>
      </c>
      <c r="P48" s="48"/>
      <c r="Q48" s="48"/>
      <c r="R48" s="48"/>
      <c r="S48" s="48"/>
      <c r="T48" s="48"/>
      <c r="U48" s="48"/>
    </row>
    <row r="49" spans="1:21" ht="30.75" customHeight="1" x14ac:dyDescent="0.2">
      <c r="A49" s="48"/>
      <c r="B49" s="1191"/>
      <c r="C49" s="1192"/>
      <c r="D49" s="62"/>
      <c r="E49" s="1197" t="s">
        <v>14</v>
      </c>
      <c r="F49" s="1197"/>
      <c r="G49" s="1197"/>
      <c r="H49" s="1197"/>
      <c r="I49" s="1197"/>
      <c r="J49" s="1198"/>
      <c r="K49" s="63">
        <v>3</v>
      </c>
      <c r="L49" s="64">
        <v>3</v>
      </c>
      <c r="M49" s="64">
        <v>3</v>
      </c>
      <c r="N49" s="64">
        <v>3</v>
      </c>
      <c r="O49" s="65">
        <v>3</v>
      </c>
      <c r="P49" s="48"/>
      <c r="Q49" s="48"/>
      <c r="R49" s="48"/>
      <c r="S49" s="48"/>
      <c r="T49" s="48"/>
      <c r="U49" s="48"/>
    </row>
    <row r="50" spans="1:21" ht="30.75" customHeight="1" x14ac:dyDescent="0.2">
      <c r="A50" s="48"/>
      <c r="B50" s="1191"/>
      <c r="C50" s="1192"/>
      <c r="D50" s="62"/>
      <c r="E50" s="1197" t="s">
        <v>15</v>
      </c>
      <c r="F50" s="1197"/>
      <c r="G50" s="1197"/>
      <c r="H50" s="1197"/>
      <c r="I50" s="1197"/>
      <c r="J50" s="1198"/>
      <c r="K50" s="63">
        <v>66</v>
      </c>
      <c r="L50" s="64">
        <v>66</v>
      </c>
      <c r="M50" s="64">
        <v>94</v>
      </c>
      <c r="N50" s="64">
        <v>94</v>
      </c>
      <c r="O50" s="65">
        <v>123</v>
      </c>
      <c r="P50" s="48"/>
      <c r="Q50" s="48"/>
      <c r="R50" s="48"/>
      <c r="S50" s="48"/>
      <c r="T50" s="48"/>
      <c r="U50" s="48"/>
    </row>
    <row r="51" spans="1:21" ht="30.75" customHeight="1" x14ac:dyDescent="0.2">
      <c r="A51" s="48"/>
      <c r="B51" s="1193"/>
      <c r="C51" s="1194"/>
      <c r="D51" s="66"/>
      <c r="E51" s="1197" t="s">
        <v>16</v>
      </c>
      <c r="F51" s="1197"/>
      <c r="G51" s="1197"/>
      <c r="H51" s="1197"/>
      <c r="I51" s="1197"/>
      <c r="J51" s="1198"/>
      <c r="K51" s="63" t="s">
        <v>486</v>
      </c>
      <c r="L51" s="64" t="s">
        <v>486</v>
      </c>
      <c r="M51" s="64" t="s">
        <v>486</v>
      </c>
      <c r="N51" s="64" t="s">
        <v>486</v>
      </c>
      <c r="O51" s="65" t="s">
        <v>486</v>
      </c>
      <c r="P51" s="48"/>
      <c r="Q51" s="48"/>
      <c r="R51" s="48"/>
      <c r="S51" s="48"/>
      <c r="T51" s="48"/>
      <c r="U51" s="48"/>
    </row>
    <row r="52" spans="1:21" ht="30.75" customHeight="1" x14ac:dyDescent="0.2">
      <c r="A52" s="48"/>
      <c r="B52" s="1199" t="s">
        <v>17</v>
      </c>
      <c r="C52" s="1200"/>
      <c r="D52" s="66"/>
      <c r="E52" s="1197" t="s">
        <v>18</v>
      </c>
      <c r="F52" s="1197"/>
      <c r="G52" s="1197"/>
      <c r="H52" s="1197"/>
      <c r="I52" s="1197"/>
      <c r="J52" s="1198"/>
      <c r="K52" s="63">
        <v>5971</v>
      </c>
      <c r="L52" s="64">
        <v>6092</v>
      </c>
      <c r="M52" s="64">
        <v>5976</v>
      </c>
      <c r="N52" s="64">
        <v>5850</v>
      </c>
      <c r="O52" s="65">
        <v>5676</v>
      </c>
      <c r="P52" s="48"/>
      <c r="Q52" s="48"/>
      <c r="R52" s="48"/>
      <c r="S52" s="48"/>
      <c r="T52" s="48"/>
      <c r="U52" s="48"/>
    </row>
    <row r="53" spans="1:21" ht="30.75" customHeight="1" thickBot="1" x14ac:dyDescent="0.25">
      <c r="A53" s="48"/>
      <c r="B53" s="1201" t="s">
        <v>19</v>
      </c>
      <c r="C53" s="1202"/>
      <c r="D53" s="67"/>
      <c r="E53" s="1203" t="s">
        <v>20</v>
      </c>
      <c r="F53" s="1203"/>
      <c r="G53" s="1203"/>
      <c r="H53" s="1203"/>
      <c r="I53" s="1203"/>
      <c r="J53" s="1204"/>
      <c r="K53" s="68">
        <v>951</v>
      </c>
      <c r="L53" s="69">
        <v>965</v>
      </c>
      <c r="M53" s="69">
        <v>1440</v>
      </c>
      <c r="N53" s="69">
        <v>1833</v>
      </c>
      <c r="O53" s="70">
        <v>2260</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541</v>
      </c>
      <c r="L57" s="81" t="s">
        <v>542</v>
      </c>
      <c r="M57" s="81" t="s">
        <v>543</v>
      </c>
      <c r="N57" s="81" t="s">
        <v>544</v>
      </c>
      <c r="O57" s="82" t="s">
        <v>545</v>
      </c>
      <c r="P57" s="48"/>
      <c r="Q57" s="48"/>
      <c r="R57" s="48"/>
      <c r="S57" s="48"/>
      <c r="T57" s="48"/>
      <c r="U57" s="48"/>
    </row>
    <row r="58" spans="1:21" ht="31.5" customHeight="1" x14ac:dyDescent="0.2">
      <c r="B58" s="1205" t="s">
        <v>24</v>
      </c>
      <c r="C58" s="1206"/>
      <c r="D58" s="1211" t="s">
        <v>25</v>
      </c>
      <c r="E58" s="1212"/>
      <c r="F58" s="1212"/>
      <c r="G58" s="1212"/>
      <c r="H58" s="1212"/>
      <c r="I58" s="1212"/>
      <c r="J58" s="1213"/>
      <c r="K58" s="83">
        <v>14</v>
      </c>
      <c r="L58" s="84">
        <v>23</v>
      </c>
      <c r="M58" s="84" t="s">
        <v>559</v>
      </c>
      <c r="N58" s="84" t="s">
        <v>559</v>
      </c>
      <c r="O58" s="85" t="s">
        <v>559</v>
      </c>
    </row>
    <row r="59" spans="1:21" ht="31.5" customHeight="1" x14ac:dyDescent="0.2">
      <c r="B59" s="1207"/>
      <c r="C59" s="1208"/>
      <c r="D59" s="1214" t="s">
        <v>26</v>
      </c>
      <c r="E59" s="1215"/>
      <c r="F59" s="1215"/>
      <c r="G59" s="1215"/>
      <c r="H59" s="1215"/>
      <c r="I59" s="1215"/>
      <c r="J59" s="1216"/>
      <c r="K59" s="86">
        <v>142</v>
      </c>
      <c r="L59" s="87">
        <v>82</v>
      </c>
      <c r="M59" s="87" t="s">
        <v>559</v>
      </c>
      <c r="N59" s="87" t="s">
        <v>559</v>
      </c>
      <c r="O59" s="88">
        <v>302</v>
      </c>
    </row>
    <row r="60" spans="1:21" ht="31.5" customHeight="1" thickBot="1" x14ac:dyDescent="0.25">
      <c r="B60" s="1209"/>
      <c r="C60" s="1210"/>
      <c r="D60" s="1217" t="s">
        <v>27</v>
      </c>
      <c r="E60" s="1218"/>
      <c r="F60" s="1218"/>
      <c r="G60" s="1218"/>
      <c r="H60" s="1218"/>
      <c r="I60" s="1218"/>
      <c r="J60" s="1219"/>
      <c r="K60" s="89">
        <v>246</v>
      </c>
      <c r="L60" s="90">
        <v>267</v>
      </c>
      <c r="M60" s="90">
        <v>286</v>
      </c>
      <c r="N60" s="90">
        <v>282</v>
      </c>
      <c r="O60" s="91">
        <v>282</v>
      </c>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yroLrEygVtZJbatmIUx3u+DlpmE+v/m8wpVNsvCME1sHjT8a094IXjiR/MfPFWDcMxw7zyHzvwDncLssumdOxw==" saltValue="2bf4OHYTu5cqhHOUESfgV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49"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220" t="s">
        <v>30</v>
      </c>
      <c r="C41" s="1221"/>
      <c r="D41" s="105"/>
      <c r="E41" s="1226" t="s">
        <v>31</v>
      </c>
      <c r="F41" s="1226"/>
      <c r="G41" s="1226"/>
      <c r="H41" s="1227"/>
      <c r="I41" s="355">
        <v>56299</v>
      </c>
      <c r="J41" s="356">
        <v>56377</v>
      </c>
      <c r="K41" s="356">
        <v>58300</v>
      </c>
      <c r="L41" s="356">
        <v>58568</v>
      </c>
      <c r="M41" s="357">
        <v>57001</v>
      </c>
    </row>
    <row r="42" spans="2:13" ht="27.75" customHeight="1" x14ac:dyDescent="0.2">
      <c r="B42" s="1222"/>
      <c r="C42" s="1223"/>
      <c r="D42" s="106"/>
      <c r="E42" s="1228" t="s">
        <v>32</v>
      </c>
      <c r="F42" s="1228"/>
      <c r="G42" s="1228"/>
      <c r="H42" s="1229"/>
      <c r="I42" s="358">
        <v>1317</v>
      </c>
      <c r="J42" s="359">
        <v>1813</v>
      </c>
      <c r="K42" s="359">
        <v>1709</v>
      </c>
      <c r="L42" s="359">
        <v>1603</v>
      </c>
      <c r="M42" s="360">
        <v>1496</v>
      </c>
    </row>
    <row r="43" spans="2:13" ht="27.75" customHeight="1" x14ac:dyDescent="0.2">
      <c r="B43" s="1222"/>
      <c r="C43" s="1223"/>
      <c r="D43" s="106"/>
      <c r="E43" s="1228" t="s">
        <v>33</v>
      </c>
      <c r="F43" s="1228"/>
      <c r="G43" s="1228"/>
      <c r="H43" s="1229"/>
      <c r="I43" s="358">
        <v>16690</v>
      </c>
      <c r="J43" s="359">
        <v>16604</v>
      </c>
      <c r="K43" s="359">
        <v>17108</v>
      </c>
      <c r="L43" s="359">
        <v>16262</v>
      </c>
      <c r="M43" s="360">
        <v>16821</v>
      </c>
    </row>
    <row r="44" spans="2:13" ht="27.75" customHeight="1" x14ac:dyDescent="0.2">
      <c r="B44" s="1222"/>
      <c r="C44" s="1223"/>
      <c r="D44" s="106"/>
      <c r="E44" s="1228" t="s">
        <v>34</v>
      </c>
      <c r="F44" s="1228"/>
      <c r="G44" s="1228"/>
      <c r="H44" s="1229"/>
      <c r="I44" s="358">
        <v>27</v>
      </c>
      <c r="J44" s="359">
        <v>23</v>
      </c>
      <c r="K44" s="359">
        <v>22</v>
      </c>
      <c r="L44" s="359">
        <v>29</v>
      </c>
      <c r="M44" s="360">
        <v>52</v>
      </c>
    </row>
    <row r="45" spans="2:13" ht="27.75" customHeight="1" x14ac:dyDescent="0.2">
      <c r="B45" s="1222"/>
      <c r="C45" s="1223"/>
      <c r="D45" s="106"/>
      <c r="E45" s="1228" t="s">
        <v>35</v>
      </c>
      <c r="F45" s="1228"/>
      <c r="G45" s="1228"/>
      <c r="H45" s="1229"/>
      <c r="I45" s="358">
        <v>8615</v>
      </c>
      <c r="J45" s="359">
        <v>8283</v>
      </c>
      <c r="K45" s="359">
        <v>8220</v>
      </c>
      <c r="L45" s="359">
        <v>8188</v>
      </c>
      <c r="M45" s="360">
        <v>8452</v>
      </c>
    </row>
    <row r="46" spans="2:13" ht="27.75" customHeight="1" x14ac:dyDescent="0.2">
      <c r="B46" s="1222"/>
      <c r="C46" s="1223"/>
      <c r="D46" s="107"/>
      <c r="E46" s="1228" t="s">
        <v>36</v>
      </c>
      <c r="F46" s="1228"/>
      <c r="G46" s="1228"/>
      <c r="H46" s="1229"/>
      <c r="I46" s="358" t="s">
        <v>486</v>
      </c>
      <c r="J46" s="359" t="s">
        <v>486</v>
      </c>
      <c r="K46" s="359" t="s">
        <v>486</v>
      </c>
      <c r="L46" s="359" t="s">
        <v>486</v>
      </c>
      <c r="M46" s="360" t="s">
        <v>486</v>
      </c>
    </row>
    <row r="47" spans="2:13" ht="27.75" customHeight="1" x14ac:dyDescent="0.2">
      <c r="B47" s="1222"/>
      <c r="C47" s="1223"/>
      <c r="D47" s="108"/>
      <c r="E47" s="1230" t="s">
        <v>37</v>
      </c>
      <c r="F47" s="1231"/>
      <c r="G47" s="1231"/>
      <c r="H47" s="1232"/>
      <c r="I47" s="358" t="s">
        <v>486</v>
      </c>
      <c r="J47" s="359" t="s">
        <v>486</v>
      </c>
      <c r="K47" s="359" t="s">
        <v>486</v>
      </c>
      <c r="L47" s="359" t="s">
        <v>486</v>
      </c>
      <c r="M47" s="360" t="s">
        <v>486</v>
      </c>
    </row>
    <row r="48" spans="2:13" ht="27.75" customHeight="1" x14ac:dyDescent="0.2">
      <c r="B48" s="1222"/>
      <c r="C48" s="1223"/>
      <c r="D48" s="106"/>
      <c r="E48" s="1228" t="s">
        <v>38</v>
      </c>
      <c r="F48" s="1228"/>
      <c r="G48" s="1228"/>
      <c r="H48" s="1229"/>
      <c r="I48" s="358" t="s">
        <v>486</v>
      </c>
      <c r="J48" s="359" t="s">
        <v>486</v>
      </c>
      <c r="K48" s="359" t="s">
        <v>486</v>
      </c>
      <c r="L48" s="359" t="s">
        <v>486</v>
      </c>
      <c r="M48" s="360" t="s">
        <v>486</v>
      </c>
    </row>
    <row r="49" spans="2:13" ht="27.75" customHeight="1" x14ac:dyDescent="0.2">
      <c r="B49" s="1224"/>
      <c r="C49" s="1225"/>
      <c r="D49" s="106"/>
      <c r="E49" s="1228" t="s">
        <v>39</v>
      </c>
      <c r="F49" s="1228"/>
      <c r="G49" s="1228"/>
      <c r="H49" s="1229"/>
      <c r="I49" s="358" t="s">
        <v>486</v>
      </c>
      <c r="J49" s="359" t="s">
        <v>486</v>
      </c>
      <c r="K49" s="359" t="s">
        <v>486</v>
      </c>
      <c r="L49" s="359" t="s">
        <v>486</v>
      </c>
      <c r="M49" s="360" t="s">
        <v>486</v>
      </c>
    </row>
    <row r="50" spans="2:13" ht="27.75" customHeight="1" x14ac:dyDescent="0.2">
      <c r="B50" s="1233" t="s">
        <v>40</v>
      </c>
      <c r="C50" s="1234"/>
      <c r="D50" s="109"/>
      <c r="E50" s="1228" t="s">
        <v>41</v>
      </c>
      <c r="F50" s="1228"/>
      <c r="G50" s="1228"/>
      <c r="H50" s="1229"/>
      <c r="I50" s="358">
        <v>9236</v>
      </c>
      <c r="J50" s="359">
        <v>8442</v>
      </c>
      <c r="K50" s="359">
        <v>10264</v>
      </c>
      <c r="L50" s="359">
        <v>11632</v>
      </c>
      <c r="M50" s="360">
        <v>10809</v>
      </c>
    </row>
    <row r="51" spans="2:13" ht="27.75" customHeight="1" x14ac:dyDescent="0.2">
      <c r="B51" s="1222"/>
      <c r="C51" s="1223"/>
      <c r="D51" s="106"/>
      <c r="E51" s="1228" t="s">
        <v>42</v>
      </c>
      <c r="F51" s="1228"/>
      <c r="G51" s="1228"/>
      <c r="H51" s="1229"/>
      <c r="I51" s="358">
        <v>17615</v>
      </c>
      <c r="J51" s="359">
        <v>18627</v>
      </c>
      <c r="K51" s="359">
        <v>20191</v>
      </c>
      <c r="L51" s="359">
        <v>19729</v>
      </c>
      <c r="M51" s="360">
        <v>18518</v>
      </c>
    </row>
    <row r="52" spans="2:13" ht="27.75" customHeight="1" x14ac:dyDescent="0.2">
      <c r="B52" s="1224"/>
      <c r="C52" s="1225"/>
      <c r="D52" s="106"/>
      <c r="E52" s="1228" t="s">
        <v>43</v>
      </c>
      <c r="F52" s="1228"/>
      <c r="G52" s="1228"/>
      <c r="H52" s="1229"/>
      <c r="I52" s="358">
        <v>41719</v>
      </c>
      <c r="J52" s="359">
        <v>40748</v>
      </c>
      <c r="K52" s="359">
        <v>40555</v>
      </c>
      <c r="L52" s="359">
        <v>39322</v>
      </c>
      <c r="M52" s="360">
        <v>37519</v>
      </c>
    </row>
    <row r="53" spans="2:13" ht="27.75" customHeight="1" thickBot="1" x14ac:dyDescent="0.25">
      <c r="B53" s="1235" t="s">
        <v>19</v>
      </c>
      <c r="C53" s="1236"/>
      <c r="D53" s="110"/>
      <c r="E53" s="1237" t="s">
        <v>44</v>
      </c>
      <c r="F53" s="1237"/>
      <c r="G53" s="1237"/>
      <c r="H53" s="1238"/>
      <c r="I53" s="361">
        <v>14376</v>
      </c>
      <c r="J53" s="362">
        <v>15284</v>
      </c>
      <c r="K53" s="362">
        <v>14349</v>
      </c>
      <c r="L53" s="362">
        <v>13966</v>
      </c>
      <c r="M53" s="363">
        <v>16975</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caJKehqjJDwEXJJRX+rlraCOnSsuoCm8RT8ZA3LfjIGrMZkUNvNeglGcYkJZ4w94E17Zh3073ycJtvMKuiUXfA==" saltValue="Wk34IV3nBN3a4Xn6cjusL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7"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526</v>
      </c>
      <c r="G54" s="119" t="s">
        <v>527</v>
      </c>
      <c r="H54" s="120" t="s">
        <v>528</v>
      </c>
    </row>
    <row r="55" spans="2:8" ht="52.5" customHeight="1" x14ac:dyDescent="0.2">
      <c r="B55" s="121"/>
      <c r="C55" s="1247" t="s">
        <v>46</v>
      </c>
      <c r="D55" s="1247"/>
      <c r="E55" s="1248"/>
      <c r="F55" s="122">
        <v>5982</v>
      </c>
      <c r="G55" s="122">
        <v>6700</v>
      </c>
      <c r="H55" s="123">
        <v>6000</v>
      </c>
    </row>
    <row r="56" spans="2:8" ht="52.5" customHeight="1" x14ac:dyDescent="0.2">
      <c r="B56" s="124"/>
      <c r="C56" s="1249" t="s">
        <v>47</v>
      </c>
      <c r="D56" s="1249"/>
      <c r="E56" s="1250"/>
      <c r="F56" s="125">
        <v>302</v>
      </c>
      <c r="G56" s="125">
        <v>1102</v>
      </c>
      <c r="H56" s="126">
        <v>1668</v>
      </c>
    </row>
    <row r="57" spans="2:8" ht="53.25" customHeight="1" x14ac:dyDescent="0.2">
      <c r="B57" s="124"/>
      <c r="C57" s="1251" t="s">
        <v>48</v>
      </c>
      <c r="D57" s="1251"/>
      <c r="E57" s="1252"/>
      <c r="F57" s="127">
        <v>386</v>
      </c>
      <c r="G57" s="127">
        <v>381</v>
      </c>
      <c r="H57" s="128">
        <v>479</v>
      </c>
    </row>
    <row r="58" spans="2:8" ht="45.75" customHeight="1" x14ac:dyDescent="0.2">
      <c r="B58" s="129"/>
      <c r="C58" s="1239" t="s">
        <v>558</v>
      </c>
      <c r="D58" s="1240"/>
      <c r="E58" s="1241"/>
      <c r="F58" s="130">
        <v>9</v>
      </c>
      <c r="G58" s="130">
        <v>9</v>
      </c>
      <c r="H58" s="131">
        <v>110</v>
      </c>
    </row>
    <row r="59" spans="2:8" ht="45.75" customHeight="1" x14ac:dyDescent="0.2">
      <c r="B59" s="129"/>
      <c r="C59" s="1239" t="s">
        <v>554</v>
      </c>
      <c r="D59" s="1240"/>
      <c r="E59" s="1241"/>
      <c r="F59" s="130">
        <v>112</v>
      </c>
      <c r="G59" s="130">
        <v>111</v>
      </c>
      <c r="H59" s="131">
        <v>108</v>
      </c>
    </row>
    <row r="60" spans="2:8" ht="45.75" customHeight="1" x14ac:dyDescent="0.2">
      <c r="B60" s="129"/>
      <c r="C60" s="1239" t="s">
        <v>555</v>
      </c>
      <c r="D60" s="1240"/>
      <c r="E60" s="1241"/>
      <c r="F60" s="130">
        <v>115</v>
      </c>
      <c r="G60" s="130">
        <v>93</v>
      </c>
      <c r="H60" s="131">
        <v>97</v>
      </c>
    </row>
    <row r="61" spans="2:8" ht="45.75" customHeight="1" x14ac:dyDescent="0.2">
      <c r="B61" s="129"/>
      <c r="C61" s="1239" t="s">
        <v>556</v>
      </c>
      <c r="D61" s="1240"/>
      <c r="E61" s="1241"/>
      <c r="F61" s="130">
        <v>70</v>
      </c>
      <c r="G61" s="130">
        <v>83</v>
      </c>
      <c r="H61" s="131">
        <v>75</v>
      </c>
    </row>
    <row r="62" spans="2:8" ht="45.75" customHeight="1" thickBot="1" x14ac:dyDescent="0.25">
      <c r="B62" s="132"/>
      <c r="C62" s="1242" t="s">
        <v>557</v>
      </c>
      <c r="D62" s="1243"/>
      <c r="E62" s="1244"/>
      <c r="F62" s="133">
        <v>23</v>
      </c>
      <c r="G62" s="133">
        <v>23</v>
      </c>
      <c r="H62" s="134">
        <v>23</v>
      </c>
    </row>
    <row r="63" spans="2:8" ht="52.5" customHeight="1" thickBot="1" x14ac:dyDescent="0.25">
      <c r="B63" s="135"/>
      <c r="C63" s="1245" t="s">
        <v>49</v>
      </c>
      <c r="D63" s="1245"/>
      <c r="E63" s="1246"/>
      <c r="F63" s="136">
        <v>6669</v>
      </c>
      <c r="G63" s="136">
        <v>8183</v>
      </c>
      <c r="H63" s="137">
        <v>8147</v>
      </c>
    </row>
    <row r="64" spans="2:8" ht="13.2" x14ac:dyDescent="0.2"/>
  </sheetData>
  <sheetProtection algorithmName="SHA-512" hashValue="Dd/j6ZWd6cb6LenaZ3U2VbIMAQSGG9MaE0ZrKAB97IjVkIj6/foLj7n1zIzjGfruE12+FvJNPd/eZpSV39gX7A==" saltValue="CWHYXxHfVh3TdYsMkounb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1"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66" customWidth="1"/>
    <col min="2" max="107" width="2.44140625" style="366" customWidth="1"/>
    <col min="108" max="108" width="6.109375" style="373" customWidth="1"/>
    <col min="109" max="109" width="5.88671875" style="372" customWidth="1"/>
    <col min="110" max="16384" width="8.6640625" style="366" hidden="1"/>
  </cols>
  <sheetData>
    <row r="1" spans="1:109" ht="42.75" customHeight="1" x14ac:dyDescent="0.2">
      <c r="A1" s="364"/>
      <c r="B1" s="365"/>
      <c r="DD1" s="366"/>
      <c r="DE1" s="366"/>
    </row>
    <row r="2" spans="1:109" ht="25.5" customHeight="1" x14ac:dyDescent="0.2">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2">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ht="13.2" x14ac:dyDescent="0.2">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ht="13.2" x14ac:dyDescent="0.2">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ht="13.2" x14ac:dyDescent="0.2">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ht="13.2" x14ac:dyDescent="0.2">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ht="13.2" x14ac:dyDescent="0.2">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ht="13.2" x14ac:dyDescent="0.2">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ht="13.2" x14ac:dyDescent="0.2">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ht="13.2" x14ac:dyDescent="0.2">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ht="13.2" x14ac:dyDescent="0.2">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ht="13.2" x14ac:dyDescent="0.2">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ht="13.2" x14ac:dyDescent="0.2">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ht="13.2" x14ac:dyDescent="0.2">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ht="13.2" x14ac:dyDescent="0.2">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ht="13.2" x14ac:dyDescent="0.2">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ht="13.2" x14ac:dyDescent="0.2">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ht="13.2" x14ac:dyDescent="0.2">
      <c r="DD19" s="366"/>
      <c r="DE19" s="366"/>
    </row>
    <row r="20" spans="1:109" ht="13.2" x14ac:dyDescent="0.2">
      <c r="DD20" s="366"/>
      <c r="DE20" s="366"/>
    </row>
    <row r="21" spans="1:109" ht="17.25" customHeight="1" x14ac:dyDescent="0.2">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2">
      <c r="B22" s="372"/>
    </row>
    <row r="23" spans="1:109" ht="13.2" x14ac:dyDescent="0.2">
      <c r="B23" s="372"/>
    </row>
    <row r="24" spans="1:109" ht="13.2" x14ac:dyDescent="0.2">
      <c r="B24" s="372"/>
    </row>
    <row r="25" spans="1:109" ht="13.2" x14ac:dyDescent="0.2">
      <c r="B25" s="372"/>
    </row>
    <row r="26" spans="1:109" ht="13.2" x14ac:dyDescent="0.2">
      <c r="B26" s="372"/>
    </row>
    <row r="27" spans="1:109" ht="13.2" x14ac:dyDescent="0.2">
      <c r="B27" s="372"/>
    </row>
    <row r="28" spans="1:109" ht="13.2" x14ac:dyDescent="0.2">
      <c r="B28" s="372"/>
    </row>
    <row r="29" spans="1:109" ht="13.2" x14ac:dyDescent="0.2">
      <c r="B29" s="372"/>
    </row>
    <row r="30" spans="1:109" ht="13.2" x14ac:dyDescent="0.2">
      <c r="B30" s="372"/>
    </row>
    <row r="31" spans="1:109" ht="13.2" x14ac:dyDescent="0.2">
      <c r="B31" s="372"/>
    </row>
    <row r="32" spans="1:109" ht="13.2" x14ac:dyDescent="0.2">
      <c r="B32" s="372"/>
    </row>
    <row r="33" spans="2:109" ht="13.2" x14ac:dyDescent="0.2">
      <c r="B33" s="372"/>
    </row>
    <row r="34" spans="2:109" ht="13.2" x14ac:dyDescent="0.2">
      <c r="B34" s="372"/>
    </row>
    <row r="35" spans="2:109" ht="13.2" x14ac:dyDescent="0.2">
      <c r="B35" s="372"/>
    </row>
    <row r="36" spans="2:109" ht="13.2" x14ac:dyDescent="0.2">
      <c r="B36" s="372"/>
    </row>
    <row r="37" spans="2:109" ht="13.2" x14ac:dyDescent="0.2">
      <c r="B37" s="372"/>
    </row>
    <row r="38" spans="2:109" ht="13.2" x14ac:dyDescent="0.2">
      <c r="B38" s="372"/>
    </row>
    <row r="39" spans="2:109" ht="13.2" x14ac:dyDescent="0.2">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ht="13.2" x14ac:dyDescent="0.2">
      <c r="B40" s="377"/>
      <c r="DD40" s="377"/>
      <c r="DE40" s="366"/>
    </row>
    <row r="41" spans="2:109" ht="16.2" x14ac:dyDescent="0.2">
      <c r="B41" s="378" t="s">
        <v>560</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ht="13.2" x14ac:dyDescent="0.2">
      <c r="B42" s="372"/>
      <c r="G42" s="379"/>
      <c r="I42" s="380"/>
      <c r="J42" s="380"/>
      <c r="K42" s="380"/>
      <c r="AM42" s="379"/>
      <c r="AN42" s="379" t="s">
        <v>561</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2">
      <c r="B43" s="372"/>
      <c r="AN43" s="1261" t="s">
        <v>562</v>
      </c>
      <c r="AO43" s="1262"/>
      <c r="AP43" s="1262"/>
      <c r="AQ43" s="1262"/>
      <c r="AR43" s="1262"/>
      <c r="AS43" s="1262"/>
      <c r="AT43" s="1262"/>
      <c r="AU43" s="1262"/>
      <c r="AV43" s="1262"/>
      <c r="AW43" s="1262"/>
      <c r="AX43" s="1262"/>
      <c r="AY43" s="1262"/>
      <c r="AZ43" s="1262"/>
      <c r="BA43" s="1262"/>
      <c r="BB43" s="1262"/>
      <c r="BC43" s="1262"/>
      <c r="BD43" s="1262"/>
      <c r="BE43" s="1262"/>
      <c r="BF43" s="1262"/>
      <c r="BG43" s="1262"/>
      <c r="BH43" s="1262"/>
      <c r="BI43" s="1262"/>
      <c r="BJ43" s="1262"/>
      <c r="BK43" s="1262"/>
      <c r="BL43" s="1262"/>
      <c r="BM43" s="1262"/>
      <c r="BN43" s="1262"/>
      <c r="BO43" s="1262"/>
      <c r="BP43" s="1262"/>
      <c r="BQ43" s="1262"/>
      <c r="BR43" s="1262"/>
      <c r="BS43" s="1262"/>
      <c r="BT43" s="1262"/>
      <c r="BU43" s="1262"/>
      <c r="BV43" s="1262"/>
      <c r="BW43" s="1262"/>
      <c r="BX43" s="1262"/>
      <c r="BY43" s="1262"/>
      <c r="BZ43" s="1262"/>
      <c r="CA43" s="1262"/>
      <c r="CB43" s="1262"/>
      <c r="CC43" s="1262"/>
      <c r="CD43" s="1262"/>
      <c r="CE43" s="1262"/>
      <c r="CF43" s="1262"/>
      <c r="CG43" s="1262"/>
      <c r="CH43" s="1262"/>
      <c r="CI43" s="1262"/>
      <c r="CJ43" s="1262"/>
      <c r="CK43" s="1262"/>
      <c r="CL43" s="1262"/>
      <c r="CM43" s="1262"/>
      <c r="CN43" s="1262"/>
      <c r="CO43" s="1262"/>
      <c r="CP43" s="1262"/>
      <c r="CQ43" s="1262"/>
      <c r="CR43" s="1262"/>
      <c r="CS43" s="1262"/>
      <c r="CT43" s="1262"/>
      <c r="CU43" s="1262"/>
      <c r="CV43" s="1262"/>
      <c r="CW43" s="1262"/>
      <c r="CX43" s="1262"/>
      <c r="CY43" s="1262"/>
      <c r="CZ43" s="1262"/>
      <c r="DA43" s="1262"/>
      <c r="DB43" s="1262"/>
      <c r="DC43" s="1263"/>
    </row>
    <row r="44" spans="2:109" ht="13.2" x14ac:dyDescent="0.2">
      <c r="B44" s="372"/>
      <c r="AN44" s="1264"/>
      <c r="AO44" s="1265"/>
      <c r="AP44" s="1265"/>
      <c r="AQ44" s="1265"/>
      <c r="AR44" s="1265"/>
      <c r="AS44" s="1265"/>
      <c r="AT44" s="1265"/>
      <c r="AU44" s="1265"/>
      <c r="AV44" s="1265"/>
      <c r="AW44" s="1265"/>
      <c r="AX44" s="1265"/>
      <c r="AY44" s="1265"/>
      <c r="AZ44" s="1265"/>
      <c r="BA44" s="1265"/>
      <c r="BB44" s="1265"/>
      <c r="BC44" s="1265"/>
      <c r="BD44" s="1265"/>
      <c r="BE44" s="1265"/>
      <c r="BF44" s="1265"/>
      <c r="BG44" s="1265"/>
      <c r="BH44" s="1265"/>
      <c r="BI44" s="1265"/>
      <c r="BJ44" s="1265"/>
      <c r="BK44" s="1265"/>
      <c r="BL44" s="1265"/>
      <c r="BM44" s="1265"/>
      <c r="BN44" s="1265"/>
      <c r="BO44" s="1265"/>
      <c r="BP44" s="1265"/>
      <c r="BQ44" s="1265"/>
      <c r="BR44" s="1265"/>
      <c r="BS44" s="1265"/>
      <c r="BT44" s="1265"/>
      <c r="BU44" s="1265"/>
      <c r="BV44" s="1265"/>
      <c r="BW44" s="1265"/>
      <c r="BX44" s="1265"/>
      <c r="BY44" s="1265"/>
      <c r="BZ44" s="1265"/>
      <c r="CA44" s="1265"/>
      <c r="CB44" s="1265"/>
      <c r="CC44" s="1265"/>
      <c r="CD44" s="1265"/>
      <c r="CE44" s="1265"/>
      <c r="CF44" s="1265"/>
      <c r="CG44" s="1265"/>
      <c r="CH44" s="1265"/>
      <c r="CI44" s="1265"/>
      <c r="CJ44" s="1265"/>
      <c r="CK44" s="1265"/>
      <c r="CL44" s="1265"/>
      <c r="CM44" s="1265"/>
      <c r="CN44" s="1265"/>
      <c r="CO44" s="1265"/>
      <c r="CP44" s="1265"/>
      <c r="CQ44" s="1265"/>
      <c r="CR44" s="1265"/>
      <c r="CS44" s="1265"/>
      <c r="CT44" s="1265"/>
      <c r="CU44" s="1265"/>
      <c r="CV44" s="1265"/>
      <c r="CW44" s="1265"/>
      <c r="CX44" s="1265"/>
      <c r="CY44" s="1265"/>
      <c r="CZ44" s="1265"/>
      <c r="DA44" s="1265"/>
      <c r="DB44" s="1265"/>
      <c r="DC44" s="1266"/>
    </row>
    <row r="45" spans="2:109" ht="13.2" x14ac:dyDescent="0.2">
      <c r="B45" s="372"/>
      <c r="AN45" s="1264"/>
      <c r="AO45" s="1265"/>
      <c r="AP45" s="1265"/>
      <c r="AQ45" s="1265"/>
      <c r="AR45" s="1265"/>
      <c r="AS45" s="1265"/>
      <c r="AT45" s="1265"/>
      <c r="AU45" s="1265"/>
      <c r="AV45" s="1265"/>
      <c r="AW45" s="1265"/>
      <c r="AX45" s="1265"/>
      <c r="AY45" s="1265"/>
      <c r="AZ45" s="1265"/>
      <c r="BA45" s="1265"/>
      <c r="BB45" s="1265"/>
      <c r="BC45" s="1265"/>
      <c r="BD45" s="1265"/>
      <c r="BE45" s="1265"/>
      <c r="BF45" s="1265"/>
      <c r="BG45" s="1265"/>
      <c r="BH45" s="1265"/>
      <c r="BI45" s="1265"/>
      <c r="BJ45" s="1265"/>
      <c r="BK45" s="1265"/>
      <c r="BL45" s="1265"/>
      <c r="BM45" s="1265"/>
      <c r="BN45" s="1265"/>
      <c r="BO45" s="1265"/>
      <c r="BP45" s="1265"/>
      <c r="BQ45" s="1265"/>
      <c r="BR45" s="1265"/>
      <c r="BS45" s="1265"/>
      <c r="BT45" s="1265"/>
      <c r="BU45" s="1265"/>
      <c r="BV45" s="1265"/>
      <c r="BW45" s="1265"/>
      <c r="BX45" s="1265"/>
      <c r="BY45" s="1265"/>
      <c r="BZ45" s="1265"/>
      <c r="CA45" s="1265"/>
      <c r="CB45" s="1265"/>
      <c r="CC45" s="1265"/>
      <c r="CD45" s="1265"/>
      <c r="CE45" s="1265"/>
      <c r="CF45" s="1265"/>
      <c r="CG45" s="1265"/>
      <c r="CH45" s="1265"/>
      <c r="CI45" s="1265"/>
      <c r="CJ45" s="1265"/>
      <c r="CK45" s="1265"/>
      <c r="CL45" s="1265"/>
      <c r="CM45" s="1265"/>
      <c r="CN45" s="1265"/>
      <c r="CO45" s="1265"/>
      <c r="CP45" s="1265"/>
      <c r="CQ45" s="1265"/>
      <c r="CR45" s="1265"/>
      <c r="CS45" s="1265"/>
      <c r="CT45" s="1265"/>
      <c r="CU45" s="1265"/>
      <c r="CV45" s="1265"/>
      <c r="CW45" s="1265"/>
      <c r="CX45" s="1265"/>
      <c r="CY45" s="1265"/>
      <c r="CZ45" s="1265"/>
      <c r="DA45" s="1265"/>
      <c r="DB45" s="1265"/>
      <c r="DC45" s="1266"/>
    </row>
    <row r="46" spans="2:109" ht="13.2" x14ac:dyDescent="0.2">
      <c r="B46" s="372"/>
      <c r="AN46" s="1264"/>
      <c r="AO46" s="1265"/>
      <c r="AP46" s="1265"/>
      <c r="AQ46" s="1265"/>
      <c r="AR46" s="1265"/>
      <c r="AS46" s="1265"/>
      <c r="AT46" s="1265"/>
      <c r="AU46" s="1265"/>
      <c r="AV46" s="1265"/>
      <c r="AW46" s="1265"/>
      <c r="AX46" s="1265"/>
      <c r="AY46" s="1265"/>
      <c r="AZ46" s="1265"/>
      <c r="BA46" s="1265"/>
      <c r="BB46" s="1265"/>
      <c r="BC46" s="1265"/>
      <c r="BD46" s="1265"/>
      <c r="BE46" s="1265"/>
      <c r="BF46" s="1265"/>
      <c r="BG46" s="1265"/>
      <c r="BH46" s="1265"/>
      <c r="BI46" s="1265"/>
      <c r="BJ46" s="1265"/>
      <c r="BK46" s="1265"/>
      <c r="BL46" s="1265"/>
      <c r="BM46" s="1265"/>
      <c r="BN46" s="1265"/>
      <c r="BO46" s="1265"/>
      <c r="BP46" s="1265"/>
      <c r="BQ46" s="1265"/>
      <c r="BR46" s="1265"/>
      <c r="BS46" s="1265"/>
      <c r="BT46" s="1265"/>
      <c r="BU46" s="1265"/>
      <c r="BV46" s="1265"/>
      <c r="BW46" s="1265"/>
      <c r="BX46" s="1265"/>
      <c r="BY46" s="1265"/>
      <c r="BZ46" s="1265"/>
      <c r="CA46" s="1265"/>
      <c r="CB46" s="1265"/>
      <c r="CC46" s="1265"/>
      <c r="CD46" s="1265"/>
      <c r="CE46" s="1265"/>
      <c r="CF46" s="1265"/>
      <c r="CG46" s="1265"/>
      <c r="CH46" s="1265"/>
      <c r="CI46" s="1265"/>
      <c r="CJ46" s="1265"/>
      <c r="CK46" s="1265"/>
      <c r="CL46" s="1265"/>
      <c r="CM46" s="1265"/>
      <c r="CN46" s="1265"/>
      <c r="CO46" s="1265"/>
      <c r="CP46" s="1265"/>
      <c r="CQ46" s="1265"/>
      <c r="CR46" s="1265"/>
      <c r="CS46" s="1265"/>
      <c r="CT46" s="1265"/>
      <c r="CU46" s="1265"/>
      <c r="CV46" s="1265"/>
      <c r="CW46" s="1265"/>
      <c r="CX46" s="1265"/>
      <c r="CY46" s="1265"/>
      <c r="CZ46" s="1265"/>
      <c r="DA46" s="1265"/>
      <c r="DB46" s="1265"/>
      <c r="DC46" s="1266"/>
    </row>
    <row r="47" spans="2:109" ht="13.2" x14ac:dyDescent="0.2">
      <c r="B47" s="372"/>
      <c r="AN47" s="1267"/>
      <c r="AO47" s="1268"/>
      <c r="AP47" s="1268"/>
      <c r="AQ47" s="1268"/>
      <c r="AR47" s="1268"/>
      <c r="AS47" s="1268"/>
      <c r="AT47" s="1268"/>
      <c r="AU47" s="1268"/>
      <c r="AV47" s="1268"/>
      <c r="AW47" s="1268"/>
      <c r="AX47" s="1268"/>
      <c r="AY47" s="1268"/>
      <c r="AZ47" s="1268"/>
      <c r="BA47" s="1268"/>
      <c r="BB47" s="1268"/>
      <c r="BC47" s="1268"/>
      <c r="BD47" s="1268"/>
      <c r="BE47" s="1268"/>
      <c r="BF47" s="1268"/>
      <c r="BG47" s="1268"/>
      <c r="BH47" s="1268"/>
      <c r="BI47" s="1268"/>
      <c r="BJ47" s="1268"/>
      <c r="BK47" s="1268"/>
      <c r="BL47" s="1268"/>
      <c r="BM47" s="1268"/>
      <c r="BN47" s="1268"/>
      <c r="BO47" s="1268"/>
      <c r="BP47" s="1268"/>
      <c r="BQ47" s="1268"/>
      <c r="BR47" s="1268"/>
      <c r="BS47" s="1268"/>
      <c r="BT47" s="1268"/>
      <c r="BU47" s="1268"/>
      <c r="BV47" s="1268"/>
      <c r="BW47" s="1268"/>
      <c r="BX47" s="1268"/>
      <c r="BY47" s="1268"/>
      <c r="BZ47" s="1268"/>
      <c r="CA47" s="1268"/>
      <c r="CB47" s="1268"/>
      <c r="CC47" s="1268"/>
      <c r="CD47" s="1268"/>
      <c r="CE47" s="1268"/>
      <c r="CF47" s="1268"/>
      <c r="CG47" s="1268"/>
      <c r="CH47" s="1268"/>
      <c r="CI47" s="1268"/>
      <c r="CJ47" s="1268"/>
      <c r="CK47" s="1268"/>
      <c r="CL47" s="1268"/>
      <c r="CM47" s="1268"/>
      <c r="CN47" s="1268"/>
      <c r="CO47" s="1268"/>
      <c r="CP47" s="1268"/>
      <c r="CQ47" s="1268"/>
      <c r="CR47" s="1268"/>
      <c r="CS47" s="1268"/>
      <c r="CT47" s="1268"/>
      <c r="CU47" s="1268"/>
      <c r="CV47" s="1268"/>
      <c r="CW47" s="1268"/>
      <c r="CX47" s="1268"/>
      <c r="CY47" s="1268"/>
      <c r="CZ47" s="1268"/>
      <c r="DA47" s="1268"/>
      <c r="DB47" s="1268"/>
      <c r="DC47" s="1269"/>
    </row>
    <row r="48" spans="2:109" ht="13.2" x14ac:dyDescent="0.2">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ht="13.2" x14ac:dyDescent="0.2">
      <c r="B49" s="372"/>
      <c r="AN49" s="366" t="s">
        <v>563</v>
      </c>
    </row>
    <row r="50" spans="1:109" ht="13.2" x14ac:dyDescent="0.2">
      <c r="B50" s="372"/>
      <c r="G50" s="1253"/>
      <c r="H50" s="1253"/>
      <c r="I50" s="1253"/>
      <c r="J50" s="1253"/>
      <c r="K50" s="382"/>
      <c r="L50" s="382"/>
      <c r="M50" s="383"/>
      <c r="N50" s="383"/>
      <c r="AN50" s="1271"/>
      <c r="AO50" s="1272"/>
      <c r="AP50" s="1272"/>
      <c r="AQ50" s="1272"/>
      <c r="AR50" s="1272"/>
      <c r="AS50" s="1272"/>
      <c r="AT50" s="1272"/>
      <c r="AU50" s="1272"/>
      <c r="AV50" s="1272"/>
      <c r="AW50" s="1272"/>
      <c r="AX50" s="1272"/>
      <c r="AY50" s="1272"/>
      <c r="AZ50" s="1272"/>
      <c r="BA50" s="1272"/>
      <c r="BB50" s="1272"/>
      <c r="BC50" s="1272"/>
      <c r="BD50" s="1272"/>
      <c r="BE50" s="1272"/>
      <c r="BF50" s="1272"/>
      <c r="BG50" s="1272"/>
      <c r="BH50" s="1272"/>
      <c r="BI50" s="1272"/>
      <c r="BJ50" s="1272"/>
      <c r="BK50" s="1272"/>
      <c r="BL50" s="1272"/>
      <c r="BM50" s="1272"/>
      <c r="BN50" s="1272"/>
      <c r="BO50" s="1273"/>
      <c r="BP50" s="1259" t="s">
        <v>524</v>
      </c>
      <c r="BQ50" s="1259"/>
      <c r="BR50" s="1259"/>
      <c r="BS50" s="1259"/>
      <c r="BT50" s="1259"/>
      <c r="BU50" s="1259"/>
      <c r="BV50" s="1259"/>
      <c r="BW50" s="1259"/>
      <c r="BX50" s="1259" t="s">
        <v>525</v>
      </c>
      <c r="BY50" s="1259"/>
      <c r="BZ50" s="1259"/>
      <c r="CA50" s="1259"/>
      <c r="CB50" s="1259"/>
      <c r="CC50" s="1259"/>
      <c r="CD50" s="1259"/>
      <c r="CE50" s="1259"/>
      <c r="CF50" s="1259" t="s">
        <v>526</v>
      </c>
      <c r="CG50" s="1259"/>
      <c r="CH50" s="1259"/>
      <c r="CI50" s="1259"/>
      <c r="CJ50" s="1259"/>
      <c r="CK50" s="1259"/>
      <c r="CL50" s="1259"/>
      <c r="CM50" s="1259"/>
      <c r="CN50" s="1259" t="s">
        <v>527</v>
      </c>
      <c r="CO50" s="1259"/>
      <c r="CP50" s="1259"/>
      <c r="CQ50" s="1259"/>
      <c r="CR50" s="1259"/>
      <c r="CS50" s="1259"/>
      <c r="CT50" s="1259"/>
      <c r="CU50" s="1259"/>
      <c r="CV50" s="1259" t="s">
        <v>528</v>
      </c>
      <c r="CW50" s="1259"/>
      <c r="CX50" s="1259"/>
      <c r="CY50" s="1259"/>
      <c r="CZ50" s="1259"/>
      <c r="DA50" s="1259"/>
      <c r="DB50" s="1259"/>
      <c r="DC50" s="1259"/>
    </row>
    <row r="51" spans="1:109" ht="13.5" customHeight="1" x14ac:dyDescent="0.2">
      <c r="B51" s="372"/>
      <c r="G51" s="1270"/>
      <c r="H51" s="1270"/>
      <c r="I51" s="1274"/>
      <c r="J51" s="1274"/>
      <c r="K51" s="1260"/>
      <c r="L51" s="1260"/>
      <c r="M51" s="1260"/>
      <c r="N51" s="1260"/>
      <c r="AM51" s="381"/>
      <c r="AN51" s="1258" t="s">
        <v>564</v>
      </c>
      <c r="AO51" s="1258"/>
      <c r="AP51" s="1258"/>
      <c r="AQ51" s="1258"/>
      <c r="AR51" s="1258"/>
      <c r="AS51" s="1258"/>
      <c r="AT51" s="1258"/>
      <c r="AU51" s="1258"/>
      <c r="AV51" s="1258"/>
      <c r="AW51" s="1258"/>
      <c r="AX51" s="1258"/>
      <c r="AY51" s="1258"/>
      <c r="AZ51" s="1258"/>
      <c r="BA51" s="1258"/>
      <c r="BB51" s="1258" t="s">
        <v>565</v>
      </c>
      <c r="BC51" s="1258"/>
      <c r="BD51" s="1258"/>
      <c r="BE51" s="1258"/>
      <c r="BF51" s="1258"/>
      <c r="BG51" s="1258"/>
      <c r="BH51" s="1258"/>
      <c r="BI51" s="1258"/>
      <c r="BJ51" s="1258"/>
      <c r="BK51" s="1258"/>
      <c r="BL51" s="1258"/>
      <c r="BM51" s="1258"/>
      <c r="BN51" s="1258"/>
      <c r="BO51" s="1258"/>
      <c r="BP51" s="1255">
        <v>38.200000000000003</v>
      </c>
      <c r="BQ51" s="1255"/>
      <c r="BR51" s="1255"/>
      <c r="BS51" s="1255"/>
      <c r="BT51" s="1255"/>
      <c r="BU51" s="1255"/>
      <c r="BV51" s="1255"/>
      <c r="BW51" s="1255"/>
      <c r="BX51" s="1255">
        <v>39.200000000000003</v>
      </c>
      <c r="BY51" s="1255"/>
      <c r="BZ51" s="1255"/>
      <c r="CA51" s="1255"/>
      <c r="CB51" s="1255"/>
      <c r="CC51" s="1255"/>
      <c r="CD51" s="1255"/>
      <c r="CE51" s="1255"/>
      <c r="CF51" s="1255">
        <v>34.5</v>
      </c>
      <c r="CG51" s="1255"/>
      <c r="CH51" s="1255"/>
      <c r="CI51" s="1255"/>
      <c r="CJ51" s="1255"/>
      <c r="CK51" s="1255"/>
      <c r="CL51" s="1255"/>
      <c r="CM51" s="1255"/>
      <c r="CN51" s="1255">
        <v>33.700000000000003</v>
      </c>
      <c r="CO51" s="1255"/>
      <c r="CP51" s="1255"/>
      <c r="CQ51" s="1255"/>
      <c r="CR51" s="1255"/>
      <c r="CS51" s="1255"/>
      <c r="CT51" s="1255"/>
      <c r="CU51" s="1255"/>
      <c r="CV51" s="1255">
        <v>39.799999999999997</v>
      </c>
      <c r="CW51" s="1255"/>
      <c r="CX51" s="1255"/>
      <c r="CY51" s="1255"/>
      <c r="CZ51" s="1255"/>
      <c r="DA51" s="1255"/>
      <c r="DB51" s="1255"/>
      <c r="DC51" s="1255"/>
    </row>
    <row r="52" spans="1:109" ht="13.2" x14ac:dyDescent="0.2">
      <c r="B52" s="372"/>
      <c r="G52" s="1270"/>
      <c r="H52" s="1270"/>
      <c r="I52" s="1274"/>
      <c r="J52" s="1274"/>
      <c r="K52" s="1260"/>
      <c r="L52" s="1260"/>
      <c r="M52" s="1260"/>
      <c r="N52" s="1260"/>
      <c r="AM52" s="381"/>
      <c r="AN52" s="1258"/>
      <c r="AO52" s="1258"/>
      <c r="AP52" s="1258"/>
      <c r="AQ52" s="1258"/>
      <c r="AR52" s="1258"/>
      <c r="AS52" s="1258"/>
      <c r="AT52" s="1258"/>
      <c r="AU52" s="1258"/>
      <c r="AV52" s="1258"/>
      <c r="AW52" s="1258"/>
      <c r="AX52" s="1258"/>
      <c r="AY52" s="1258"/>
      <c r="AZ52" s="1258"/>
      <c r="BA52" s="1258"/>
      <c r="BB52" s="1258"/>
      <c r="BC52" s="1258"/>
      <c r="BD52" s="1258"/>
      <c r="BE52" s="1258"/>
      <c r="BF52" s="1258"/>
      <c r="BG52" s="1258"/>
      <c r="BH52" s="1258"/>
      <c r="BI52" s="1258"/>
      <c r="BJ52" s="1258"/>
      <c r="BK52" s="1258"/>
      <c r="BL52" s="1258"/>
      <c r="BM52" s="1258"/>
      <c r="BN52" s="1258"/>
      <c r="BO52" s="1258"/>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2" x14ac:dyDescent="0.2">
      <c r="A53" s="380"/>
      <c r="B53" s="372"/>
      <c r="G53" s="1270"/>
      <c r="H53" s="1270"/>
      <c r="I53" s="1253"/>
      <c r="J53" s="1253"/>
      <c r="K53" s="1260"/>
      <c r="L53" s="1260"/>
      <c r="M53" s="1260"/>
      <c r="N53" s="1260"/>
      <c r="AM53" s="381"/>
      <c r="AN53" s="1258"/>
      <c r="AO53" s="1258"/>
      <c r="AP53" s="1258"/>
      <c r="AQ53" s="1258"/>
      <c r="AR53" s="1258"/>
      <c r="AS53" s="1258"/>
      <c r="AT53" s="1258"/>
      <c r="AU53" s="1258"/>
      <c r="AV53" s="1258"/>
      <c r="AW53" s="1258"/>
      <c r="AX53" s="1258"/>
      <c r="AY53" s="1258"/>
      <c r="AZ53" s="1258"/>
      <c r="BA53" s="1258"/>
      <c r="BB53" s="1258" t="s">
        <v>566</v>
      </c>
      <c r="BC53" s="1258"/>
      <c r="BD53" s="1258"/>
      <c r="BE53" s="1258"/>
      <c r="BF53" s="1258"/>
      <c r="BG53" s="1258"/>
      <c r="BH53" s="1258"/>
      <c r="BI53" s="1258"/>
      <c r="BJ53" s="1258"/>
      <c r="BK53" s="1258"/>
      <c r="BL53" s="1258"/>
      <c r="BM53" s="1258"/>
      <c r="BN53" s="1258"/>
      <c r="BO53" s="1258"/>
      <c r="BP53" s="1255">
        <v>58.9</v>
      </c>
      <c r="BQ53" s="1255"/>
      <c r="BR53" s="1255"/>
      <c r="BS53" s="1255"/>
      <c r="BT53" s="1255"/>
      <c r="BU53" s="1255"/>
      <c r="BV53" s="1255"/>
      <c r="BW53" s="1255"/>
      <c r="BX53" s="1255">
        <v>60</v>
      </c>
      <c r="BY53" s="1255"/>
      <c r="BZ53" s="1255"/>
      <c r="CA53" s="1255"/>
      <c r="CB53" s="1255"/>
      <c r="CC53" s="1255"/>
      <c r="CD53" s="1255"/>
      <c r="CE53" s="1255"/>
      <c r="CF53" s="1255">
        <v>60.6</v>
      </c>
      <c r="CG53" s="1255"/>
      <c r="CH53" s="1255"/>
      <c r="CI53" s="1255"/>
      <c r="CJ53" s="1255"/>
      <c r="CK53" s="1255"/>
      <c r="CL53" s="1255"/>
      <c r="CM53" s="1255"/>
      <c r="CN53" s="1255">
        <v>61.5</v>
      </c>
      <c r="CO53" s="1255"/>
      <c r="CP53" s="1255"/>
      <c r="CQ53" s="1255"/>
      <c r="CR53" s="1255"/>
      <c r="CS53" s="1255"/>
      <c r="CT53" s="1255"/>
      <c r="CU53" s="1255"/>
      <c r="CV53" s="1255">
        <v>61.6</v>
      </c>
      <c r="CW53" s="1255"/>
      <c r="CX53" s="1255"/>
      <c r="CY53" s="1255"/>
      <c r="CZ53" s="1255"/>
      <c r="DA53" s="1255"/>
      <c r="DB53" s="1255"/>
      <c r="DC53" s="1255"/>
    </row>
    <row r="54" spans="1:109" ht="13.2" x14ac:dyDescent="0.2">
      <c r="A54" s="380"/>
      <c r="B54" s="372"/>
      <c r="G54" s="1270"/>
      <c r="H54" s="1270"/>
      <c r="I54" s="1253"/>
      <c r="J54" s="1253"/>
      <c r="K54" s="1260"/>
      <c r="L54" s="1260"/>
      <c r="M54" s="1260"/>
      <c r="N54" s="1260"/>
      <c r="AM54" s="381"/>
      <c r="AN54" s="1258"/>
      <c r="AO54" s="1258"/>
      <c r="AP54" s="1258"/>
      <c r="AQ54" s="1258"/>
      <c r="AR54" s="1258"/>
      <c r="AS54" s="1258"/>
      <c r="AT54" s="1258"/>
      <c r="AU54" s="1258"/>
      <c r="AV54" s="1258"/>
      <c r="AW54" s="1258"/>
      <c r="AX54" s="1258"/>
      <c r="AY54" s="1258"/>
      <c r="AZ54" s="1258"/>
      <c r="BA54" s="1258"/>
      <c r="BB54" s="1258"/>
      <c r="BC54" s="1258"/>
      <c r="BD54" s="1258"/>
      <c r="BE54" s="1258"/>
      <c r="BF54" s="1258"/>
      <c r="BG54" s="1258"/>
      <c r="BH54" s="1258"/>
      <c r="BI54" s="1258"/>
      <c r="BJ54" s="1258"/>
      <c r="BK54" s="1258"/>
      <c r="BL54" s="1258"/>
      <c r="BM54" s="1258"/>
      <c r="BN54" s="1258"/>
      <c r="BO54" s="1258"/>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2" x14ac:dyDescent="0.2">
      <c r="A55" s="380"/>
      <c r="B55" s="372"/>
      <c r="G55" s="1253"/>
      <c r="H55" s="1253"/>
      <c r="I55" s="1253"/>
      <c r="J55" s="1253"/>
      <c r="K55" s="1260"/>
      <c r="L55" s="1260"/>
      <c r="M55" s="1260"/>
      <c r="N55" s="1260"/>
      <c r="AN55" s="1259" t="s">
        <v>567</v>
      </c>
      <c r="AO55" s="1259"/>
      <c r="AP55" s="1259"/>
      <c r="AQ55" s="1259"/>
      <c r="AR55" s="1259"/>
      <c r="AS55" s="1259"/>
      <c r="AT55" s="1259"/>
      <c r="AU55" s="1259"/>
      <c r="AV55" s="1259"/>
      <c r="AW55" s="1259"/>
      <c r="AX55" s="1259"/>
      <c r="AY55" s="1259"/>
      <c r="AZ55" s="1259"/>
      <c r="BA55" s="1259"/>
      <c r="BB55" s="1258" t="s">
        <v>565</v>
      </c>
      <c r="BC55" s="1258"/>
      <c r="BD55" s="1258"/>
      <c r="BE55" s="1258"/>
      <c r="BF55" s="1258"/>
      <c r="BG55" s="1258"/>
      <c r="BH55" s="1258"/>
      <c r="BI55" s="1258"/>
      <c r="BJ55" s="1258"/>
      <c r="BK55" s="1258"/>
      <c r="BL55" s="1258"/>
      <c r="BM55" s="1258"/>
      <c r="BN55" s="1258"/>
      <c r="BO55" s="1258"/>
      <c r="BP55" s="1255">
        <v>19</v>
      </c>
      <c r="BQ55" s="1255"/>
      <c r="BR55" s="1255"/>
      <c r="BS55" s="1255"/>
      <c r="BT55" s="1255"/>
      <c r="BU55" s="1255"/>
      <c r="BV55" s="1255"/>
      <c r="BW55" s="1255"/>
      <c r="BX55" s="1255">
        <v>18</v>
      </c>
      <c r="BY55" s="1255"/>
      <c r="BZ55" s="1255"/>
      <c r="CA55" s="1255"/>
      <c r="CB55" s="1255"/>
      <c r="CC55" s="1255"/>
      <c r="CD55" s="1255"/>
      <c r="CE55" s="1255"/>
      <c r="CF55" s="1255">
        <v>13.1</v>
      </c>
      <c r="CG55" s="1255"/>
      <c r="CH55" s="1255"/>
      <c r="CI55" s="1255"/>
      <c r="CJ55" s="1255"/>
      <c r="CK55" s="1255"/>
      <c r="CL55" s="1255"/>
      <c r="CM55" s="1255"/>
      <c r="CN55" s="1255">
        <v>10.9</v>
      </c>
      <c r="CO55" s="1255"/>
      <c r="CP55" s="1255"/>
      <c r="CQ55" s="1255"/>
      <c r="CR55" s="1255"/>
      <c r="CS55" s="1255"/>
      <c r="CT55" s="1255"/>
      <c r="CU55" s="1255"/>
      <c r="CV55" s="1255">
        <v>13.6</v>
      </c>
      <c r="CW55" s="1255"/>
      <c r="CX55" s="1255"/>
      <c r="CY55" s="1255"/>
      <c r="CZ55" s="1255"/>
      <c r="DA55" s="1255"/>
      <c r="DB55" s="1255"/>
      <c r="DC55" s="1255"/>
    </row>
    <row r="56" spans="1:109" ht="13.2" x14ac:dyDescent="0.2">
      <c r="A56" s="380"/>
      <c r="B56" s="372"/>
      <c r="G56" s="1253"/>
      <c r="H56" s="1253"/>
      <c r="I56" s="1253"/>
      <c r="J56" s="1253"/>
      <c r="K56" s="1260"/>
      <c r="L56" s="1260"/>
      <c r="M56" s="1260"/>
      <c r="N56" s="1260"/>
      <c r="AN56" s="1259"/>
      <c r="AO56" s="1259"/>
      <c r="AP56" s="1259"/>
      <c r="AQ56" s="1259"/>
      <c r="AR56" s="1259"/>
      <c r="AS56" s="1259"/>
      <c r="AT56" s="1259"/>
      <c r="AU56" s="1259"/>
      <c r="AV56" s="1259"/>
      <c r="AW56" s="1259"/>
      <c r="AX56" s="1259"/>
      <c r="AY56" s="1259"/>
      <c r="AZ56" s="1259"/>
      <c r="BA56" s="1259"/>
      <c r="BB56" s="1258"/>
      <c r="BC56" s="1258"/>
      <c r="BD56" s="1258"/>
      <c r="BE56" s="1258"/>
      <c r="BF56" s="1258"/>
      <c r="BG56" s="1258"/>
      <c r="BH56" s="1258"/>
      <c r="BI56" s="1258"/>
      <c r="BJ56" s="1258"/>
      <c r="BK56" s="1258"/>
      <c r="BL56" s="1258"/>
      <c r="BM56" s="1258"/>
      <c r="BN56" s="1258"/>
      <c r="BO56" s="1258"/>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380" customFormat="1" ht="13.2" x14ac:dyDescent="0.2">
      <c r="B57" s="384"/>
      <c r="G57" s="1253"/>
      <c r="H57" s="1253"/>
      <c r="I57" s="1256"/>
      <c r="J57" s="1256"/>
      <c r="K57" s="1260"/>
      <c r="L57" s="1260"/>
      <c r="M57" s="1260"/>
      <c r="N57" s="1260"/>
      <c r="AM57" s="366"/>
      <c r="AN57" s="1259"/>
      <c r="AO57" s="1259"/>
      <c r="AP57" s="1259"/>
      <c r="AQ57" s="1259"/>
      <c r="AR57" s="1259"/>
      <c r="AS57" s="1259"/>
      <c r="AT57" s="1259"/>
      <c r="AU57" s="1259"/>
      <c r="AV57" s="1259"/>
      <c r="AW57" s="1259"/>
      <c r="AX57" s="1259"/>
      <c r="AY57" s="1259"/>
      <c r="AZ57" s="1259"/>
      <c r="BA57" s="1259"/>
      <c r="BB57" s="1258" t="s">
        <v>566</v>
      </c>
      <c r="BC57" s="1258"/>
      <c r="BD57" s="1258"/>
      <c r="BE57" s="1258"/>
      <c r="BF57" s="1258"/>
      <c r="BG57" s="1258"/>
      <c r="BH57" s="1258"/>
      <c r="BI57" s="1258"/>
      <c r="BJ57" s="1258"/>
      <c r="BK57" s="1258"/>
      <c r="BL57" s="1258"/>
      <c r="BM57" s="1258"/>
      <c r="BN57" s="1258"/>
      <c r="BO57" s="1258"/>
      <c r="BP57" s="1255">
        <v>60.9</v>
      </c>
      <c r="BQ57" s="1255"/>
      <c r="BR57" s="1255"/>
      <c r="BS57" s="1255"/>
      <c r="BT57" s="1255"/>
      <c r="BU57" s="1255"/>
      <c r="BV57" s="1255"/>
      <c r="BW57" s="1255"/>
      <c r="BX57" s="1255">
        <v>61.9</v>
      </c>
      <c r="BY57" s="1255"/>
      <c r="BZ57" s="1255"/>
      <c r="CA57" s="1255"/>
      <c r="CB57" s="1255"/>
      <c r="CC57" s="1255"/>
      <c r="CD57" s="1255"/>
      <c r="CE57" s="1255"/>
      <c r="CF57" s="1255">
        <v>62.5</v>
      </c>
      <c r="CG57" s="1255"/>
      <c r="CH57" s="1255"/>
      <c r="CI57" s="1255"/>
      <c r="CJ57" s="1255"/>
      <c r="CK57" s="1255"/>
      <c r="CL57" s="1255"/>
      <c r="CM57" s="1255"/>
      <c r="CN57" s="1255">
        <v>63.5</v>
      </c>
      <c r="CO57" s="1255"/>
      <c r="CP57" s="1255"/>
      <c r="CQ57" s="1255"/>
      <c r="CR57" s="1255"/>
      <c r="CS57" s="1255"/>
      <c r="CT57" s="1255"/>
      <c r="CU57" s="1255"/>
      <c r="CV57" s="1255">
        <v>63.8</v>
      </c>
      <c r="CW57" s="1255"/>
      <c r="CX57" s="1255"/>
      <c r="CY57" s="1255"/>
      <c r="CZ57" s="1255"/>
      <c r="DA57" s="1255"/>
      <c r="DB57" s="1255"/>
      <c r="DC57" s="1255"/>
      <c r="DD57" s="385"/>
      <c r="DE57" s="384"/>
    </row>
    <row r="58" spans="1:109" s="380" customFormat="1" ht="13.2" x14ac:dyDescent="0.2">
      <c r="A58" s="366"/>
      <c r="B58" s="384"/>
      <c r="G58" s="1253"/>
      <c r="H58" s="1253"/>
      <c r="I58" s="1256"/>
      <c r="J58" s="1256"/>
      <c r="K58" s="1260"/>
      <c r="L58" s="1260"/>
      <c r="M58" s="1260"/>
      <c r="N58" s="1260"/>
      <c r="AM58" s="366"/>
      <c r="AN58" s="1259"/>
      <c r="AO58" s="1259"/>
      <c r="AP58" s="1259"/>
      <c r="AQ58" s="1259"/>
      <c r="AR58" s="1259"/>
      <c r="AS58" s="1259"/>
      <c r="AT58" s="1259"/>
      <c r="AU58" s="1259"/>
      <c r="AV58" s="1259"/>
      <c r="AW58" s="1259"/>
      <c r="AX58" s="1259"/>
      <c r="AY58" s="1259"/>
      <c r="AZ58" s="1259"/>
      <c r="BA58" s="1259"/>
      <c r="BB58" s="1258"/>
      <c r="BC58" s="1258"/>
      <c r="BD58" s="1258"/>
      <c r="BE58" s="1258"/>
      <c r="BF58" s="1258"/>
      <c r="BG58" s="1258"/>
      <c r="BH58" s="1258"/>
      <c r="BI58" s="1258"/>
      <c r="BJ58" s="1258"/>
      <c r="BK58" s="1258"/>
      <c r="BL58" s="1258"/>
      <c r="BM58" s="1258"/>
      <c r="BN58" s="1258"/>
      <c r="BO58" s="1258"/>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385"/>
      <c r="DE58" s="384"/>
    </row>
    <row r="59" spans="1:109" s="380" customFormat="1" ht="13.2" x14ac:dyDescent="0.2">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ht="13.2" x14ac:dyDescent="0.2">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ht="13.2" x14ac:dyDescent="0.2">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ht="13.2" x14ac:dyDescent="0.2">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6.2" x14ac:dyDescent="0.2">
      <c r="B63" s="391" t="s">
        <v>568</v>
      </c>
    </row>
    <row r="64" spans="1:109" ht="13.2" x14ac:dyDescent="0.2">
      <c r="B64" s="372"/>
      <c r="G64" s="379"/>
      <c r="I64" s="392"/>
      <c r="J64" s="392"/>
      <c r="K64" s="392"/>
      <c r="L64" s="392"/>
      <c r="M64" s="392"/>
      <c r="N64" s="393"/>
      <c r="AM64" s="379"/>
      <c r="AN64" s="379" t="s">
        <v>561</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ht="13.2" x14ac:dyDescent="0.2">
      <c r="B65" s="372"/>
      <c r="AN65" s="1261" t="s">
        <v>569</v>
      </c>
      <c r="AO65" s="1262"/>
      <c r="AP65" s="1262"/>
      <c r="AQ65" s="1262"/>
      <c r="AR65" s="1262"/>
      <c r="AS65" s="1262"/>
      <c r="AT65" s="1262"/>
      <c r="AU65" s="1262"/>
      <c r="AV65" s="1262"/>
      <c r="AW65" s="1262"/>
      <c r="AX65" s="1262"/>
      <c r="AY65" s="1262"/>
      <c r="AZ65" s="1262"/>
      <c r="BA65" s="1262"/>
      <c r="BB65" s="1262"/>
      <c r="BC65" s="1262"/>
      <c r="BD65" s="1262"/>
      <c r="BE65" s="1262"/>
      <c r="BF65" s="1262"/>
      <c r="BG65" s="1262"/>
      <c r="BH65" s="1262"/>
      <c r="BI65" s="1262"/>
      <c r="BJ65" s="1262"/>
      <c r="BK65" s="1262"/>
      <c r="BL65" s="1262"/>
      <c r="BM65" s="1262"/>
      <c r="BN65" s="1262"/>
      <c r="BO65" s="1262"/>
      <c r="BP65" s="1262"/>
      <c r="BQ65" s="1262"/>
      <c r="BR65" s="1262"/>
      <c r="BS65" s="1262"/>
      <c r="BT65" s="1262"/>
      <c r="BU65" s="1262"/>
      <c r="BV65" s="1262"/>
      <c r="BW65" s="1262"/>
      <c r="BX65" s="1262"/>
      <c r="BY65" s="1262"/>
      <c r="BZ65" s="1262"/>
      <c r="CA65" s="1262"/>
      <c r="CB65" s="1262"/>
      <c r="CC65" s="1262"/>
      <c r="CD65" s="1262"/>
      <c r="CE65" s="1262"/>
      <c r="CF65" s="1262"/>
      <c r="CG65" s="1262"/>
      <c r="CH65" s="1262"/>
      <c r="CI65" s="1262"/>
      <c r="CJ65" s="1262"/>
      <c r="CK65" s="1262"/>
      <c r="CL65" s="1262"/>
      <c r="CM65" s="1262"/>
      <c r="CN65" s="1262"/>
      <c r="CO65" s="1262"/>
      <c r="CP65" s="1262"/>
      <c r="CQ65" s="1262"/>
      <c r="CR65" s="1262"/>
      <c r="CS65" s="1262"/>
      <c r="CT65" s="1262"/>
      <c r="CU65" s="1262"/>
      <c r="CV65" s="1262"/>
      <c r="CW65" s="1262"/>
      <c r="CX65" s="1262"/>
      <c r="CY65" s="1262"/>
      <c r="CZ65" s="1262"/>
      <c r="DA65" s="1262"/>
      <c r="DB65" s="1262"/>
      <c r="DC65" s="1263"/>
    </row>
    <row r="66" spans="2:107" ht="13.2" x14ac:dyDescent="0.2">
      <c r="B66" s="372"/>
      <c r="AN66" s="1264"/>
      <c r="AO66" s="1265"/>
      <c r="AP66" s="1265"/>
      <c r="AQ66" s="1265"/>
      <c r="AR66" s="1265"/>
      <c r="AS66" s="1265"/>
      <c r="AT66" s="1265"/>
      <c r="AU66" s="1265"/>
      <c r="AV66" s="1265"/>
      <c r="AW66" s="1265"/>
      <c r="AX66" s="1265"/>
      <c r="AY66" s="1265"/>
      <c r="AZ66" s="1265"/>
      <c r="BA66" s="1265"/>
      <c r="BB66" s="1265"/>
      <c r="BC66" s="1265"/>
      <c r="BD66" s="1265"/>
      <c r="BE66" s="1265"/>
      <c r="BF66" s="1265"/>
      <c r="BG66" s="1265"/>
      <c r="BH66" s="1265"/>
      <c r="BI66" s="1265"/>
      <c r="BJ66" s="1265"/>
      <c r="BK66" s="1265"/>
      <c r="BL66" s="1265"/>
      <c r="BM66" s="1265"/>
      <c r="BN66" s="1265"/>
      <c r="BO66" s="1265"/>
      <c r="BP66" s="1265"/>
      <c r="BQ66" s="1265"/>
      <c r="BR66" s="1265"/>
      <c r="BS66" s="1265"/>
      <c r="BT66" s="1265"/>
      <c r="BU66" s="1265"/>
      <c r="BV66" s="1265"/>
      <c r="BW66" s="1265"/>
      <c r="BX66" s="1265"/>
      <c r="BY66" s="1265"/>
      <c r="BZ66" s="1265"/>
      <c r="CA66" s="1265"/>
      <c r="CB66" s="1265"/>
      <c r="CC66" s="1265"/>
      <c r="CD66" s="1265"/>
      <c r="CE66" s="1265"/>
      <c r="CF66" s="1265"/>
      <c r="CG66" s="1265"/>
      <c r="CH66" s="1265"/>
      <c r="CI66" s="1265"/>
      <c r="CJ66" s="1265"/>
      <c r="CK66" s="1265"/>
      <c r="CL66" s="1265"/>
      <c r="CM66" s="1265"/>
      <c r="CN66" s="1265"/>
      <c r="CO66" s="1265"/>
      <c r="CP66" s="1265"/>
      <c r="CQ66" s="1265"/>
      <c r="CR66" s="1265"/>
      <c r="CS66" s="1265"/>
      <c r="CT66" s="1265"/>
      <c r="CU66" s="1265"/>
      <c r="CV66" s="1265"/>
      <c r="CW66" s="1265"/>
      <c r="CX66" s="1265"/>
      <c r="CY66" s="1265"/>
      <c r="CZ66" s="1265"/>
      <c r="DA66" s="1265"/>
      <c r="DB66" s="1265"/>
      <c r="DC66" s="1266"/>
    </row>
    <row r="67" spans="2:107" ht="13.2" x14ac:dyDescent="0.2">
      <c r="B67" s="372"/>
      <c r="AN67" s="1264"/>
      <c r="AO67" s="1265"/>
      <c r="AP67" s="1265"/>
      <c r="AQ67" s="1265"/>
      <c r="AR67" s="1265"/>
      <c r="AS67" s="1265"/>
      <c r="AT67" s="1265"/>
      <c r="AU67" s="1265"/>
      <c r="AV67" s="1265"/>
      <c r="AW67" s="1265"/>
      <c r="AX67" s="1265"/>
      <c r="AY67" s="1265"/>
      <c r="AZ67" s="1265"/>
      <c r="BA67" s="1265"/>
      <c r="BB67" s="1265"/>
      <c r="BC67" s="1265"/>
      <c r="BD67" s="1265"/>
      <c r="BE67" s="1265"/>
      <c r="BF67" s="1265"/>
      <c r="BG67" s="1265"/>
      <c r="BH67" s="1265"/>
      <c r="BI67" s="1265"/>
      <c r="BJ67" s="1265"/>
      <c r="BK67" s="1265"/>
      <c r="BL67" s="1265"/>
      <c r="BM67" s="1265"/>
      <c r="BN67" s="1265"/>
      <c r="BO67" s="1265"/>
      <c r="BP67" s="1265"/>
      <c r="BQ67" s="1265"/>
      <c r="BR67" s="1265"/>
      <c r="BS67" s="1265"/>
      <c r="BT67" s="1265"/>
      <c r="BU67" s="1265"/>
      <c r="BV67" s="1265"/>
      <c r="BW67" s="1265"/>
      <c r="BX67" s="1265"/>
      <c r="BY67" s="1265"/>
      <c r="BZ67" s="1265"/>
      <c r="CA67" s="1265"/>
      <c r="CB67" s="1265"/>
      <c r="CC67" s="1265"/>
      <c r="CD67" s="1265"/>
      <c r="CE67" s="1265"/>
      <c r="CF67" s="1265"/>
      <c r="CG67" s="1265"/>
      <c r="CH67" s="1265"/>
      <c r="CI67" s="1265"/>
      <c r="CJ67" s="1265"/>
      <c r="CK67" s="1265"/>
      <c r="CL67" s="1265"/>
      <c r="CM67" s="1265"/>
      <c r="CN67" s="1265"/>
      <c r="CO67" s="1265"/>
      <c r="CP67" s="1265"/>
      <c r="CQ67" s="1265"/>
      <c r="CR67" s="1265"/>
      <c r="CS67" s="1265"/>
      <c r="CT67" s="1265"/>
      <c r="CU67" s="1265"/>
      <c r="CV67" s="1265"/>
      <c r="CW67" s="1265"/>
      <c r="CX67" s="1265"/>
      <c r="CY67" s="1265"/>
      <c r="CZ67" s="1265"/>
      <c r="DA67" s="1265"/>
      <c r="DB67" s="1265"/>
      <c r="DC67" s="1266"/>
    </row>
    <row r="68" spans="2:107" ht="13.2" x14ac:dyDescent="0.2">
      <c r="B68" s="372"/>
      <c r="AN68" s="1264"/>
      <c r="AO68" s="1265"/>
      <c r="AP68" s="1265"/>
      <c r="AQ68" s="1265"/>
      <c r="AR68" s="1265"/>
      <c r="AS68" s="1265"/>
      <c r="AT68" s="1265"/>
      <c r="AU68" s="1265"/>
      <c r="AV68" s="1265"/>
      <c r="AW68" s="1265"/>
      <c r="AX68" s="1265"/>
      <c r="AY68" s="1265"/>
      <c r="AZ68" s="1265"/>
      <c r="BA68" s="1265"/>
      <c r="BB68" s="1265"/>
      <c r="BC68" s="1265"/>
      <c r="BD68" s="1265"/>
      <c r="BE68" s="1265"/>
      <c r="BF68" s="1265"/>
      <c r="BG68" s="1265"/>
      <c r="BH68" s="1265"/>
      <c r="BI68" s="1265"/>
      <c r="BJ68" s="1265"/>
      <c r="BK68" s="1265"/>
      <c r="BL68" s="1265"/>
      <c r="BM68" s="1265"/>
      <c r="BN68" s="1265"/>
      <c r="BO68" s="1265"/>
      <c r="BP68" s="1265"/>
      <c r="BQ68" s="1265"/>
      <c r="BR68" s="1265"/>
      <c r="BS68" s="1265"/>
      <c r="BT68" s="1265"/>
      <c r="BU68" s="1265"/>
      <c r="BV68" s="1265"/>
      <c r="BW68" s="1265"/>
      <c r="BX68" s="1265"/>
      <c r="BY68" s="1265"/>
      <c r="BZ68" s="1265"/>
      <c r="CA68" s="1265"/>
      <c r="CB68" s="1265"/>
      <c r="CC68" s="1265"/>
      <c r="CD68" s="1265"/>
      <c r="CE68" s="1265"/>
      <c r="CF68" s="1265"/>
      <c r="CG68" s="1265"/>
      <c r="CH68" s="1265"/>
      <c r="CI68" s="1265"/>
      <c r="CJ68" s="1265"/>
      <c r="CK68" s="1265"/>
      <c r="CL68" s="1265"/>
      <c r="CM68" s="1265"/>
      <c r="CN68" s="1265"/>
      <c r="CO68" s="1265"/>
      <c r="CP68" s="1265"/>
      <c r="CQ68" s="1265"/>
      <c r="CR68" s="1265"/>
      <c r="CS68" s="1265"/>
      <c r="CT68" s="1265"/>
      <c r="CU68" s="1265"/>
      <c r="CV68" s="1265"/>
      <c r="CW68" s="1265"/>
      <c r="CX68" s="1265"/>
      <c r="CY68" s="1265"/>
      <c r="CZ68" s="1265"/>
      <c r="DA68" s="1265"/>
      <c r="DB68" s="1265"/>
      <c r="DC68" s="1266"/>
    </row>
    <row r="69" spans="2:107" ht="13.2" x14ac:dyDescent="0.2">
      <c r="B69" s="372"/>
      <c r="AN69" s="1267"/>
      <c r="AO69" s="1268"/>
      <c r="AP69" s="1268"/>
      <c r="AQ69" s="1268"/>
      <c r="AR69" s="1268"/>
      <c r="AS69" s="1268"/>
      <c r="AT69" s="1268"/>
      <c r="AU69" s="1268"/>
      <c r="AV69" s="1268"/>
      <c r="AW69" s="1268"/>
      <c r="AX69" s="1268"/>
      <c r="AY69" s="1268"/>
      <c r="AZ69" s="1268"/>
      <c r="BA69" s="1268"/>
      <c r="BB69" s="1268"/>
      <c r="BC69" s="1268"/>
      <c r="BD69" s="1268"/>
      <c r="BE69" s="1268"/>
      <c r="BF69" s="1268"/>
      <c r="BG69" s="1268"/>
      <c r="BH69" s="1268"/>
      <c r="BI69" s="1268"/>
      <c r="BJ69" s="1268"/>
      <c r="BK69" s="1268"/>
      <c r="BL69" s="1268"/>
      <c r="BM69" s="1268"/>
      <c r="BN69" s="1268"/>
      <c r="BO69" s="1268"/>
      <c r="BP69" s="1268"/>
      <c r="BQ69" s="1268"/>
      <c r="BR69" s="1268"/>
      <c r="BS69" s="1268"/>
      <c r="BT69" s="1268"/>
      <c r="BU69" s="1268"/>
      <c r="BV69" s="1268"/>
      <c r="BW69" s="1268"/>
      <c r="BX69" s="1268"/>
      <c r="BY69" s="1268"/>
      <c r="BZ69" s="1268"/>
      <c r="CA69" s="1268"/>
      <c r="CB69" s="1268"/>
      <c r="CC69" s="1268"/>
      <c r="CD69" s="1268"/>
      <c r="CE69" s="1268"/>
      <c r="CF69" s="1268"/>
      <c r="CG69" s="1268"/>
      <c r="CH69" s="1268"/>
      <c r="CI69" s="1268"/>
      <c r="CJ69" s="1268"/>
      <c r="CK69" s="1268"/>
      <c r="CL69" s="1268"/>
      <c r="CM69" s="1268"/>
      <c r="CN69" s="1268"/>
      <c r="CO69" s="1268"/>
      <c r="CP69" s="1268"/>
      <c r="CQ69" s="1268"/>
      <c r="CR69" s="1268"/>
      <c r="CS69" s="1268"/>
      <c r="CT69" s="1268"/>
      <c r="CU69" s="1268"/>
      <c r="CV69" s="1268"/>
      <c r="CW69" s="1268"/>
      <c r="CX69" s="1268"/>
      <c r="CY69" s="1268"/>
      <c r="CZ69" s="1268"/>
      <c r="DA69" s="1268"/>
      <c r="DB69" s="1268"/>
      <c r="DC69" s="1269"/>
    </row>
    <row r="70" spans="2:107" ht="13.2" x14ac:dyDescent="0.2">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ht="13.2" x14ac:dyDescent="0.2">
      <c r="B71" s="372"/>
      <c r="G71" s="397"/>
      <c r="I71" s="398"/>
      <c r="J71" s="395"/>
      <c r="K71" s="395"/>
      <c r="L71" s="396"/>
      <c r="M71" s="395"/>
      <c r="N71" s="396"/>
      <c r="AM71" s="397"/>
      <c r="AN71" s="366" t="s">
        <v>563</v>
      </c>
    </row>
    <row r="72" spans="2:107" ht="13.2" x14ac:dyDescent="0.2">
      <c r="B72" s="372"/>
      <c r="G72" s="1253"/>
      <c r="H72" s="1253"/>
      <c r="I72" s="1253"/>
      <c r="J72" s="1253"/>
      <c r="K72" s="382"/>
      <c r="L72" s="382"/>
      <c r="M72" s="383"/>
      <c r="N72" s="383"/>
      <c r="AN72" s="1271"/>
      <c r="AO72" s="1272"/>
      <c r="AP72" s="1272"/>
      <c r="AQ72" s="1272"/>
      <c r="AR72" s="1272"/>
      <c r="AS72" s="1272"/>
      <c r="AT72" s="1272"/>
      <c r="AU72" s="1272"/>
      <c r="AV72" s="1272"/>
      <c r="AW72" s="1272"/>
      <c r="AX72" s="1272"/>
      <c r="AY72" s="1272"/>
      <c r="AZ72" s="1272"/>
      <c r="BA72" s="1272"/>
      <c r="BB72" s="1272"/>
      <c r="BC72" s="1272"/>
      <c r="BD72" s="1272"/>
      <c r="BE72" s="1272"/>
      <c r="BF72" s="1272"/>
      <c r="BG72" s="1272"/>
      <c r="BH72" s="1272"/>
      <c r="BI72" s="1272"/>
      <c r="BJ72" s="1272"/>
      <c r="BK72" s="1272"/>
      <c r="BL72" s="1272"/>
      <c r="BM72" s="1272"/>
      <c r="BN72" s="1272"/>
      <c r="BO72" s="1273"/>
      <c r="BP72" s="1259" t="s">
        <v>524</v>
      </c>
      <c r="BQ72" s="1259"/>
      <c r="BR72" s="1259"/>
      <c r="BS72" s="1259"/>
      <c r="BT72" s="1259"/>
      <c r="BU72" s="1259"/>
      <c r="BV72" s="1259"/>
      <c r="BW72" s="1259"/>
      <c r="BX72" s="1259" t="s">
        <v>525</v>
      </c>
      <c r="BY72" s="1259"/>
      <c r="BZ72" s="1259"/>
      <c r="CA72" s="1259"/>
      <c r="CB72" s="1259"/>
      <c r="CC72" s="1259"/>
      <c r="CD72" s="1259"/>
      <c r="CE72" s="1259"/>
      <c r="CF72" s="1259" t="s">
        <v>526</v>
      </c>
      <c r="CG72" s="1259"/>
      <c r="CH72" s="1259"/>
      <c r="CI72" s="1259"/>
      <c r="CJ72" s="1259"/>
      <c r="CK72" s="1259"/>
      <c r="CL72" s="1259"/>
      <c r="CM72" s="1259"/>
      <c r="CN72" s="1259" t="s">
        <v>527</v>
      </c>
      <c r="CO72" s="1259"/>
      <c r="CP72" s="1259"/>
      <c r="CQ72" s="1259"/>
      <c r="CR72" s="1259"/>
      <c r="CS72" s="1259"/>
      <c r="CT72" s="1259"/>
      <c r="CU72" s="1259"/>
      <c r="CV72" s="1259" t="s">
        <v>528</v>
      </c>
      <c r="CW72" s="1259"/>
      <c r="CX72" s="1259"/>
      <c r="CY72" s="1259"/>
      <c r="CZ72" s="1259"/>
      <c r="DA72" s="1259"/>
      <c r="DB72" s="1259"/>
      <c r="DC72" s="1259"/>
    </row>
    <row r="73" spans="2:107" ht="13.2" x14ac:dyDescent="0.2">
      <c r="B73" s="372"/>
      <c r="G73" s="1270"/>
      <c r="H73" s="1270"/>
      <c r="I73" s="1270"/>
      <c r="J73" s="1270"/>
      <c r="K73" s="1254"/>
      <c r="L73" s="1254"/>
      <c r="M73" s="1254"/>
      <c r="N73" s="1254"/>
      <c r="AM73" s="381"/>
      <c r="AN73" s="1258" t="s">
        <v>564</v>
      </c>
      <c r="AO73" s="1258"/>
      <c r="AP73" s="1258"/>
      <c r="AQ73" s="1258"/>
      <c r="AR73" s="1258"/>
      <c r="AS73" s="1258"/>
      <c r="AT73" s="1258"/>
      <c r="AU73" s="1258"/>
      <c r="AV73" s="1258"/>
      <c r="AW73" s="1258"/>
      <c r="AX73" s="1258"/>
      <c r="AY73" s="1258"/>
      <c r="AZ73" s="1258"/>
      <c r="BA73" s="1258"/>
      <c r="BB73" s="1258" t="s">
        <v>565</v>
      </c>
      <c r="BC73" s="1258"/>
      <c r="BD73" s="1258"/>
      <c r="BE73" s="1258"/>
      <c r="BF73" s="1258"/>
      <c r="BG73" s="1258"/>
      <c r="BH73" s="1258"/>
      <c r="BI73" s="1258"/>
      <c r="BJ73" s="1258"/>
      <c r="BK73" s="1258"/>
      <c r="BL73" s="1258"/>
      <c r="BM73" s="1258"/>
      <c r="BN73" s="1258"/>
      <c r="BO73" s="1258"/>
      <c r="BP73" s="1255">
        <v>38.200000000000003</v>
      </c>
      <c r="BQ73" s="1255"/>
      <c r="BR73" s="1255"/>
      <c r="BS73" s="1255"/>
      <c r="BT73" s="1255"/>
      <c r="BU73" s="1255"/>
      <c r="BV73" s="1255"/>
      <c r="BW73" s="1255"/>
      <c r="BX73" s="1255">
        <v>39.200000000000003</v>
      </c>
      <c r="BY73" s="1255"/>
      <c r="BZ73" s="1255"/>
      <c r="CA73" s="1255"/>
      <c r="CB73" s="1255"/>
      <c r="CC73" s="1255"/>
      <c r="CD73" s="1255"/>
      <c r="CE73" s="1255"/>
      <c r="CF73" s="1255">
        <v>34.5</v>
      </c>
      <c r="CG73" s="1255"/>
      <c r="CH73" s="1255"/>
      <c r="CI73" s="1255"/>
      <c r="CJ73" s="1255"/>
      <c r="CK73" s="1255"/>
      <c r="CL73" s="1255"/>
      <c r="CM73" s="1255"/>
      <c r="CN73" s="1255">
        <v>33.700000000000003</v>
      </c>
      <c r="CO73" s="1255"/>
      <c r="CP73" s="1255"/>
      <c r="CQ73" s="1255"/>
      <c r="CR73" s="1255"/>
      <c r="CS73" s="1255"/>
      <c r="CT73" s="1255"/>
      <c r="CU73" s="1255"/>
      <c r="CV73" s="1255">
        <v>39.799999999999997</v>
      </c>
      <c r="CW73" s="1255"/>
      <c r="CX73" s="1255"/>
      <c r="CY73" s="1255"/>
      <c r="CZ73" s="1255"/>
      <c r="DA73" s="1255"/>
      <c r="DB73" s="1255"/>
      <c r="DC73" s="1255"/>
    </row>
    <row r="74" spans="2:107" ht="13.2" x14ac:dyDescent="0.2">
      <c r="B74" s="372"/>
      <c r="G74" s="1270"/>
      <c r="H74" s="1270"/>
      <c r="I74" s="1270"/>
      <c r="J74" s="1270"/>
      <c r="K74" s="1254"/>
      <c r="L74" s="1254"/>
      <c r="M74" s="1254"/>
      <c r="N74" s="1254"/>
      <c r="AM74" s="381"/>
      <c r="AN74" s="1258"/>
      <c r="AO74" s="1258"/>
      <c r="AP74" s="1258"/>
      <c r="AQ74" s="1258"/>
      <c r="AR74" s="1258"/>
      <c r="AS74" s="1258"/>
      <c r="AT74" s="1258"/>
      <c r="AU74" s="1258"/>
      <c r="AV74" s="1258"/>
      <c r="AW74" s="1258"/>
      <c r="AX74" s="1258"/>
      <c r="AY74" s="1258"/>
      <c r="AZ74" s="1258"/>
      <c r="BA74" s="1258"/>
      <c r="BB74" s="1258"/>
      <c r="BC74" s="1258"/>
      <c r="BD74" s="1258"/>
      <c r="BE74" s="1258"/>
      <c r="BF74" s="1258"/>
      <c r="BG74" s="1258"/>
      <c r="BH74" s="1258"/>
      <c r="BI74" s="1258"/>
      <c r="BJ74" s="1258"/>
      <c r="BK74" s="1258"/>
      <c r="BL74" s="1258"/>
      <c r="BM74" s="1258"/>
      <c r="BN74" s="1258"/>
      <c r="BO74" s="1258"/>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2" x14ac:dyDescent="0.2">
      <c r="B75" s="372"/>
      <c r="G75" s="1270"/>
      <c r="H75" s="1270"/>
      <c r="I75" s="1253"/>
      <c r="J75" s="1253"/>
      <c r="K75" s="1260"/>
      <c r="L75" s="1260"/>
      <c r="M75" s="1260"/>
      <c r="N75" s="1260"/>
      <c r="AM75" s="381"/>
      <c r="AN75" s="1258"/>
      <c r="AO75" s="1258"/>
      <c r="AP75" s="1258"/>
      <c r="AQ75" s="1258"/>
      <c r="AR75" s="1258"/>
      <c r="AS75" s="1258"/>
      <c r="AT75" s="1258"/>
      <c r="AU75" s="1258"/>
      <c r="AV75" s="1258"/>
      <c r="AW75" s="1258"/>
      <c r="AX75" s="1258"/>
      <c r="AY75" s="1258"/>
      <c r="AZ75" s="1258"/>
      <c r="BA75" s="1258"/>
      <c r="BB75" s="1258" t="s">
        <v>570</v>
      </c>
      <c r="BC75" s="1258"/>
      <c r="BD75" s="1258"/>
      <c r="BE75" s="1258"/>
      <c r="BF75" s="1258"/>
      <c r="BG75" s="1258"/>
      <c r="BH75" s="1258"/>
      <c r="BI75" s="1258"/>
      <c r="BJ75" s="1258"/>
      <c r="BK75" s="1258"/>
      <c r="BL75" s="1258"/>
      <c r="BM75" s="1258"/>
      <c r="BN75" s="1258"/>
      <c r="BO75" s="1258"/>
      <c r="BP75" s="1255">
        <v>1.2</v>
      </c>
      <c r="BQ75" s="1255"/>
      <c r="BR75" s="1255"/>
      <c r="BS75" s="1255"/>
      <c r="BT75" s="1255"/>
      <c r="BU75" s="1255"/>
      <c r="BV75" s="1255"/>
      <c r="BW75" s="1255"/>
      <c r="BX75" s="1255">
        <v>1.8</v>
      </c>
      <c r="BY75" s="1255"/>
      <c r="BZ75" s="1255"/>
      <c r="CA75" s="1255"/>
      <c r="CB75" s="1255"/>
      <c r="CC75" s="1255"/>
      <c r="CD75" s="1255"/>
      <c r="CE75" s="1255"/>
      <c r="CF75" s="1255">
        <v>2.8</v>
      </c>
      <c r="CG75" s="1255"/>
      <c r="CH75" s="1255"/>
      <c r="CI75" s="1255"/>
      <c r="CJ75" s="1255"/>
      <c r="CK75" s="1255"/>
      <c r="CL75" s="1255"/>
      <c r="CM75" s="1255"/>
      <c r="CN75" s="1255">
        <v>3.4</v>
      </c>
      <c r="CO75" s="1255"/>
      <c r="CP75" s="1255"/>
      <c r="CQ75" s="1255"/>
      <c r="CR75" s="1255"/>
      <c r="CS75" s="1255"/>
      <c r="CT75" s="1255"/>
      <c r="CU75" s="1255"/>
      <c r="CV75" s="1255">
        <v>4.3</v>
      </c>
      <c r="CW75" s="1255"/>
      <c r="CX75" s="1255"/>
      <c r="CY75" s="1255"/>
      <c r="CZ75" s="1255"/>
      <c r="DA75" s="1255"/>
      <c r="DB75" s="1255"/>
      <c r="DC75" s="1255"/>
    </row>
    <row r="76" spans="2:107" ht="13.2" x14ac:dyDescent="0.2">
      <c r="B76" s="372"/>
      <c r="G76" s="1270"/>
      <c r="H76" s="1270"/>
      <c r="I76" s="1253"/>
      <c r="J76" s="1253"/>
      <c r="K76" s="1260"/>
      <c r="L76" s="1260"/>
      <c r="M76" s="1260"/>
      <c r="N76" s="1260"/>
      <c r="AM76" s="381"/>
      <c r="AN76" s="1258"/>
      <c r="AO76" s="1258"/>
      <c r="AP76" s="1258"/>
      <c r="AQ76" s="1258"/>
      <c r="AR76" s="1258"/>
      <c r="AS76" s="1258"/>
      <c r="AT76" s="1258"/>
      <c r="AU76" s="1258"/>
      <c r="AV76" s="1258"/>
      <c r="AW76" s="1258"/>
      <c r="AX76" s="1258"/>
      <c r="AY76" s="1258"/>
      <c r="AZ76" s="1258"/>
      <c r="BA76" s="1258"/>
      <c r="BB76" s="1258"/>
      <c r="BC76" s="1258"/>
      <c r="BD76" s="1258"/>
      <c r="BE76" s="1258"/>
      <c r="BF76" s="1258"/>
      <c r="BG76" s="1258"/>
      <c r="BH76" s="1258"/>
      <c r="BI76" s="1258"/>
      <c r="BJ76" s="1258"/>
      <c r="BK76" s="1258"/>
      <c r="BL76" s="1258"/>
      <c r="BM76" s="1258"/>
      <c r="BN76" s="1258"/>
      <c r="BO76" s="1258"/>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2" x14ac:dyDescent="0.2">
      <c r="B77" s="372"/>
      <c r="G77" s="1253"/>
      <c r="H77" s="1253"/>
      <c r="I77" s="1253"/>
      <c r="J77" s="1253"/>
      <c r="K77" s="1254"/>
      <c r="L77" s="1254"/>
      <c r="M77" s="1254"/>
      <c r="N77" s="1254"/>
      <c r="AN77" s="1259" t="s">
        <v>567</v>
      </c>
      <c r="AO77" s="1259"/>
      <c r="AP77" s="1259"/>
      <c r="AQ77" s="1259"/>
      <c r="AR77" s="1259"/>
      <c r="AS77" s="1259"/>
      <c r="AT77" s="1259"/>
      <c r="AU77" s="1259"/>
      <c r="AV77" s="1259"/>
      <c r="AW77" s="1259"/>
      <c r="AX77" s="1259"/>
      <c r="AY77" s="1259"/>
      <c r="AZ77" s="1259"/>
      <c r="BA77" s="1259"/>
      <c r="BB77" s="1258" t="s">
        <v>565</v>
      </c>
      <c r="BC77" s="1258"/>
      <c r="BD77" s="1258"/>
      <c r="BE77" s="1258"/>
      <c r="BF77" s="1258"/>
      <c r="BG77" s="1258"/>
      <c r="BH77" s="1258"/>
      <c r="BI77" s="1258"/>
      <c r="BJ77" s="1258"/>
      <c r="BK77" s="1258"/>
      <c r="BL77" s="1258"/>
      <c r="BM77" s="1258"/>
      <c r="BN77" s="1258"/>
      <c r="BO77" s="1258"/>
      <c r="BP77" s="1255">
        <v>19</v>
      </c>
      <c r="BQ77" s="1255"/>
      <c r="BR77" s="1255"/>
      <c r="BS77" s="1255"/>
      <c r="BT77" s="1255"/>
      <c r="BU77" s="1255"/>
      <c r="BV77" s="1255"/>
      <c r="BW77" s="1255"/>
      <c r="BX77" s="1255">
        <v>18</v>
      </c>
      <c r="BY77" s="1255"/>
      <c r="BZ77" s="1255"/>
      <c r="CA77" s="1255"/>
      <c r="CB77" s="1255"/>
      <c r="CC77" s="1255"/>
      <c r="CD77" s="1255"/>
      <c r="CE77" s="1255"/>
      <c r="CF77" s="1255">
        <v>13.1</v>
      </c>
      <c r="CG77" s="1255"/>
      <c r="CH77" s="1255"/>
      <c r="CI77" s="1255"/>
      <c r="CJ77" s="1255"/>
      <c r="CK77" s="1255"/>
      <c r="CL77" s="1255"/>
      <c r="CM77" s="1255"/>
      <c r="CN77" s="1255">
        <v>10.9</v>
      </c>
      <c r="CO77" s="1255"/>
      <c r="CP77" s="1255"/>
      <c r="CQ77" s="1255"/>
      <c r="CR77" s="1255"/>
      <c r="CS77" s="1255"/>
      <c r="CT77" s="1255"/>
      <c r="CU77" s="1255"/>
      <c r="CV77" s="1255">
        <v>13.6</v>
      </c>
      <c r="CW77" s="1255"/>
      <c r="CX77" s="1255"/>
      <c r="CY77" s="1255"/>
      <c r="CZ77" s="1255"/>
      <c r="DA77" s="1255"/>
      <c r="DB77" s="1255"/>
      <c r="DC77" s="1255"/>
    </row>
    <row r="78" spans="2:107" ht="13.2" x14ac:dyDescent="0.2">
      <c r="B78" s="372"/>
      <c r="G78" s="1253"/>
      <c r="H78" s="1253"/>
      <c r="I78" s="1253"/>
      <c r="J78" s="1253"/>
      <c r="K78" s="1254"/>
      <c r="L78" s="1254"/>
      <c r="M78" s="1254"/>
      <c r="N78" s="1254"/>
      <c r="AN78" s="1259"/>
      <c r="AO78" s="1259"/>
      <c r="AP78" s="1259"/>
      <c r="AQ78" s="1259"/>
      <c r="AR78" s="1259"/>
      <c r="AS78" s="1259"/>
      <c r="AT78" s="1259"/>
      <c r="AU78" s="1259"/>
      <c r="AV78" s="1259"/>
      <c r="AW78" s="1259"/>
      <c r="AX78" s="1259"/>
      <c r="AY78" s="1259"/>
      <c r="AZ78" s="1259"/>
      <c r="BA78" s="1259"/>
      <c r="BB78" s="1258"/>
      <c r="BC78" s="1258"/>
      <c r="BD78" s="1258"/>
      <c r="BE78" s="1258"/>
      <c r="BF78" s="1258"/>
      <c r="BG78" s="1258"/>
      <c r="BH78" s="1258"/>
      <c r="BI78" s="1258"/>
      <c r="BJ78" s="1258"/>
      <c r="BK78" s="1258"/>
      <c r="BL78" s="1258"/>
      <c r="BM78" s="1258"/>
      <c r="BN78" s="1258"/>
      <c r="BO78" s="1258"/>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2" x14ac:dyDescent="0.2">
      <c r="B79" s="372"/>
      <c r="G79" s="1253"/>
      <c r="H79" s="1253"/>
      <c r="I79" s="1256"/>
      <c r="J79" s="1256"/>
      <c r="K79" s="1257"/>
      <c r="L79" s="1257"/>
      <c r="M79" s="1257"/>
      <c r="N79" s="1257"/>
      <c r="AN79" s="1259"/>
      <c r="AO79" s="1259"/>
      <c r="AP79" s="1259"/>
      <c r="AQ79" s="1259"/>
      <c r="AR79" s="1259"/>
      <c r="AS79" s="1259"/>
      <c r="AT79" s="1259"/>
      <c r="AU79" s="1259"/>
      <c r="AV79" s="1259"/>
      <c r="AW79" s="1259"/>
      <c r="AX79" s="1259"/>
      <c r="AY79" s="1259"/>
      <c r="AZ79" s="1259"/>
      <c r="BA79" s="1259"/>
      <c r="BB79" s="1258" t="s">
        <v>570</v>
      </c>
      <c r="BC79" s="1258"/>
      <c r="BD79" s="1258"/>
      <c r="BE79" s="1258"/>
      <c r="BF79" s="1258"/>
      <c r="BG79" s="1258"/>
      <c r="BH79" s="1258"/>
      <c r="BI79" s="1258"/>
      <c r="BJ79" s="1258"/>
      <c r="BK79" s="1258"/>
      <c r="BL79" s="1258"/>
      <c r="BM79" s="1258"/>
      <c r="BN79" s="1258"/>
      <c r="BO79" s="1258"/>
      <c r="BP79" s="1255">
        <v>3.6</v>
      </c>
      <c r="BQ79" s="1255"/>
      <c r="BR79" s="1255"/>
      <c r="BS79" s="1255"/>
      <c r="BT79" s="1255"/>
      <c r="BU79" s="1255"/>
      <c r="BV79" s="1255"/>
      <c r="BW79" s="1255"/>
      <c r="BX79" s="1255">
        <v>3.5</v>
      </c>
      <c r="BY79" s="1255"/>
      <c r="BZ79" s="1255"/>
      <c r="CA79" s="1255"/>
      <c r="CB79" s="1255"/>
      <c r="CC79" s="1255"/>
      <c r="CD79" s="1255"/>
      <c r="CE79" s="1255"/>
      <c r="CF79" s="1255">
        <v>3.6</v>
      </c>
      <c r="CG79" s="1255"/>
      <c r="CH79" s="1255"/>
      <c r="CI79" s="1255"/>
      <c r="CJ79" s="1255"/>
      <c r="CK79" s="1255"/>
      <c r="CL79" s="1255"/>
      <c r="CM79" s="1255"/>
      <c r="CN79" s="1255">
        <v>4</v>
      </c>
      <c r="CO79" s="1255"/>
      <c r="CP79" s="1255"/>
      <c r="CQ79" s="1255"/>
      <c r="CR79" s="1255"/>
      <c r="CS79" s="1255"/>
      <c r="CT79" s="1255"/>
      <c r="CU79" s="1255"/>
      <c r="CV79" s="1255">
        <v>4.3</v>
      </c>
      <c r="CW79" s="1255"/>
      <c r="CX79" s="1255"/>
      <c r="CY79" s="1255"/>
      <c r="CZ79" s="1255"/>
      <c r="DA79" s="1255"/>
      <c r="DB79" s="1255"/>
      <c r="DC79" s="1255"/>
    </row>
    <row r="80" spans="2:107" ht="13.2" x14ac:dyDescent="0.2">
      <c r="B80" s="372"/>
      <c r="G80" s="1253"/>
      <c r="H80" s="1253"/>
      <c r="I80" s="1256"/>
      <c r="J80" s="1256"/>
      <c r="K80" s="1257"/>
      <c r="L80" s="1257"/>
      <c r="M80" s="1257"/>
      <c r="N80" s="1257"/>
      <c r="AN80" s="1259"/>
      <c r="AO80" s="1259"/>
      <c r="AP80" s="1259"/>
      <c r="AQ80" s="1259"/>
      <c r="AR80" s="1259"/>
      <c r="AS80" s="1259"/>
      <c r="AT80" s="1259"/>
      <c r="AU80" s="1259"/>
      <c r="AV80" s="1259"/>
      <c r="AW80" s="1259"/>
      <c r="AX80" s="1259"/>
      <c r="AY80" s="1259"/>
      <c r="AZ80" s="1259"/>
      <c r="BA80" s="1259"/>
      <c r="BB80" s="1258"/>
      <c r="BC80" s="1258"/>
      <c r="BD80" s="1258"/>
      <c r="BE80" s="1258"/>
      <c r="BF80" s="1258"/>
      <c r="BG80" s="1258"/>
      <c r="BH80" s="1258"/>
      <c r="BI80" s="1258"/>
      <c r="BJ80" s="1258"/>
      <c r="BK80" s="1258"/>
      <c r="BL80" s="1258"/>
      <c r="BM80" s="1258"/>
      <c r="BN80" s="1258"/>
      <c r="BO80" s="1258"/>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2" x14ac:dyDescent="0.2">
      <c r="B81" s="372"/>
    </row>
    <row r="82" spans="2:109" ht="16.2" x14ac:dyDescent="0.2">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ht="13.2" x14ac:dyDescent="0.2">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ht="13.2" x14ac:dyDescent="0.2">
      <c r="DD84" s="366"/>
      <c r="DE84" s="366"/>
    </row>
    <row r="85" spans="2:109" ht="13.2" x14ac:dyDescent="0.2">
      <c r="DD85" s="366"/>
      <c r="DE85" s="366"/>
    </row>
  </sheetData>
  <sheetProtection algorithmName="SHA-512" hashValue="VEl7EkPTvoQIsaYvDBiB45vY9QKt+6I5mXnzLcaHOfZN/p0s+Ps6MPF/LivljDPis9N0kX9J8HFR7f5bDHtjXg==" saltValue="yfqqtWG6WtZhLNJAuhbfLQ=="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474</v>
      </c>
    </row>
  </sheetData>
  <sheetProtection algorithmName="SHA-512" hashValue="XQjsz7zTVpQDOA7XnNPj+RvdQQn+trNwEGzEHC3752NYWqsIxoPRDA3oodCJKP6EN7Il3N4DtPB7z+yTfy7PrQ==" saltValue="SaGX+28SVDh5nuha//bCS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474</v>
      </c>
    </row>
  </sheetData>
  <sheetProtection algorithmName="SHA-512" hashValue="mKBCXaW/GHJqH7VkRMBQ+TVYaBdPomJqBrawxEwsDVdADJOw8BUSiLfKtoVmUx2plVs6J9ytQEdMPhrq8x6mGA==" saltValue="NfLKNdGwGUIG1hBz/y6Gq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zoomScaleNormal="100"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523</v>
      </c>
      <c r="G2" s="151"/>
      <c r="H2" s="152"/>
    </row>
    <row r="3" spans="1:8" x14ac:dyDescent="0.2">
      <c r="A3" s="148" t="s">
        <v>516</v>
      </c>
      <c r="B3" s="153"/>
      <c r="C3" s="154"/>
      <c r="D3" s="155">
        <v>26009</v>
      </c>
      <c r="E3" s="156"/>
      <c r="F3" s="157">
        <v>46035</v>
      </c>
      <c r="G3" s="158"/>
      <c r="H3" s="159"/>
    </row>
    <row r="4" spans="1:8" x14ac:dyDescent="0.2">
      <c r="A4" s="160"/>
      <c r="B4" s="161"/>
      <c r="C4" s="162"/>
      <c r="D4" s="163">
        <v>17939</v>
      </c>
      <c r="E4" s="164"/>
      <c r="F4" s="165">
        <v>25158</v>
      </c>
      <c r="G4" s="166"/>
      <c r="H4" s="167"/>
    </row>
    <row r="5" spans="1:8" x14ac:dyDescent="0.2">
      <c r="A5" s="148" t="s">
        <v>518</v>
      </c>
      <c r="B5" s="153"/>
      <c r="C5" s="154"/>
      <c r="D5" s="155">
        <v>21771</v>
      </c>
      <c r="E5" s="156"/>
      <c r="F5" s="157">
        <v>43261</v>
      </c>
      <c r="G5" s="158"/>
      <c r="H5" s="159"/>
    </row>
    <row r="6" spans="1:8" x14ac:dyDescent="0.2">
      <c r="A6" s="160"/>
      <c r="B6" s="161"/>
      <c r="C6" s="162"/>
      <c r="D6" s="163">
        <v>15214</v>
      </c>
      <c r="E6" s="164"/>
      <c r="F6" s="165">
        <v>24721</v>
      </c>
      <c r="G6" s="166"/>
      <c r="H6" s="167"/>
    </row>
    <row r="7" spans="1:8" x14ac:dyDescent="0.2">
      <c r="A7" s="148" t="s">
        <v>519</v>
      </c>
      <c r="B7" s="153"/>
      <c r="C7" s="154"/>
      <c r="D7" s="155">
        <v>33598</v>
      </c>
      <c r="E7" s="156"/>
      <c r="F7" s="157">
        <v>40626</v>
      </c>
      <c r="G7" s="158"/>
      <c r="H7" s="159"/>
    </row>
    <row r="8" spans="1:8" x14ac:dyDescent="0.2">
      <c r="A8" s="160"/>
      <c r="B8" s="161"/>
      <c r="C8" s="162"/>
      <c r="D8" s="163">
        <v>22226</v>
      </c>
      <c r="E8" s="164"/>
      <c r="F8" s="165">
        <v>24279</v>
      </c>
      <c r="G8" s="166"/>
      <c r="H8" s="167"/>
    </row>
    <row r="9" spans="1:8" x14ac:dyDescent="0.2">
      <c r="A9" s="148" t="s">
        <v>520</v>
      </c>
      <c r="B9" s="153"/>
      <c r="C9" s="154"/>
      <c r="D9" s="155">
        <v>31246</v>
      </c>
      <c r="E9" s="156"/>
      <c r="F9" s="157">
        <v>46133</v>
      </c>
      <c r="G9" s="158"/>
      <c r="H9" s="159"/>
    </row>
    <row r="10" spans="1:8" x14ac:dyDescent="0.2">
      <c r="A10" s="160"/>
      <c r="B10" s="161"/>
      <c r="C10" s="162"/>
      <c r="D10" s="163">
        <v>22408</v>
      </c>
      <c r="E10" s="164"/>
      <c r="F10" s="165">
        <v>27280</v>
      </c>
      <c r="G10" s="166"/>
      <c r="H10" s="167"/>
    </row>
    <row r="11" spans="1:8" x14ac:dyDescent="0.2">
      <c r="A11" s="148" t="s">
        <v>521</v>
      </c>
      <c r="B11" s="153"/>
      <c r="C11" s="154"/>
      <c r="D11" s="155">
        <v>21840</v>
      </c>
      <c r="E11" s="156"/>
      <c r="F11" s="157">
        <v>49174</v>
      </c>
      <c r="G11" s="158"/>
      <c r="H11" s="159"/>
    </row>
    <row r="12" spans="1:8" x14ac:dyDescent="0.2">
      <c r="A12" s="160"/>
      <c r="B12" s="161"/>
      <c r="C12" s="168"/>
      <c r="D12" s="163">
        <v>19199</v>
      </c>
      <c r="E12" s="164"/>
      <c r="F12" s="165">
        <v>29896</v>
      </c>
      <c r="G12" s="166"/>
      <c r="H12" s="167"/>
    </row>
    <row r="13" spans="1:8" x14ac:dyDescent="0.2">
      <c r="A13" s="148"/>
      <c r="B13" s="153"/>
      <c r="C13" s="169"/>
      <c r="D13" s="170">
        <v>26893</v>
      </c>
      <c r="E13" s="171"/>
      <c r="F13" s="172">
        <v>45046</v>
      </c>
      <c r="G13" s="173"/>
      <c r="H13" s="159"/>
    </row>
    <row r="14" spans="1:8" x14ac:dyDescent="0.2">
      <c r="A14" s="160"/>
      <c r="B14" s="161"/>
      <c r="C14" s="162"/>
      <c r="D14" s="163">
        <v>19397</v>
      </c>
      <c r="E14" s="164"/>
      <c r="F14" s="165">
        <v>26267</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5.57</v>
      </c>
      <c r="C19" s="174">
        <f>ROUND(VALUE(SUBSTITUTE(実質収支比率等に係る経年分析!G$48,"▲","-")),2)</f>
        <v>8.06</v>
      </c>
      <c r="D19" s="174">
        <f>ROUND(VALUE(SUBSTITUTE(実質収支比率等に係る経年分析!H$48,"▲","-")),2)</f>
        <v>10.73</v>
      </c>
      <c r="E19" s="174">
        <f>ROUND(VALUE(SUBSTITUTE(実質収支比率等に係る経年分析!I$48,"▲","-")),2)</f>
        <v>8.06</v>
      </c>
      <c r="F19" s="174">
        <f>ROUND(VALUE(SUBSTITUTE(実質収支比率等に係る経年分析!J$48,"▲","-")),2)</f>
        <v>4.88</v>
      </c>
    </row>
    <row r="20" spans="1:11" x14ac:dyDescent="0.2">
      <c r="A20" s="174" t="s">
        <v>53</v>
      </c>
      <c r="B20" s="174">
        <f>ROUND(VALUE(SUBSTITUTE(実質収支比率等に係る経年分析!F$47,"▲","-")),2)</f>
        <v>12.01</v>
      </c>
      <c r="C20" s="174">
        <f>ROUND(VALUE(SUBSTITUTE(実質収支比率等に係る経年分析!G$47,"▲","-")),2)</f>
        <v>10.1</v>
      </c>
      <c r="D20" s="174">
        <f>ROUND(VALUE(SUBSTITUTE(実質収支比率等に係る経年分析!H$47,"▲","-")),2)</f>
        <v>13.15</v>
      </c>
      <c r="E20" s="174">
        <f>ROUND(VALUE(SUBSTITUTE(実質収支比率等に係る経年分析!I$47,"▲","-")),2)</f>
        <v>14.8</v>
      </c>
      <c r="F20" s="174">
        <f>ROUND(VALUE(SUBSTITUTE(実質収支比率等に係る経年分析!J$47,"▲","-")),2)</f>
        <v>12.96</v>
      </c>
    </row>
    <row r="21" spans="1:11" x14ac:dyDescent="0.2">
      <c r="A21" s="174" t="s">
        <v>54</v>
      </c>
      <c r="B21" s="174">
        <f>IF(ISNUMBER(VALUE(SUBSTITUTE(実質収支比率等に係る経年分析!F$49,"▲","-"))),ROUND(VALUE(SUBSTITUTE(実質収支比率等に係る経年分析!F$49,"▲","-")),2),NA())</f>
        <v>-2.79</v>
      </c>
      <c r="C21" s="174">
        <f>IF(ISNUMBER(VALUE(SUBSTITUTE(実質収支比率等に係る経年分析!G$49,"▲","-"))),ROUND(VALUE(SUBSTITUTE(実質収支比率等に係る経年分析!G$49,"▲","-")),2),NA())</f>
        <v>-1.66</v>
      </c>
      <c r="D21" s="174">
        <f>IF(ISNUMBER(VALUE(SUBSTITUTE(実質収支比率等に係る経年分析!H$49,"▲","-"))),ROUND(VALUE(SUBSTITUTE(実質収支比率等に係る経年分析!H$49,"▲","-")),2),NA())</f>
        <v>2.86</v>
      </c>
      <c r="E21" s="174">
        <f>IF(ISNUMBER(VALUE(SUBSTITUTE(実質収支比率等に係る経年分析!I$49,"▲","-"))),ROUND(VALUE(SUBSTITUTE(実質収支比率等に係る経年分析!I$49,"▲","-")),2),NA())</f>
        <v>-5.55</v>
      </c>
      <c r="F21" s="174">
        <f>IF(ISNUMBER(VALUE(SUBSTITUTE(実質収支比率等に係る経年分析!J$49,"▲","-"))),ROUND(VALUE(SUBSTITUTE(実質収支比率等に係る経年分析!J$49,"▲","-")),2),NA())</f>
        <v>-7.54</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5.03</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str">
        <f>IF(連結実質赤字比率に係る赤字・黒字の構成分析!C$39="",NA(),連結実質赤字比率に係る赤字・黒字の構成分析!C$39)</f>
        <v>国民健康保険事業特別会計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0.6</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0.56999999999999995</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0.59</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0.2</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0.25</v>
      </c>
    </row>
    <row r="32" spans="1:11" x14ac:dyDescent="0.2">
      <c r="A32" s="175" t="str">
        <f>IF(連結実質赤字比率に係る赤字・黒字の構成分析!C$38="",NA(),連結実質赤字比率に係る赤字・黒字の構成分析!C$38)</f>
        <v>後期高齢者医療事業特別会計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0.25</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0.31</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0.27</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0.28000000000000003</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0.27</v>
      </c>
    </row>
    <row r="33" spans="1:16" x14ac:dyDescent="0.2">
      <c r="A33" s="175" t="str">
        <f>IF(連結実質赤字比率に係る赤字・黒字の構成分析!C$37="",NA(),連結実質赤字比率に係る赤字・黒字の構成分析!C$37)</f>
        <v>介護保険事業特別会計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0.76</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0.9</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0.41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0.41</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0.39</v>
      </c>
    </row>
    <row r="34" spans="1:16" x14ac:dyDescent="0.2">
      <c r="A34" s="175" t="str">
        <f>IF(連結実質赤字比率に係る赤字・黒字の構成分析!C$36="",NA(),連結実質赤字比率に係る赤字・黒字の構成分析!C$36)</f>
        <v>下水道事業会計</v>
      </c>
      <c r="B34" s="175" t="e">
        <f>IF(ROUND(VALUE(SUBSTITUTE(連結実質赤字比率に係る赤字・黒字の構成分析!F$36,"▲", "-")), 2) &lt; 0, ABS(ROUND(VALUE(SUBSTITUTE(連結実質赤字比率に係る赤字・黒字の構成分析!F$36,"▲", "-")), 2)), NA())</f>
        <v>#VALUE!</v>
      </c>
      <c r="C34" s="175" t="e">
        <f>IF(ROUND(VALUE(SUBSTITUTE(連結実質赤字比率に係る赤字・黒字の構成分析!F$36,"▲", "-")), 2) &gt;= 0, ABS(ROUND(VALUE(SUBSTITUTE(連結実質赤字比率に係る赤字・黒字の構成分析!F$36,"▲", "-")), 2)), NA())</f>
        <v>#VALUE!</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1.56</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1.98</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2.25</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2.8</v>
      </c>
    </row>
    <row r="35" spans="1:16" x14ac:dyDescent="0.2">
      <c r="A35" s="175" t="str">
        <f>IF(連結実質赤字比率に係る赤字・黒字の構成分析!C$35="",NA(),連結実質赤字比率に係る赤字・黒字の構成分析!C$35)</f>
        <v>病院事業会計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1.51</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1.23</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2.74</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3.19</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2.9</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5.57</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8.0500000000000007</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10.72</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8.06</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4.87</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5971</v>
      </c>
      <c r="E42" s="176"/>
      <c r="F42" s="176"/>
      <c r="G42" s="176">
        <f>'実質公債費比率（分子）の構造'!L$52</f>
        <v>6092</v>
      </c>
      <c r="H42" s="176"/>
      <c r="I42" s="176"/>
      <c r="J42" s="176">
        <f>'実質公債費比率（分子）の構造'!M$52</f>
        <v>5976</v>
      </c>
      <c r="K42" s="176"/>
      <c r="L42" s="176"/>
      <c r="M42" s="176">
        <f>'実質公債費比率（分子）の構造'!N$52</f>
        <v>5850</v>
      </c>
      <c r="N42" s="176"/>
      <c r="O42" s="176"/>
      <c r="P42" s="176">
        <f>'実質公債費比率（分子）の構造'!O$52</f>
        <v>5676</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f>'実質公債費比率（分子）の構造'!K$50</f>
        <v>66</v>
      </c>
      <c r="C44" s="176"/>
      <c r="D44" s="176"/>
      <c r="E44" s="176">
        <f>'実質公債費比率（分子）の構造'!L$50</f>
        <v>66</v>
      </c>
      <c r="F44" s="176"/>
      <c r="G44" s="176"/>
      <c r="H44" s="176">
        <f>'実質公債費比率（分子）の構造'!M$50</f>
        <v>94</v>
      </c>
      <c r="I44" s="176"/>
      <c r="J44" s="176"/>
      <c r="K44" s="176">
        <f>'実質公債費比率（分子）の構造'!N$50</f>
        <v>94</v>
      </c>
      <c r="L44" s="176"/>
      <c r="M44" s="176"/>
      <c r="N44" s="176">
        <f>'実質公債費比率（分子）の構造'!O$50</f>
        <v>123</v>
      </c>
      <c r="O44" s="176"/>
      <c r="P44" s="176"/>
    </row>
    <row r="45" spans="1:16" x14ac:dyDescent="0.2">
      <c r="A45" s="176" t="s">
        <v>63</v>
      </c>
      <c r="B45" s="176">
        <f>'実質公債費比率（分子）の構造'!K$49</f>
        <v>3</v>
      </c>
      <c r="C45" s="176"/>
      <c r="D45" s="176"/>
      <c r="E45" s="176">
        <f>'実質公債費比率（分子）の構造'!L$49</f>
        <v>3</v>
      </c>
      <c r="F45" s="176"/>
      <c r="G45" s="176"/>
      <c r="H45" s="176">
        <f>'実質公債費比率（分子）の構造'!M$49</f>
        <v>3</v>
      </c>
      <c r="I45" s="176"/>
      <c r="J45" s="176"/>
      <c r="K45" s="176">
        <f>'実質公債費比率（分子）の構造'!N$49</f>
        <v>3</v>
      </c>
      <c r="L45" s="176"/>
      <c r="M45" s="176"/>
      <c r="N45" s="176">
        <f>'実質公債費比率（分子）の構造'!O$49</f>
        <v>3</v>
      </c>
      <c r="O45" s="176"/>
      <c r="P45" s="176"/>
    </row>
    <row r="46" spans="1:16" x14ac:dyDescent="0.2">
      <c r="A46" s="176" t="s">
        <v>64</v>
      </c>
      <c r="B46" s="176">
        <f>'実質公債費比率（分子）の構造'!K$48</f>
        <v>1829</v>
      </c>
      <c r="C46" s="176"/>
      <c r="D46" s="176"/>
      <c r="E46" s="176">
        <f>'実質公債費比率（分子）の構造'!L$48</f>
        <v>1876</v>
      </c>
      <c r="F46" s="176"/>
      <c r="G46" s="176"/>
      <c r="H46" s="176">
        <f>'実質公債費比率（分子）の構造'!M$48</f>
        <v>2030</v>
      </c>
      <c r="I46" s="176"/>
      <c r="J46" s="176"/>
      <c r="K46" s="176">
        <f>'実質公債費比率（分子）の構造'!N$48</f>
        <v>1983</v>
      </c>
      <c r="L46" s="176"/>
      <c r="M46" s="176"/>
      <c r="N46" s="176">
        <f>'実質公債費比率（分子）の構造'!O$48</f>
        <v>1858</v>
      </c>
      <c r="O46" s="176"/>
      <c r="P46" s="176"/>
    </row>
    <row r="47" spans="1:16" x14ac:dyDescent="0.2">
      <c r="A47" s="176" t="s">
        <v>12</v>
      </c>
      <c r="B47" s="176">
        <f>'実質公債費比率（分子）の構造'!K$47</f>
        <v>54</v>
      </c>
      <c r="C47" s="176"/>
      <c r="D47" s="176"/>
      <c r="E47" s="176">
        <f>'実質公債費比率（分子）の構造'!L$47</f>
        <v>52</v>
      </c>
      <c r="F47" s="176"/>
      <c r="G47" s="176"/>
      <c r="H47" s="176">
        <f>'実質公債費比率（分子）の構造'!M$47</f>
        <v>49</v>
      </c>
      <c r="I47" s="176"/>
      <c r="J47" s="176"/>
      <c r="K47" s="176">
        <f>'実質公債費比率（分子）の構造'!N$47</f>
        <v>42</v>
      </c>
      <c r="L47" s="176"/>
      <c r="M47" s="176"/>
      <c r="N47" s="176">
        <f>'実質公債費比率（分子）の構造'!O$47</f>
        <v>49</v>
      </c>
      <c r="O47" s="176"/>
      <c r="P47" s="176"/>
    </row>
    <row r="48" spans="1:16" x14ac:dyDescent="0.2">
      <c r="A48" s="176" t="s">
        <v>65</v>
      </c>
      <c r="B48" s="176">
        <f>'実質公債費比率（分子）の構造'!K$46</f>
        <v>14</v>
      </c>
      <c r="C48" s="176"/>
      <c r="D48" s="176"/>
      <c r="E48" s="176">
        <f>'実質公債費比率（分子）の構造'!L$46</f>
        <v>23</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4956</v>
      </c>
      <c r="C49" s="176"/>
      <c r="D49" s="176"/>
      <c r="E49" s="176">
        <f>'実質公債費比率（分子）の構造'!L$45</f>
        <v>5037</v>
      </c>
      <c r="F49" s="176"/>
      <c r="G49" s="176"/>
      <c r="H49" s="176">
        <f>'実質公債費比率（分子）の構造'!M$45</f>
        <v>5240</v>
      </c>
      <c r="I49" s="176"/>
      <c r="J49" s="176"/>
      <c r="K49" s="176">
        <f>'実質公債費比率（分子）の構造'!N$45</f>
        <v>5561</v>
      </c>
      <c r="L49" s="176"/>
      <c r="M49" s="176"/>
      <c r="N49" s="176">
        <f>'実質公債費比率（分子）の構造'!O$45</f>
        <v>5903</v>
      </c>
      <c r="O49" s="176"/>
      <c r="P49" s="176"/>
    </row>
    <row r="50" spans="1:16" x14ac:dyDescent="0.2">
      <c r="A50" s="176" t="s">
        <v>67</v>
      </c>
      <c r="B50" s="176" t="e">
        <f>NA()</f>
        <v>#N/A</v>
      </c>
      <c r="C50" s="176">
        <f>IF(ISNUMBER('実質公債費比率（分子）の構造'!K$53),'実質公債費比率（分子）の構造'!K$53,NA())</f>
        <v>951</v>
      </c>
      <c r="D50" s="176" t="e">
        <f>NA()</f>
        <v>#N/A</v>
      </c>
      <c r="E50" s="176" t="e">
        <f>NA()</f>
        <v>#N/A</v>
      </c>
      <c r="F50" s="176">
        <f>IF(ISNUMBER('実質公債費比率（分子）の構造'!L$53),'実質公債費比率（分子）の構造'!L$53,NA())</f>
        <v>965</v>
      </c>
      <c r="G50" s="176" t="e">
        <f>NA()</f>
        <v>#N/A</v>
      </c>
      <c r="H50" s="176" t="e">
        <f>NA()</f>
        <v>#N/A</v>
      </c>
      <c r="I50" s="176">
        <f>IF(ISNUMBER('実質公債費比率（分子）の構造'!M$53),'実質公債費比率（分子）の構造'!M$53,NA())</f>
        <v>1440</v>
      </c>
      <c r="J50" s="176" t="e">
        <f>NA()</f>
        <v>#N/A</v>
      </c>
      <c r="K50" s="176" t="e">
        <f>NA()</f>
        <v>#N/A</v>
      </c>
      <c r="L50" s="176">
        <f>IF(ISNUMBER('実質公債費比率（分子）の構造'!N$53),'実質公債費比率（分子）の構造'!N$53,NA())</f>
        <v>1833</v>
      </c>
      <c r="M50" s="176" t="e">
        <f>NA()</f>
        <v>#N/A</v>
      </c>
      <c r="N50" s="176" t="e">
        <f>NA()</f>
        <v>#N/A</v>
      </c>
      <c r="O50" s="176">
        <f>IF(ISNUMBER('実質公債費比率（分子）の構造'!O$53),'実質公債費比率（分子）の構造'!O$53,NA())</f>
        <v>2260</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41719</v>
      </c>
      <c r="E56" s="175"/>
      <c r="F56" s="175"/>
      <c r="G56" s="175">
        <f>'将来負担比率（分子）の構造'!J$52</f>
        <v>40748</v>
      </c>
      <c r="H56" s="175"/>
      <c r="I56" s="175"/>
      <c r="J56" s="175">
        <f>'将来負担比率（分子）の構造'!K$52</f>
        <v>40555</v>
      </c>
      <c r="K56" s="175"/>
      <c r="L56" s="175"/>
      <c r="M56" s="175">
        <f>'将来負担比率（分子）の構造'!L$52</f>
        <v>39322</v>
      </c>
      <c r="N56" s="175"/>
      <c r="O56" s="175"/>
      <c r="P56" s="175">
        <f>'将来負担比率（分子）の構造'!M$52</f>
        <v>37519</v>
      </c>
    </row>
    <row r="57" spans="1:16" x14ac:dyDescent="0.2">
      <c r="A57" s="175" t="s">
        <v>42</v>
      </c>
      <c r="B57" s="175"/>
      <c r="C57" s="175"/>
      <c r="D57" s="175">
        <f>'将来負担比率（分子）の構造'!I$51</f>
        <v>17615</v>
      </c>
      <c r="E57" s="175"/>
      <c r="F57" s="175"/>
      <c r="G57" s="175">
        <f>'将来負担比率（分子）の構造'!J$51</f>
        <v>18627</v>
      </c>
      <c r="H57" s="175"/>
      <c r="I57" s="175"/>
      <c r="J57" s="175">
        <f>'将来負担比率（分子）の構造'!K$51</f>
        <v>20191</v>
      </c>
      <c r="K57" s="175"/>
      <c r="L57" s="175"/>
      <c r="M57" s="175">
        <f>'将来負担比率（分子）の構造'!L$51</f>
        <v>19729</v>
      </c>
      <c r="N57" s="175"/>
      <c r="O57" s="175"/>
      <c r="P57" s="175">
        <f>'将来負担比率（分子）の構造'!M$51</f>
        <v>18518</v>
      </c>
    </row>
    <row r="58" spans="1:16" x14ac:dyDescent="0.2">
      <c r="A58" s="175" t="s">
        <v>41</v>
      </c>
      <c r="B58" s="175"/>
      <c r="C58" s="175"/>
      <c r="D58" s="175">
        <f>'将来負担比率（分子）の構造'!I$50</f>
        <v>9236</v>
      </c>
      <c r="E58" s="175"/>
      <c r="F58" s="175"/>
      <c r="G58" s="175">
        <f>'将来負担比率（分子）の構造'!J$50</f>
        <v>8442</v>
      </c>
      <c r="H58" s="175"/>
      <c r="I58" s="175"/>
      <c r="J58" s="175">
        <f>'将来負担比率（分子）の構造'!K$50</f>
        <v>10264</v>
      </c>
      <c r="K58" s="175"/>
      <c r="L58" s="175"/>
      <c r="M58" s="175">
        <f>'将来負担比率（分子）の構造'!L$50</f>
        <v>11632</v>
      </c>
      <c r="N58" s="175"/>
      <c r="O58" s="175"/>
      <c r="P58" s="175">
        <f>'将来負担比率（分子）の構造'!M$50</f>
        <v>10809</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8615</v>
      </c>
      <c r="C62" s="175"/>
      <c r="D62" s="175"/>
      <c r="E62" s="175">
        <f>'将来負担比率（分子）の構造'!J$45</f>
        <v>8283</v>
      </c>
      <c r="F62" s="175"/>
      <c r="G62" s="175"/>
      <c r="H62" s="175">
        <f>'将来負担比率（分子）の構造'!K$45</f>
        <v>8220</v>
      </c>
      <c r="I62" s="175"/>
      <c r="J62" s="175"/>
      <c r="K62" s="175">
        <f>'将来負担比率（分子）の構造'!L$45</f>
        <v>8188</v>
      </c>
      <c r="L62" s="175"/>
      <c r="M62" s="175"/>
      <c r="N62" s="175">
        <f>'将来負担比率（分子）の構造'!M$45</f>
        <v>8452</v>
      </c>
      <c r="O62" s="175"/>
      <c r="P62" s="175"/>
    </row>
    <row r="63" spans="1:16" x14ac:dyDescent="0.2">
      <c r="A63" s="175" t="s">
        <v>34</v>
      </c>
      <c r="B63" s="175">
        <f>'将来負担比率（分子）の構造'!I$44</f>
        <v>27</v>
      </c>
      <c r="C63" s="175"/>
      <c r="D63" s="175"/>
      <c r="E63" s="175">
        <f>'将来負担比率（分子）の構造'!J$44</f>
        <v>23</v>
      </c>
      <c r="F63" s="175"/>
      <c r="G63" s="175"/>
      <c r="H63" s="175">
        <f>'将来負担比率（分子）の構造'!K$44</f>
        <v>22</v>
      </c>
      <c r="I63" s="175"/>
      <c r="J63" s="175"/>
      <c r="K63" s="175">
        <f>'将来負担比率（分子）の構造'!L$44</f>
        <v>29</v>
      </c>
      <c r="L63" s="175"/>
      <c r="M63" s="175"/>
      <c r="N63" s="175">
        <f>'将来負担比率（分子）の構造'!M$44</f>
        <v>52</v>
      </c>
      <c r="O63" s="175"/>
      <c r="P63" s="175"/>
    </row>
    <row r="64" spans="1:16" x14ac:dyDescent="0.2">
      <c r="A64" s="175" t="s">
        <v>33</v>
      </c>
      <c r="B64" s="175">
        <f>'将来負担比率（分子）の構造'!I$43</f>
        <v>16690</v>
      </c>
      <c r="C64" s="175"/>
      <c r="D64" s="175"/>
      <c r="E64" s="175">
        <f>'将来負担比率（分子）の構造'!J$43</f>
        <v>16604</v>
      </c>
      <c r="F64" s="175"/>
      <c r="G64" s="175"/>
      <c r="H64" s="175">
        <f>'将来負担比率（分子）の構造'!K$43</f>
        <v>17108</v>
      </c>
      <c r="I64" s="175"/>
      <c r="J64" s="175"/>
      <c r="K64" s="175">
        <f>'将来負担比率（分子）の構造'!L$43</f>
        <v>16262</v>
      </c>
      <c r="L64" s="175"/>
      <c r="M64" s="175"/>
      <c r="N64" s="175">
        <f>'将来負担比率（分子）の構造'!M$43</f>
        <v>16821</v>
      </c>
      <c r="O64" s="175"/>
      <c r="P64" s="175"/>
    </row>
    <row r="65" spans="1:16" x14ac:dyDescent="0.2">
      <c r="A65" s="175" t="s">
        <v>32</v>
      </c>
      <c r="B65" s="175">
        <f>'将来負担比率（分子）の構造'!I$42</f>
        <v>1317</v>
      </c>
      <c r="C65" s="175"/>
      <c r="D65" s="175"/>
      <c r="E65" s="175">
        <f>'将来負担比率（分子）の構造'!J$42</f>
        <v>1813</v>
      </c>
      <c r="F65" s="175"/>
      <c r="G65" s="175"/>
      <c r="H65" s="175">
        <f>'将来負担比率（分子）の構造'!K$42</f>
        <v>1709</v>
      </c>
      <c r="I65" s="175"/>
      <c r="J65" s="175"/>
      <c r="K65" s="175">
        <f>'将来負担比率（分子）の構造'!L$42</f>
        <v>1603</v>
      </c>
      <c r="L65" s="175"/>
      <c r="M65" s="175"/>
      <c r="N65" s="175">
        <f>'将来負担比率（分子）の構造'!M$42</f>
        <v>1496</v>
      </c>
      <c r="O65" s="175"/>
      <c r="P65" s="175"/>
    </row>
    <row r="66" spans="1:16" x14ac:dyDescent="0.2">
      <c r="A66" s="175" t="s">
        <v>31</v>
      </c>
      <c r="B66" s="175">
        <f>'将来負担比率（分子）の構造'!I$41</f>
        <v>56299</v>
      </c>
      <c r="C66" s="175"/>
      <c r="D66" s="175"/>
      <c r="E66" s="175">
        <f>'将来負担比率（分子）の構造'!J$41</f>
        <v>56377</v>
      </c>
      <c r="F66" s="175"/>
      <c r="G66" s="175"/>
      <c r="H66" s="175">
        <f>'将来負担比率（分子）の構造'!K$41</f>
        <v>58300</v>
      </c>
      <c r="I66" s="175"/>
      <c r="J66" s="175"/>
      <c r="K66" s="175">
        <f>'将来負担比率（分子）の構造'!L$41</f>
        <v>58568</v>
      </c>
      <c r="L66" s="175"/>
      <c r="M66" s="175"/>
      <c r="N66" s="175">
        <f>'将来負担比率（分子）の構造'!M$41</f>
        <v>57001</v>
      </c>
      <c r="O66" s="175"/>
      <c r="P66" s="175"/>
    </row>
    <row r="67" spans="1:16" x14ac:dyDescent="0.2">
      <c r="A67" s="175" t="s">
        <v>71</v>
      </c>
      <c r="B67" s="175" t="e">
        <f>NA()</f>
        <v>#N/A</v>
      </c>
      <c r="C67" s="175">
        <f>IF(ISNUMBER('将来負担比率（分子）の構造'!I$53), IF('将来負担比率（分子）の構造'!I$53 &lt; 0, 0, '将来負担比率（分子）の構造'!I$53), NA())</f>
        <v>14376</v>
      </c>
      <c r="D67" s="175" t="e">
        <f>NA()</f>
        <v>#N/A</v>
      </c>
      <c r="E67" s="175" t="e">
        <f>NA()</f>
        <v>#N/A</v>
      </c>
      <c r="F67" s="175">
        <f>IF(ISNUMBER('将来負担比率（分子）の構造'!J$53), IF('将来負担比率（分子）の構造'!J$53 &lt; 0, 0, '将来負担比率（分子）の構造'!J$53), NA())</f>
        <v>15284</v>
      </c>
      <c r="G67" s="175" t="e">
        <f>NA()</f>
        <v>#N/A</v>
      </c>
      <c r="H67" s="175" t="e">
        <f>NA()</f>
        <v>#N/A</v>
      </c>
      <c r="I67" s="175">
        <f>IF(ISNUMBER('将来負担比率（分子）の構造'!K$53), IF('将来負担比率（分子）の構造'!K$53 &lt; 0, 0, '将来負担比率（分子）の構造'!K$53), NA())</f>
        <v>14349</v>
      </c>
      <c r="J67" s="175" t="e">
        <f>NA()</f>
        <v>#N/A</v>
      </c>
      <c r="K67" s="175" t="e">
        <f>NA()</f>
        <v>#N/A</v>
      </c>
      <c r="L67" s="175">
        <f>IF(ISNUMBER('将来負担比率（分子）の構造'!L$53), IF('将来負担比率（分子）の構造'!L$53 &lt; 0, 0, '将来負担比率（分子）の構造'!L$53), NA())</f>
        <v>13966</v>
      </c>
      <c r="M67" s="175" t="e">
        <f>NA()</f>
        <v>#N/A</v>
      </c>
      <c r="N67" s="175" t="e">
        <f>NA()</f>
        <v>#N/A</v>
      </c>
      <c r="O67" s="175">
        <f>IF(ISNUMBER('将来負担比率（分子）の構造'!M$53), IF('将来負担比率（分子）の構造'!M$53 &lt; 0, 0, '将来負担比率（分子）の構造'!M$53), NA())</f>
        <v>16975</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5982</v>
      </c>
      <c r="C72" s="179">
        <f>基金残高に係る経年分析!G55</f>
        <v>6700</v>
      </c>
      <c r="D72" s="179">
        <f>基金残高に係る経年分析!H55</f>
        <v>6000</v>
      </c>
    </row>
    <row r="73" spans="1:16" x14ac:dyDescent="0.2">
      <c r="A73" s="178" t="s">
        <v>74</v>
      </c>
      <c r="B73" s="179">
        <f>基金残高に係る経年分析!F56</f>
        <v>302</v>
      </c>
      <c r="C73" s="179">
        <f>基金残高に係る経年分析!G56</f>
        <v>1102</v>
      </c>
      <c r="D73" s="179">
        <f>基金残高に係る経年分析!H56</f>
        <v>1668</v>
      </c>
    </row>
    <row r="74" spans="1:16" x14ac:dyDescent="0.2">
      <c r="A74" s="178" t="s">
        <v>75</v>
      </c>
      <c r="B74" s="179">
        <f>基金残高に係る経年分析!F57</f>
        <v>386</v>
      </c>
      <c r="C74" s="179">
        <f>基金残高に係る経年分析!G57</f>
        <v>381</v>
      </c>
      <c r="D74" s="179">
        <f>基金残高に係る経年分析!H57</f>
        <v>479</v>
      </c>
    </row>
  </sheetData>
  <sheetProtection algorithmName="SHA-512" hashValue="BNOzXCzOvpTTLxCiUf1+gEC1cCq13i6g2XBXYr0PgMb0KZ242GtIxvyROi1D9/KBHoe0pTSNu5yyG5FbC11mOA==" saltValue="iOXvaZVN97zsHkdmo3Zot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38" t="s">
        <v>202</v>
      </c>
      <c r="DI1" s="639"/>
      <c r="DJ1" s="639"/>
      <c r="DK1" s="639"/>
      <c r="DL1" s="639"/>
      <c r="DM1" s="639"/>
      <c r="DN1" s="640"/>
      <c r="DO1" s="214"/>
      <c r="DP1" s="638" t="s">
        <v>203</v>
      </c>
      <c r="DQ1" s="639"/>
      <c r="DR1" s="639"/>
      <c r="DS1" s="639"/>
      <c r="DT1" s="639"/>
      <c r="DU1" s="639"/>
      <c r="DV1" s="639"/>
      <c r="DW1" s="639"/>
      <c r="DX1" s="639"/>
      <c r="DY1" s="639"/>
      <c r="DZ1" s="639"/>
      <c r="EA1" s="639"/>
      <c r="EB1" s="639"/>
      <c r="EC1" s="640"/>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41" t="s">
        <v>205</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206</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207</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2">
      <c r="B4" s="641" t="s">
        <v>1</v>
      </c>
      <c r="C4" s="642"/>
      <c r="D4" s="642"/>
      <c r="E4" s="642"/>
      <c r="F4" s="642"/>
      <c r="G4" s="642"/>
      <c r="H4" s="642"/>
      <c r="I4" s="642"/>
      <c r="J4" s="642"/>
      <c r="K4" s="642"/>
      <c r="L4" s="642"/>
      <c r="M4" s="642"/>
      <c r="N4" s="642"/>
      <c r="O4" s="642"/>
      <c r="P4" s="642"/>
      <c r="Q4" s="643"/>
      <c r="R4" s="641" t="s">
        <v>208</v>
      </c>
      <c r="S4" s="642"/>
      <c r="T4" s="642"/>
      <c r="U4" s="642"/>
      <c r="V4" s="642"/>
      <c r="W4" s="642"/>
      <c r="X4" s="642"/>
      <c r="Y4" s="643"/>
      <c r="Z4" s="641" t="s">
        <v>209</v>
      </c>
      <c r="AA4" s="642"/>
      <c r="AB4" s="642"/>
      <c r="AC4" s="643"/>
      <c r="AD4" s="641" t="s">
        <v>210</v>
      </c>
      <c r="AE4" s="642"/>
      <c r="AF4" s="642"/>
      <c r="AG4" s="642"/>
      <c r="AH4" s="642"/>
      <c r="AI4" s="642"/>
      <c r="AJ4" s="642"/>
      <c r="AK4" s="643"/>
      <c r="AL4" s="641" t="s">
        <v>209</v>
      </c>
      <c r="AM4" s="642"/>
      <c r="AN4" s="642"/>
      <c r="AO4" s="643"/>
      <c r="AP4" s="644" t="s">
        <v>211</v>
      </c>
      <c r="AQ4" s="644"/>
      <c r="AR4" s="644"/>
      <c r="AS4" s="644"/>
      <c r="AT4" s="644"/>
      <c r="AU4" s="644"/>
      <c r="AV4" s="644"/>
      <c r="AW4" s="644"/>
      <c r="AX4" s="644"/>
      <c r="AY4" s="644"/>
      <c r="AZ4" s="644"/>
      <c r="BA4" s="644"/>
      <c r="BB4" s="644"/>
      <c r="BC4" s="644"/>
      <c r="BD4" s="644"/>
      <c r="BE4" s="644"/>
      <c r="BF4" s="644"/>
      <c r="BG4" s="644" t="s">
        <v>212</v>
      </c>
      <c r="BH4" s="644"/>
      <c r="BI4" s="644"/>
      <c r="BJ4" s="644"/>
      <c r="BK4" s="644"/>
      <c r="BL4" s="644"/>
      <c r="BM4" s="644"/>
      <c r="BN4" s="644"/>
      <c r="BO4" s="644" t="s">
        <v>209</v>
      </c>
      <c r="BP4" s="644"/>
      <c r="BQ4" s="644"/>
      <c r="BR4" s="644"/>
      <c r="BS4" s="644" t="s">
        <v>213</v>
      </c>
      <c r="BT4" s="644"/>
      <c r="BU4" s="644"/>
      <c r="BV4" s="644"/>
      <c r="BW4" s="644"/>
      <c r="BX4" s="644"/>
      <c r="BY4" s="644"/>
      <c r="BZ4" s="644"/>
      <c r="CA4" s="644"/>
      <c r="CB4" s="644"/>
      <c r="CD4" s="641" t="s">
        <v>214</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2">
      <c r="B5" s="645" t="s">
        <v>215</v>
      </c>
      <c r="C5" s="646"/>
      <c r="D5" s="646"/>
      <c r="E5" s="646"/>
      <c r="F5" s="646"/>
      <c r="G5" s="646"/>
      <c r="H5" s="646"/>
      <c r="I5" s="646"/>
      <c r="J5" s="646"/>
      <c r="K5" s="646"/>
      <c r="L5" s="646"/>
      <c r="M5" s="646"/>
      <c r="N5" s="646"/>
      <c r="O5" s="646"/>
      <c r="P5" s="646"/>
      <c r="Q5" s="647"/>
      <c r="R5" s="648">
        <v>38592150</v>
      </c>
      <c r="S5" s="649"/>
      <c r="T5" s="649"/>
      <c r="U5" s="649"/>
      <c r="V5" s="649"/>
      <c r="W5" s="649"/>
      <c r="X5" s="649"/>
      <c r="Y5" s="650"/>
      <c r="Z5" s="651">
        <v>43.1</v>
      </c>
      <c r="AA5" s="651"/>
      <c r="AB5" s="651"/>
      <c r="AC5" s="651"/>
      <c r="AD5" s="652">
        <v>36374072</v>
      </c>
      <c r="AE5" s="652"/>
      <c r="AF5" s="652"/>
      <c r="AG5" s="652"/>
      <c r="AH5" s="652"/>
      <c r="AI5" s="652"/>
      <c r="AJ5" s="652"/>
      <c r="AK5" s="652"/>
      <c r="AL5" s="653">
        <v>77.599999999999994</v>
      </c>
      <c r="AM5" s="654"/>
      <c r="AN5" s="654"/>
      <c r="AO5" s="655"/>
      <c r="AP5" s="645" t="s">
        <v>216</v>
      </c>
      <c r="AQ5" s="646"/>
      <c r="AR5" s="646"/>
      <c r="AS5" s="646"/>
      <c r="AT5" s="646"/>
      <c r="AU5" s="646"/>
      <c r="AV5" s="646"/>
      <c r="AW5" s="646"/>
      <c r="AX5" s="646"/>
      <c r="AY5" s="646"/>
      <c r="AZ5" s="646"/>
      <c r="BA5" s="646"/>
      <c r="BB5" s="646"/>
      <c r="BC5" s="646"/>
      <c r="BD5" s="646"/>
      <c r="BE5" s="646"/>
      <c r="BF5" s="647"/>
      <c r="BG5" s="659">
        <v>36374072</v>
      </c>
      <c r="BH5" s="660"/>
      <c r="BI5" s="660"/>
      <c r="BJ5" s="660"/>
      <c r="BK5" s="660"/>
      <c r="BL5" s="660"/>
      <c r="BM5" s="660"/>
      <c r="BN5" s="661"/>
      <c r="BO5" s="662">
        <v>94.3</v>
      </c>
      <c r="BP5" s="662"/>
      <c r="BQ5" s="662"/>
      <c r="BR5" s="662"/>
      <c r="BS5" s="663">
        <v>142923</v>
      </c>
      <c r="BT5" s="663"/>
      <c r="BU5" s="663"/>
      <c r="BV5" s="663"/>
      <c r="BW5" s="663"/>
      <c r="BX5" s="663"/>
      <c r="BY5" s="663"/>
      <c r="BZ5" s="663"/>
      <c r="CA5" s="663"/>
      <c r="CB5" s="667"/>
      <c r="CD5" s="641" t="s">
        <v>211</v>
      </c>
      <c r="CE5" s="642"/>
      <c r="CF5" s="642"/>
      <c r="CG5" s="642"/>
      <c r="CH5" s="642"/>
      <c r="CI5" s="642"/>
      <c r="CJ5" s="642"/>
      <c r="CK5" s="642"/>
      <c r="CL5" s="642"/>
      <c r="CM5" s="642"/>
      <c r="CN5" s="642"/>
      <c r="CO5" s="642"/>
      <c r="CP5" s="642"/>
      <c r="CQ5" s="643"/>
      <c r="CR5" s="641" t="s">
        <v>217</v>
      </c>
      <c r="CS5" s="642"/>
      <c r="CT5" s="642"/>
      <c r="CU5" s="642"/>
      <c r="CV5" s="642"/>
      <c r="CW5" s="642"/>
      <c r="CX5" s="642"/>
      <c r="CY5" s="643"/>
      <c r="CZ5" s="641" t="s">
        <v>209</v>
      </c>
      <c r="DA5" s="642"/>
      <c r="DB5" s="642"/>
      <c r="DC5" s="643"/>
      <c r="DD5" s="641" t="s">
        <v>218</v>
      </c>
      <c r="DE5" s="642"/>
      <c r="DF5" s="642"/>
      <c r="DG5" s="642"/>
      <c r="DH5" s="642"/>
      <c r="DI5" s="642"/>
      <c r="DJ5" s="642"/>
      <c r="DK5" s="642"/>
      <c r="DL5" s="642"/>
      <c r="DM5" s="642"/>
      <c r="DN5" s="642"/>
      <c r="DO5" s="642"/>
      <c r="DP5" s="643"/>
      <c r="DQ5" s="641" t="s">
        <v>219</v>
      </c>
      <c r="DR5" s="642"/>
      <c r="DS5" s="642"/>
      <c r="DT5" s="642"/>
      <c r="DU5" s="642"/>
      <c r="DV5" s="642"/>
      <c r="DW5" s="642"/>
      <c r="DX5" s="642"/>
      <c r="DY5" s="642"/>
      <c r="DZ5" s="642"/>
      <c r="EA5" s="642"/>
      <c r="EB5" s="642"/>
      <c r="EC5" s="643"/>
    </row>
    <row r="6" spans="2:143" ht="11.25" customHeight="1" x14ac:dyDescent="0.2">
      <c r="B6" s="656" t="s">
        <v>220</v>
      </c>
      <c r="C6" s="657"/>
      <c r="D6" s="657"/>
      <c r="E6" s="657"/>
      <c r="F6" s="657"/>
      <c r="G6" s="657"/>
      <c r="H6" s="657"/>
      <c r="I6" s="657"/>
      <c r="J6" s="657"/>
      <c r="K6" s="657"/>
      <c r="L6" s="657"/>
      <c r="M6" s="657"/>
      <c r="N6" s="657"/>
      <c r="O6" s="657"/>
      <c r="P6" s="657"/>
      <c r="Q6" s="658"/>
      <c r="R6" s="659">
        <v>411166</v>
      </c>
      <c r="S6" s="660"/>
      <c r="T6" s="660"/>
      <c r="U6" s="660"/>
      <c r="V6" s="660"/>
      <c r="W6" s="660"/>
      <c r="X6" s="660"/>
      <c r="Y6" s="661"/>
      <c r="Z6" s="662">
        <v>0.5</v>
      </c>
      <c r="AA6" s="662"/>
      <c r="AB6" s="662"/>
      <c r="AC6" s="662"/>
      <c r="AD6" s="663">
        <v>411166</v>
      </c>
      <c r="AE6" s="663"/>
      <c r="AF6" s="663"/>
      <c r="AG6" s="663"/>
      <c r="AH6" s="663"/>
      <c r="AI6" s="663"/>
      <c r="AJ6" s="663"/>
      <c r="AK6" s="663"/>
      <c r="AL6" s="664">
        <v>0.9</v>
      </c>
      <c r="AM6" s="665"/>
      <c r="AN6" s="665"/>
      <c r="AO6" s="666"/>
      <c r="AP6" s="656" t="s">
        <v>221</v>
      </c>
      <c r="AQ6" s="657"/>
      <c r="AR6" s="657"/>
      <c r="AS6" s="657"/>
      <c r="AT6" s="657"/>
      <c r="AU6" s="657"/>
      <c r="AV6" s="657"/>
      <c r="AW6" s="657"/>
      <c r="AX6" s="657"/>
      <c r="AY6" s="657"/>
      <c r="AZ6" s="657"/>
      <c r="BA6" s="657"/>
      <c r="BB6" s="657"/>
      <c r="BC6" s="657"/>
      <c r="BD6" s="657"/>
      <c r="BE6" s="657"/>
      <c r="BF6" s="658"/>
      <c r="BG6" s="659">
        <v>36374072</v>
      </c>
      <c r="BH6" s="660"/>
      <c r="BI6" s="660"/>
      <c r="BJ6" s="660"/>
      <c r="BK6" s="660"/>
      <c r="BL6" s="660"/>
      <c r="BM6" s="660"/>
      <c r="BN6" s="661"/>
      <c r="BO6" s="662">
        <v>94.3</v>
      </c>
      <c r="BP6" s="662"/>
      <c r="BQ6" s="662"/>
      <c r="BR6" s="662"/>
      <c r="BS6" s="663">
        <v>142923</v>
      </c>
      <c r="BT6" s="663"/>
      <c r="BU6" s="663"/>
      <c r="BV6" s="663"/>
      <c r="BW6" s="663"/>
      <c r="BX6" s="663"/>
      <c r="BY6" s="663"/>
      <c r="BZ6" s="663"/>
      <c r="CA6" s="663"/>
      <c r="CB6" s="667"/>
      <c r="CD6" s="645" t="s">
        <v>222</v>
      </c>
      <c r="CE6" s="646"/>
      <c r="CF6" s="646"/>
      <c r="CG6" s="646"/>
      <c r="CH6" s="646"/>
      <c r="CI6" s="646"/>
      <c r="CJ6" s="646"/>
      <c r="CK6" s="646"/>
      <c r="CL6" s="646"/>
      <c r="CM6" s="646"/>
      <c r="CN6" s="646"/>
      <c r="CO6" s="646"/>
      <c r="CP6" s="646"/>
      <c r="CQ6" s="647"/>
      <c r="CR6" s="659">
        <v>371548</v>
      </c>
      <c r="CS6" s="660"/>
      <c r="CT6" s="660"/>
      <c r="CU6" s="660"/>
      <c r="CV6" s="660"/>
      <c r="CW6" s="660"/>
      <c r="CX6" s="660"/>
      <c r="CY6" s="661"/>
      <c r="CZ6" s="653">
        <v>0.4</v>
      </c>
      <c r="DA6" s="654"/>
      <c r="DB6" s="654"/>
      <c r="DC6" s="670"/>
      <c r="DD6" s="668" t="s">
        <v>122</v>
      </c>
      <c r="DE6" s="660"/>
      <c r="DF6" s="660"/>
      <c r="DG6" s="660"/>
      <c r="DH6" s="660"/>
      <c r="DI6" s="660"/>
      <c r="DJ6" s="660"/>
      <c r="DK6" s="660"/>
      <c r="DL6" s="660"/>
      <c r="DM6" s="660"/>
      <c r="DN6" s="660"/>
      <c r="DO6" s="660"/>
      <c r="DP6" s="661"/>
      <c r="DQ6" s="668">
        <v>371548</v>
      </c>
      <c r="DR6" s="660"/>
      <c r="DS6" s="660"/>
      <c r="DT6" s="660"/>
      <c r="DU6" s="660"/>
      <c r="DV6" s="660"/>
      <c r="DW6" s="660"/>
      <c r="DX6" s="660"/>
      <c r="DY6" s="660"/>
      <c r="DZ6" s="660"/>
      <c r="EA6" s="660"/>
      <c r="EB6" s="660"/>
      <c r="EC6" s="669"/>
    </row>
    <row r="7" spans="2:143" ht="11.25" customHeight="1" x14ac:dyDescent="0.2">
      <c r="B7" s="656" t="s">
        <v>223</v>
      </c>
      <c r="C7" s="657"/>
      <c r="D7" s="657"/>
      <c r="E7" s="657"/>
      <c r="F7" s="657"/>
      <c r="G7" s="657"/>
      <c r="H7" s="657"/>
      <c r="I7" s="657"/>
      <c r="J7" s="657"/>
      <c r="K7" s="657"/>
      <c r="L7" s="657"/>
      <c r="M7" s="657"/>
      <c r="N7" s="657"/>
      <c r="O7" s="657"/>
      <c r="P7" s="657"/>
      <c r="Q7" s="658"/>
      <c r="R7" s="659">
        <v>12749</v>
      </c>
      <c r="S7" s="660"/>
      <c r="T7" s="660"/>
      <c r="U7" s="660"/>
      <c r="V7" s="660"/>
      <c r="W7" s="660"/>
      <c r="X7" s="660"/>
      <c r="Y7" s="661"/>
      <c r="Z7" s="662">
        <v>0</v>
      </c>
      <c r="AA7" s="662"/>
      <c r="AB7" s="662"/>
      <c r="AC7" s="662"/>
      <c r="AD7" s="663">
        <v>12749</v>
      </c>
      <c r="AE7" s="663"/>
      <c r="AF7" s="663"/>
      <c r="AG7" s="663"/>
      <c r="AH7" s="663"/>
      <c r="AI7" s="663"/>
      <c r="AJ7" s="663"/>
      <c r="AK7" s="663"/>
      <c r="AL7" s="664">
        <v>0</v>
      </c>
      <c r="AM7" s="665"/>
      <c r="AN7" s="665"/>
      <c r="AO7" s="666"/>
      <c r="AP7" s="656" t="s">
        <v>224</v>
      </c>
      <c r="AQ7" s="657"/>
      <c r="AR7" s="657"/>
      <c r="AS7" s="657"/>
      <c r="AT7" s="657"/>
      <c r="AU7" s="657"/>
      <c r="AV7" s="657"/>
      <c r="AW7" s="657"/>
      <c r="AX7" s="657"/>
      <c r="AY7" s="657"/>
      <c r="AZ7" s="657"/>
      <c r="BA7" s="657"/>
      <c r="BB7" s="657"/>
      <c r="BC7" s="657"/>
      <c r="BD7" s="657"/>
      <c r="BE7" s="657"/>
      <c r="BF7" s="658"/>
      <c r="BG7" s="659">
        <v>18876992</v>
      </c>
      <c r="BH7" s="660"/>
      <c r="BI7" s="660"/>
      <c r="BJ7" s="660"/>
      <c r="BK7" s="660"/>
      <c r="BL7" s="660"/>
      <c r="BM7" s="660"/>
      <c r="BN7" s="661"/>
      <c r="BO7" s="662">
        <v>48.9</v>
      </c>
      <c r="BP7" s="662"/>
      <c r="BQ7" s="662"/>
      <c r="BR7" s="662"/>
      <c r="BS7" s="663">
        <v>142923</v>
      </c>
      <c r="BT7" s="663"/>
      <c r="BU7" s="663"/>
      <c r="BV7" s="663"/>
      <c r="BW7" s="663"/>
      <c r="BX7" s="663"/>
      <c r="BY7" s="663"/>
      <c r="BZ7" s="663"/>
      <c r="CA7" s="663"/>
      <c r="CB7" s="667"/>
      <c r="CD7" s="656" t="s">
        <v>225</v>
      </c>
      <c r="CE7" s="657"/>
      <c r="CF7" s="657"/>
      <c r="CG7" s="657"/>
      <c r="CH7" s="657"/>
      <c r="CI7" s="657"/>
      <c r="CJ7" s="657"/>
      <c r="CK7" s="657"/>
      <c r="CL7" s="657"/>
      <c r="CM7" s="657"/>
      <c r="CN7" s="657"/>
      <c r="CO7" s="657"/>
      <c r="CP7" s="657"/>
      <c r="CQ7" s="658"/>
      <c r="CR7" s="659">
        <v>7097832</v>
      </c>
      <c r="CS7" s="660"/>
      <c r="CT7" s="660"/>
      <c r="CU7" s="660"/>
      <c r="CV7" s="660"/>
      <c r="CW7" s="660"/>
      <c r="CX7" s="660"/>
      <c r="CY7" s="661"/>
      <c r="CZ7" s="662">
        <v>8.1</v>
      </c>
      <c r="DA7" s="662"/>
      <c r="DB7" s="662"/>
      <c r="DC7" s="662"/>
      <c r="DD7" s="668">
        <v>124804</v>
      </c>
      <c r="DE7" s="660"/>
      <c r="DF7" s="660"/>
      <c r="DG7" s="660"/>
      <c r="DH7" s="660"/>
      <c r="DI7" s="660"/>
      <c r="DJ7" s="660"/>
      <c r="DK7" s="660"/>
      <c r="DL7" s="660"/>
      <c r="DM7" s="660"/>
      <c r="DN7" s="660"/>
      <c r="DO7" s="660"/>
      <c r="DP7" s="661"/>
      <c r="DQ7" s="668">
        <v>5975332</v>
      </c>
      <c r="DR7" s="660"/>
      <c r="DS7" s="660"/>
      <c r="DT7" s="660"/>
      <c r="DU7" s="660"/>
      <c r="DV7" s="660"/>
      <c r="DW7" s="660"/>
      <c r="DX7" s="660"/>
      <c r="DY7" s="660"/>
      <c r="DZ7" s="660"/>
      <c r="EA7" s="660"/>
      <c r="EB7" s="660"/>
      <c r="EC7" s="669"/>
    </row>
    <row r="8" spans="2:143" ht="11.25" customHeight="1" x14ac:dyDescent="0.2">
      <c r="B8" s="656" t="s">
        <v>226</v>
      </c>
      <c r="C8" s="657"/>
      <c r="D8" s="657"/>
      <c r="E8" s="657"/>
      <c r="F8" s="657"/>
      <c r="G8" s="657"/>
      <c r="H8" s="657"/>
      <c r="I8" s="657"/>
      <c r="J8" s="657"/>
      <c r="K8" s="657"/>
      <c r="L8" s="657"/>
      <c r="M8" s="657"/>
      <c r="N8" s="657"/>
      <c r="O8" s="657"/>
      <c r="P8" s="657"/>
      <c r="Q8" s="658"/>
      <c r="R8" s="659">
        <v>315390</v>
      </c>
      <c r="S8" s="660"/>
      <c r="T8" s="660"/>
      <c r="U8" s="660"/>
      <c r="V8" s="660"/>
      <c r="W8" s="660"/>
      <c r="X8" s="660"/>
      <c r="Y8" s="661"/>
      <c r="Z8" s="662">
        <v>0.4</v>
      </c>
      <c r="AA8" s="662"/>
      <c r="AB8" s="662"/>
      <c r="AC8" s="662"/>
      <c r="AD8" s="663">
        <v>315390</v>
      </c>
      <c r="AE8" s="663"/>
      <c r="AF8" s="663"/>
      <c r="AG8" s="663"/>
      <c r="AH8" s="663"/>
      <c r="AI8" s="663"/>
      <c r="AJ8" s="663"/>
      <c r="AK8" s="663"/>
      <c r="AL8" s="664">
        <v>0.7</v>
      </c>
      <c r="AM8" s="665"/>
      <c r="AN8" s="665"/>
      <c r="AO8" s="666"/>
      <c r="AP8" s="656" t="s">
        <v>227</v>
      </c>
      <c r="AQ8" s="657"/>
      <c r="AR8" s="657"/>
      <c r="AS8" s="657"/>
      <c r="AT8" s="657"/>
      <c r="AU8" s="657"/>
      <c r="AV8" s="657"/>
      <c r="AW8" s="657"/>
      <c r="AX8" s="657"/>
      <c r="AY8" s="657"/>
      <c r="AZ8" s="657"/>
      <c r="BA8" s="657"/>
      <c r="BB8" s="657"/>
      <c r="BC8" s="657"/>
      <c r="BD8" s="657"/>
      <c r="BE8" s="657"/>
      <c r="BF8" s="658"/>
      <c r="BG8" s="659">
        <v>460482</v>
      </c>
      <c r="BH8" s="660"/>
      <c r="BI8" s="660"/>
      <c r="BJ8" s="660"/>
      <c r="BK8" s="660"/>
      <c r="BL8" s="660"/>
      <c r="BM8" s="660"/>
      <c r="BN8" s="661"/>
      <c r="BO8" s="662">
        <v>1.2</v>
      </c>
      <c r="BP8" s="662"/>
      <c r="BQ8" s="662"/>
      <c r="BR8" s="662"/>
      <c r="BS8" s="663" t="s">
        <v>122</v>
      </c>
      <c r="BT8" s="663"/>
      <c r="BU8" s="663"/>
      <c r="BV8" s="663"/>
      <c r="BW8" s="663"/>
      <c r="BX8" s="663"/>
      <c r="BY8" s="663"/>
      <c r="BZ8" s="663"/>
      <c r="CA8" s="663"/>
      <c r="CB8" s="667"/>
      <c r="CD8" s="656" t="s">
        <v>228</v>
      </c>
      <c r="CE8" s="657"/>
      <c r="CF8" s="657"/>
      <c r="CG8" s="657"/>
      <c r="CH8" s="657"/>
      <c r="CI8" s="657"/>
      <c r="CJ8" s="657"/>
      <c r="CK8" s="657"/>
      <c r="CL8" s="657"/>
      <c r="CM8" s="657"/>
      <c r="CN8" s="657"/>
      <c r="CO8" s="657"/>
      <c r="CP8" s="657"/>
      <c r="CQ8" s="658"/>
      <c r="CR8" s="659">
        <v>44175800</v>
      </c>
      <c r="CS8" s="660"/>
      <c r="CT8" s="660"/>
      <c r="CU8" s="660"/>
      <c r="CV8" s="660"/>
      <c r="CW8" s="660"/>
      <c r="CX8" s="660"/>
      <c r="CY8" s="661"/>
      <c r="CZ8" s="662">
        <v>50.6</v>
      </c>
      <c r="DA8" s="662"/>
      <c r="DB8" s="662"/>
      <c r="DC8" s="662"/>
      <c r="DD8" s="668">
        <v>253157</v>
      </c>
      <c r="DE8" s="660"/>
      <c r="DF8" s="660"/>
      <c r="DG8" s="660"/>
      <c r="DH8" s="660"/>
      <c r="DI8" s="660"/>
      <c r="DJ8" s="660"/>
      <c r="DK8" s="660"/>
      <c r="DL8" s="660"/>
      <c r="DM8" s="660"/>
      <c r="DN8" s="660"/>
      <c r="DO8" s="660"/>
      <c r="DP8" s="661"/>
      <c r="DQ8" s="668">
        <v>22022009</v>
      </c>
      <c r="DR8" s="660"/>
      <c r="DS8" s="660"/>
      <c r="DT8" s="660"/>
      <c r="DU8" s="660"/>
      <c r="DV8" s="660"/>
      <c r="DW8" s="660"/>
      <c r="DX8" s="660"/>
      <c r="DY8" s="660"/>
      <c r="DZ8" s="660"/>
      <c r="EA8" s="660"/>
      <c r="EB8" s="660"/>
      <c r="EC8" s="669"/>
    </row>
    <row r="9" spans="2:143" ht="11.25" customHeight="1" x14ac:dyDescent="0.2">
      <c r="B9" s="656" t="s">
        <v>229</v>
      </c>
      <c r="C9" s="657"/>
      <c r="D9" s="657"/>
      <c r="E9" s="657"/>
      <c r="F9" s="657"/>
      <c r="G9" s="657"/>
      <c r="H9" s="657"/>
      <c r="I9" s="657"/>
      <c r="J9" s="657"/>
      <c r="K9" s="657"/>
      <c r="L9" s="657"/>
      <c r="M9" s="657"/>
      <c r="N9" s="657"/>
      <c r="O9" s="657"/>
      <c r="P9" s="657"/>
      <c r="Q9" s="658"/>
      <c r="R9" s="659">
        <v>350484</v>
      </c>
      <c r="S9" s="660"/>
      <c r="T9" s="660"/>
      <c r="U9" s="660"/>
      <c r="V9" s="660"/>
      <c r="W9" s="660"/>
      <c r="X9" s="660"/>
      <c r="Y9" s="661"/>
      <c r="Z9" s="662">
        <v>0.4</v>
      </c>
      <c r="AA9" s="662"/>
      <c r="AB9" s="662"/>
      <c r="AC9" s="662"/>
      <c r="AD9" s="663">
        <v>350484</v>
      </c>
      <c r="AE9" s="663"/>
      <c r="AF9" s="663"/>
      <c r="AG9" s="663"/>
      <c r="AH9" s="663"/>
      <c r="AI9" s="663"/>
      <c r="AJ9" s="663"/>
      <c r="AK9" s="663"/>
      <c r="AL9" s="664">
        <v>0.7</v>
      </c>
      <c r="AM9" s="665"/>
      <c r="AN9" s="665"/>
      <c r="AO9" s="666"/>
      <c r="AP9" s="656" t="s">
        <v>230</v>
      </c>
      <c r="AQ9" s="657"/>
      <c r="AR9" s="657"/>
      <c r="AS9" s="657"/>
      <c r="AT9" s="657"/>
      <c r="AU9" s="657"/>
      <c r="AV9" s="657"/>
      <c r="AW9" s="657"/>
      <c r="AX9" s="657"/>
      <c r="AY9" s="657"/>
      <c r="AZ9" s="657"/>
      <c r="BA9" s="657"/>
      <c r="BB9" s="657"/>
      <c r="BC9" s="657"/>
      <c r="BD9" s="657"/>
      <c r="BE9" s="657"/>
      <c r="BF9" s="658"/>
      <c r="BG9" s="659">
        <v>16786036</v>
      </c>
      <c r="BH9" s="660"/>
      <c r="BI9" s="660"/>
      <c r="BJ9" s="660"/>
      <c r="BK9" s="660"/>
      <c r="BL9" s="660"/>
      <c r="BM9" s="660"/>
      <c r="BN9" s="661"/>
      <c r="BO9" s="662">
        <v>43.5</v>
      </c>
      <c r="BP9" s="662"/>
      <c r="BQ9" s="662"/>
      <c r="BR9" s="662"/>
      <c r="BS9" s="663" t="s">
        <v>122</v>
      </c>
      <c r="BT9" s="663"/>
      <c r="BU9" s="663"/>
      <c r="BV9" s="663"/>
      <c r="BW9" s="663"/>
      <c r="BX9" s="663"/>
      <c r="BY9" s="663"/>
      <c r="BZ9" s="663"/>
      <c r="CA9" s="663"/>
      <c r="CB9" s="667"/>
      <c r="CD9" s="656" t="s">
        <v>231</v>
      </c>
      <c r="CE9" s="657"/>
      <c r="CF9" s="657"/>
      <c r="CG9" s="657"/>
      <c r="CH9" s="657"/>
      <c r="CI9" s="657"/>
      <c r="CJ9" s="657"/>
      <c r="CK9" s="657"/>
      <c r="CL9" s="657"/>
      <c r="CM9" s="657"/>
      <c r="CN9" s="657"/>
      <c r="CO9" s="657"/>
      <c r="CP9" s="657"/>
      <c r="CQ9" s="658"/>
      <c r="CR9" s="659">
        <v>10883825</v>
      </c>
      <c r="CS9" s="660"/>
      <c r="CT9" s="660"/>
      <c r="CU9" s="660"/>
      <c r="CV9" s="660"/>
      <c r="CW9" s="660"/>
      <c r="CX9" s="660"/>
      <c r="CY9" s="661"/>
      <c r="CZ9" s="662">
        <v>12.5</v>
      </c>
      <c r="DA9" s="662"/>
      <c r="DB9" s="662"/>
      <c r="DC9" s="662"/>
      <c r="DD9" s="668">
        <v>2677929</v>
      </c>
      <c r="DE9" s="660"/>
      <c r="DF9" s="660"/>
      <c r="DG9" s="660"/>
      <c r="DH9" s="660"/>
      <c r="DI9" s="660"/>
      <c r="DJ9" s="660"/>
      <c r="DK9" s="660"/>
      <c r="DL9" s="660"/>
      <c r="DM9" s="660"/>
      <c r="DN9" s="660"/>
      <c r="DO9" s="660"/>
      <c r="DP9" s="661"/>
      <c r="DQ9" s="668">
        <v>6759525</v>
      </c>
      <c r="DR9" s="660"/>
      <c r="DS9" s="660"/>
      <c r="DT9" s="660"/>
      <c r="DU9" s="660"/>
      <c r="DV9" s="660"/>
      <c r="DW9" s="660"/>
      <c r="DX9" s="660"/>
      <c r="DY9" s="660"/>
      <c r="DZ9" s="660"/>
      <c r="EA9" s="660"/>
      <c r="EB9" s="660"/>
      <c r="EC9" s="669"/>
    </row>
    <row r="10" spans="2:143" ht="11.25" customHeight="1" x14ac:dyDescent="0.2">
      <c r="B10" s="656" t="s">
        <v>232</v>
      </c>
      <c r="C10" s="657"/>
      <c r="D10" s="657"/>
      <c r="E10" s="657"/>
      <c r="F10" s="657"/>
      <c r="G10" s="657"/>
      <c r="H10" s="657"/>
      <c r="I10" s="657"/>
      <c r="J10" s="657"/>
      <c r="K10" s="657"/>
      <c r="L10" s="657"/>
      <c r="M10" s="657"/>
      <c r="N10" s="657"/>
      <c r="O10" s="657"/>
      <c r="P10" s="657"/>
      <c r="Q10" s="658"/>
      <c r="R10" s="659" t="s">
        <v>122</v>
      </c>
      <c r="S10" s="660"/>
      <c r="T10" s="660"/>
      <c r="U10" s="660"/>
      <c r="V10" s="660"/>
      <c r="W10" s="660"/>
      <c r="X10" s="660"/>
      <c r="Y10" s="661"/>
      <c r="Z10" s="662" t="s">
        <v>122</v>
      </c>
      <c r="AA10" s="662"/>
      <c r="AB10" s="662"/>
      <c r="AC10" s="662"/>
      <c r="AD10" s="663" t="s">
        <v>122</v>
      </c>
      <c r="AE10" s="663"/>
      <c r="AF10" s="663"/>
      <c r="AG10" s="663"/>
      <c r="AH10" s="663"/>
      <c r="AI10" s="663"/>
      <c r="AJ10" s="663"/>
      <c r="AK10" s="663"/>
      <c r="AL10" s="664" t="s">
        <v>122</v>
      </c>
      <c r="AM10" s="665"/>
      <c r="AN10" s="665"/>
      <c r="AO10" s="666"/>
      <c r="AP10" s="656" t="s">
        <v>233</v>
      </c>
      <c r="AQ10" s="657"/>
      <c r="AR10" s="657"/>
      <c r="AS10" s="657"/>
      <c r="AT10" s="657"/>
      <c r="AU10" s="657"/>
      <c r="AV10" s="657"/>
      <c r="AW10" s="657"/>
      <c r="AX10" s="657"/>
      <c r="AY10" s="657"/>
      <c r="AZ10" s="657"/>
      <c r="BA10" s="657"/>
      <c r="BB10" s="657"/>
      <c r="BC10" s="657"/>
      <c r="BD10" s="657"/>
      <c r="BE10" s="657"/>
      <c r="BF10" s="658"/>
      <c r="BG10" s="659">
        <v>630830</v>
      </c>
      <c r="BH10" s="660"/>
      <c r="BI10" s="660"/>
      <c r="BJ10" s="660"/>
      <c r="BK10" s="660"/>
      <c r="BL10" s="660"/>
      <c r="BM10" s="660"/>
      <c r="BN10" s="661"/>
      <c r="BO10" s="662">
        <v>1.6</v>
      </c>
      <c r="BP10" s="662"/>
      <c r="BQ10" s="662"/>
      <c r="BR10" s="662"/>
      <c r="BS10" s="663" t="s">
        <v>122</v>
      </c>
      <c r="BT10" s="663"/>
      <c r="BU10" s="663"/>
      <c r="BV10" s="663"/>
      <c r="BW10" s="663"/>
      <c r="BX10" s="663"/>
      <c r="BY10" s="663"/>
      <c r="BZ10" s="663"/>
      <c r="CA10" s="663"/>
      <c r="CB10" s="667"/>
      <c r="CD10" s="656" t="s">
        <v>234</v>
      </c>
      <c r="CE10" s="657"/>
      <c r="CF10" s="657"/>
      <c r="CG10" s="657"/>
      <c r="CH10" s="657"/>
      <c r="CI10" s="657"/>
      <c r="CJ10" s="657"/>
      <c r="CK10" s="657"/>
      <c r="CL10" s="657"/>
      <c r="CM10" s="657"/>
      <c r="CN10" s="657"/>
      <c r="CO10" s="657"/>
      <c r="CP10" s="657"/>
      <c r="CQ10" s="658"/>
      <c r="CR10" s="659">
        <v>211022</v>
      </c>
      <c r="CS10" s="660"/>
      <c r="CT10" s="660"/>
      <c r="CU10" s="660"/>
      <c r="CV10" s="660"/>
      <c r="CW10" s="660"/>
      <c r="CX10" s="660"/>
      <c r="CY10" s="661"/>
      <c r="CZ10" s="662">
        <v>0.2</v>
      </c>
      <c r="DA10" s="662"/>
      <c r="DB10" s="662"/>
      <c r="DC10" s="662"/>
      <c r="DD10" s="668" t="s">
        <v>122</v>
      </c>
      <c r="DE10" s="660"/>
      <c r="DF10" s="660"/>
      <c r="DG10" s="660"/>
      <c r="DH10" s="660"/>
      <c r="DI10" s="660"/>
      <c r="DJ10" s="660"/>
      <c r="DK10" s="660"/>
      <c r="DL10" s="660"/>
      <c r="DM10" s="660"/>
      <c r="DN10" s="660"/>
      <c r="DO10" s="660"/>
      <c r="DP10" s="661"/>
      <c r="DQ10" s="668">
        <v>61022</v>
      </c>
      <c r="DR10" s="660"/>
      <c r="DS10" s="660"/>
      <c r="DT10" s="660"/>
      <c r="DU10" s="660"/>
      <c r="DV10" s="660"/>
      <c r="DW10" s="660"/>
      <c r="DX10" s="660"/>
      <c r="DY10" s="660"/>
      <c r="DZ10" s="660"/>
      <c r="EA10" s="660"/>
      <c r="EB10" s="660"/>
      <c r="EC10" s="669"/>
    </row>
    <row r="11" spans="2:143" ht="11.25" customHeight="1" x14ac:dyDescent="0.2">
      <c r="B11" s="656" t="s">
        <v>235</v>
      </c>
      <c r="C11" s="657"/>
      <c r="D11" s="657"/>
      <c r="E11" s="657"/>
      <c r="F11" s="657"/>
      <c r="G11" s="657"/>
      <c r="H11" s="657"/>
      <c r="I11" s="657"/>
      <c r="J11" s="657"/>
      <c r="K11" s="657"/>
      <c r="L11" s="657"/>
      <c r="M11" s="657"/>
      <c r="N11" s="657"/>
      <c r="O11" s="657"/>
      <c r="P11" s="657"/>
      <c r="Q11" s="658"/>
      <c r="R11" s="659">
        <v>5327590</v>
      </c>
      <c r="S11" s="660"/>
      <c r="T11" s="660"/>
      <c r="U11" s="660"/>
      <c r="V11" s="660"/>
      <c r="W11" s="660"/>
      <c r="X11" s="660"/>
      <c r="Y11" s="661"/>
      <c r="Z11" s="664">
        <v>5.9</v>
      </c>
      <c r="AA11" s="665"/>
      <c r="AB11" s="665"/>
      <c r="AC11" s="671"/>
      <c r="AD11" s="668">
        <v>5327590</v>
      </c>
      <c r="AE11" s="660"/>
      <c r="AF11" s="660"/>
      <c r="AG11" s="660"/>
      <c r="AH11" s="660"/>
      <c r="AI11" s="660"/>
      <c r="AJ11" s="660"/>
      <c r="AK11" s="661"/>
      <c r="AL11" s="664">
        <v>11.4</v>
      </c>
      <c r="AM11" s="665"/>
      <c r="AN11" s="665"/>
      <c r="AO11" s="666"/>
      <c r="AP11" s="656" t="s">
        <v>236</v>
      </c>
      <c r="AQ11" s="657"/>
      <c r="AR11" s="657"/>
      <c r="AS11" s="657"/>
      <c r="AT11" s="657"/>
      <c r="AU11" s="657"/>
      <c r="AV11" s="657"/>
      <c r="AW11" s="657"/>
      <c r="AX11" s="657"/>
      <c r="AY11" s="657"/>
      <c r="AZ11" s="657"/>
      <c r="BA11" s="657"/>
      <c r="BB11" s="657"/>
      <c r="BC11" s="657"/>
      <c r="BD11" s="657"/>
      <c r="BE11" s="657"/>
      <c r="BF11" s="658"/>
      <c r="BG11" s="659">
        <v>999644</v>
      </c>
      <c r="BH11" s="660"/>
      <c r="BI11" s="660"/>
      <c r="BJ11" s="660"/>
      <c r="BK11" s="660"/>
      <c r="BL11" s="660"/>
      <c r="BM11" s="660"/>
      <c r="BN11" s="661"/>
      <c r="BO11" s="662">
        <v>2.6</v>
      </c>
      <c r="BP11" s="662"/>
      <c r="BQ11" s="662"/>
      <c r="BR11" s="662"/>
      <c r="BS11" s="663">
        <v>142923</v>
      </c>
      <c r="BT11" s="663"/>
      <c r="BU11" s="663"/>
      <c r="BV11" s="663"/>
      <c r="BW11" s="663"/>
      <c r="BX11" s="663"/>
      <c r="BY11" s="663"/>
      <c r="BZ11" s="663"/>
      <c r="CA11" s="663"/>
      <c r="CB11" s="667"/>
      <c r="CD11" s="656" t="s">
        <v>237</v>
      </c>
      <c r="CE11" s="657"/>
      <c r="CF11" s="657"/>
      <c r="CG11" s="657"/>
      <c r="CH11" s="657"/>
      <c r="CI11" s="657"/>
      <c r="CJ11" s="657"/>
      <c r="CK11" s="657"/>
      <c r="CL11" s="657"/>
      <c r="CM11" s="657"/>
      <c r="CN11" s="657"/>
      <c r="CO11" s="657"/>
      <c r="CP11" s="657"/>
      <c r="CQ11" s="658"/>
      <c r="CR11" s="659">
        <v>111026</v>
      </c>
      <c r="CS11" s="660"/>
      <c r="CT11" s="660"/>
      <c r="CU11" s="660"/>
      <c r="CV11" s="660"/>
      <c r="CW11" s="660"/>
      <c r="CX11" s="660"/>
      <c r="CY11" s="661"/>
      <c r="CZ11" s="662">
        <v>0.1</v>
      </c>
      <c r="DA11" s="662"/>
      <c r="DB11" s="662"/>
      <c r="DC11" s="662"/>
      <c r="DD11" s="668" t="s">
        <v>122</v>
      </c>
      <c r="DE11" s="660"/>
      <c r="DF11" s="660"/>
      <c r="DG11" s="660"/>
      <c r="DH11" s="660"/>
      <c r="DI11" s="660"/>
      <c r="DJ11" s="660"/>
      <c r="DK11" s="660"/>
      <c r="DL11" s="660"/>
      <c r="DM11" s="660"/>
      <c r="DN11" s="660"/>
      <c r="DO11" s="660"/>
      <c r="DP11" s="661"/>
      <c r="DQ11" s="668">
        <v>109247</v>
      </c>
      <c r="DR11" s="660"/>
      <c r="DS11" s="660"/>
      <c r="DT11" s="660"/>
      <c r="DU11" s="660"/>
      <c r="DV11" s="660"/>
      <c r="DW11" s="660"/>
      <c r="DX11" s="660"/>
      <c r="DY11" s="660"/>
      <c r="DZ11" s="660"/>
      <c r="EA11" s="660"/>
      <c r="EB11" s="660"/>
      <c r="EC11" s="669"/>
    </row>
    <row r="12" spans="2:143" ht="11.25" customHeight="1" x14ac:dyDescent="0.2">
      <c r="B12" s="656" t="s">
        <v>238</v>
      </c>
      <c r="C12" s="657"/>
      <c r="D12" s="657"/>
      <c r="E12" s="657"/>
      <c r="F12" s="657"/>
      <c r="G12" s="657"/>
      <c r="H12" s="657"/>
      <c r="I12" s="657"/>
      <c r="J12" s="657"/>
      <c r="K12" s="657"/>
      <c r="L12" s="657"/>
      <c r="M12" s="657"/>
      <c r="N12" s="657"/>
      <c r="O12" s="657"/>
      <c r="P12" s="657"/>
      <c r="Q12" s="658"/>
      <c r="R12" s="659">
        <v>12048</v>
      </c>
      <c r="S12" s="660"/>
      <c r="T12" s="660"/>
      <c r="U12" s="660"/>
      <c r="V12" s="660"/>
      <c r="W12" s="660"/>
      <c r="X12" s="660"/>
      <c r="Y12" s="661"/>
      <c r="Z12" s="662">
        <v>0</v>
      </c>
      <c r="AA12" s="662"/>
      <c r="AB12" s="662"/>
      <c r="AC12" s="662"/>
      <c r="AD12" s="663">
        <v>12048</v>
      </c>
      <c r="AE12" s="663"/>
      <c r="AF12" s="663"/>
      <c r="AG12" s="663"/>
      <c r="AH12" s="663"/>
      <c r="AI12" s="663"/>
      <c r="AJ12" s="663"/>
      <c r="AK12" s="663"/>
      <c r="AL12" s="664">
        <v>0</v>
      </c>
      <c r="AM12" s="665"/>
      <c r="AN12" s="665"/>
      <c r="AO12" s="666"/>
      <c r="AP12" s="656" t="s">
        <v>239</v>
      </c>
      <c r="AQ12" s="657"/>
      <c r="AR12" s="657"/>
      <c r="AS12" s="657"/>
      <c r="AT12" s="657"/>
      <c r="AU12" s="657"/>
      <c r="AV12" s="657"/>
      <c r="AW12" s="657"/>
      <c r="AX12" s="657"/>
      <c r="AY12" s="657"/>
      <c r="AZ12" s="657"/>
      <c r="BA12" s="657"/>
      <c r="BB12" s="657"/>
      <c r="BC12" s="657"/>
      <c r="BD12" s="657"/>
      <c r="BE12" s="657"/>
      <c r="BF12" s="658"/>
      <c r="BG12" s="659">
        <v>15334576</v>
      </c>
      <c r="BH12" s="660"/>
      <c r="BI12" s="660"/>
      <c r="BJ12" s="660"/>
      <c r="BK12" s="660"/>
      <c r="BL12" s="660"/>
      <c r="BM12" s="660"/>
      <c r="BN12" s="661"/>
      <c r="BO12" s="662">
        <v>39.700000000000003</v>
      </c>
      <c r="BP12" s="662"/>
      <c r="BQ12" s="662"/>
      <c r="BR12" s="662"/>
      <c r="BS12" s="663" t="s">
        <v>122</v>
      </c>
      <c r="BT12" s="663"/>
      <c r="BU12" s="663"/>
      <c r="BV12" s="663"/>
      <c r="BW12" s="663"/>
      <c r="BX12" s="663"/>
      <c r="BY12" s="663"/>
      <c r="BZ12" s="663"/>
      <c r="CA12" s="663"/>
      <c r="CB12" s="667"/>
      <c r="CD12" s="656" t="s">
        <v>240</v>
      </c>
      <c r="CE12" s="657"/>
      <c r="CF12" s="657"/>
      <c r="CG12" s="657"/>
      <c r="CH12" s="657"/>
      <c r="CI12" s="657"/>
      <c r="CJ12" s="657"/>
      <c r="CK12" s="657"/>
      <c r="CL12" s="657"/>
      <c r="CM12" s="657"/>
      <c r="CN12" s="657"/>
      <c r="CO12" s="657"/>
      <c r="CP12" s="657"/>
      <c r="CQ12" s="658"/>
      <c r="CR12" s="659">
        <v>1529461</v>
      </c>
      <c r="CS12" s="660"/>
      <c r="CT12" s="660"/>
      <c r="CU12" s="660"/>
      <c r="CV12" s="660"/>
      <c r="CW12" s="660"/>
      <c r="CX12" s="660"/>
      <c r="CY12" s="661"/>
      <c r="CZ12" s="662">
        <v>1.8</v>
      </c>
      <c r="DA12" s="662"/>
      <c r="DB12" s="662"/>
      <c r="DC12" s="662"/>
      <c r="DD12" s="668" t="s">
        <v>122</v>
      </c>
      <c r="DE12" s="660"/>
      <c r="DF12" s="660"/>
      <c r="DG12" s="660"/>
      <c r="DH12" s="660"/>
      <c r="DI12" s="660"/>
      <c r="DJ12" s="660"/>
      <c r="DK12" s="660"/>
      <c r="DL12" s="660"/>
      <c r="DM12" s="660"/>
      <c r="DN12" s="660"/>
      <c r="DO12" s="660"/>
      <c r="DP12" s="661"/>
      <c r="DQ12" s="668">
        <v>498814</v>
      </c>
      <c r="DR12" s="660"/>
      <c r="DS12" s="660"/>
      <c r="DT12" s="660"/>
      <c r="DU12" s="660"/>
      <c r="DV12" s="660"/>
      <c r="DW12" s="660"/>
      <c r="DX12" s="660"/>
      <c r="DY12" s="660"/>
      <c r="DZ12" s="660"/>
      <c r="EA12" s="660"/>
      <c r="EB12" s="660"/>
      <c r="EC12" s="669"/>
    </row>
    <row r="13" spans="2:143" ht="11.25" customHeight="1" x14ac:dyDescent="0.2">
      <c r="B13" s="656" t="s">
        <v>241</v>
      </c>
      <c r="C13" s="657"/>
      <c r="D13" s="657"/>
      <c r="E13" s="657"/>
      <c r="F13" s="657"/>
      <c r="G13" s="657"/>
      <c r="H13" s="657"/>
      <c r="I13" s="657"/>
      <c r="J13" s="657"/>
      <c r="K13" s="657"/>
      <c r="L13" s="657"/>
      <c r="M13" s="657"/>
      <c r="N13" s="657"/>
      <c r="O13" s="657"/>
      <c r="P13" s="657"/>
      <c r="Q13" s="658"/>
      <c r="R13" s="659" t="s">
        <v>122</v>
      </c>
      <c r="S13" s="660"/>
      <c r="T13" s="660"/>
      <c r="U13" s="660"/>
      <c r="V13" s="660"/>
      <c r="W13" s="660"/>
      <c r="X13" s="660"/>
      <c r="Y13" s="661"/>
      <c r="Z13" s="662" t="s">
        <v>122</v>
      </c>
      <c r="AA13" s="662"/>
      <c r="AB13" s="662"/>
      <c r="AC13" s="662"/>
      <c r="AD13" s="663" t="s">
        <v>122</v>
      </c>
      <c r="AE13" s="663"/>
      <c r="AF13" s="663"/>
      <c r="AG13" s="663"/>
      <c r="AH13" s="663"/>
      <c r="AI13" s="663"/>
      <c r="AJ13" s="663"/>
      <c r="AK13" s="663"/>
      <c r="AL13" s="664" t="s">
        <v>122</v>
      </c>
      <c r="AM13" s="665"/>
      <c r="AN13" s="665"/>
      <c r="AO13" s="666"/>
      <c r="AP13" s="656" t="s">
        <v>242</v>
      </c>
      <c r="AQ13" s="657"/>
      <c r="AR13" s="657"/>
      <c r="AS13" s="657"/>
      <c r="AT13" s="657"/>
      <c r="AU13" s="657"/>
      <c r="AV13" s="657"/>
      <c r="AW13" s="657"/>
      <c r="AX13" s="657"/>
      <c r="AY13" s="657"/>
      <c r="AZ13" s="657"/>
      <c r="BA13" s="657"/>
      <c r="BB13" s="657"/>
      <c r="BC13" s="657"/>
      <c r="BD13" s="657"/>
      <c r="BE13" s="657"/>
      <c r="BF13" s="658"/>
      <c r="BG13" s="659">
        <v>15255819</v>
      </c>
      <c r="BH13" s="660"/>
      <c r="BI13" s="660"/>
      <c r="BJ13" s="660"/>
      <c r="BK13" s="660"/>
      <c r="BL13" s="660"/>
      <c r="BM13" s="660"/>
      <c r="BN13" s="661"/>
      <c r="BO13" s="662">
        <v>39.5</v>
      </c>
      <c r="BP13" s="662"/>
      <c r="BQ13" s="662"/>
      <c r="BR13" s="662"/>
      <c r="BS13" s="663" t="s">
        <v>122</v>
      </c>
      <c r="BT13" s="663"/>
      <c r="BU13" s="663"/>
      <c r="BV13" s="663"/>
      <c r="BW13" s="663"/>
      <c r="BX13" s="663"/>
      <c r="BY13" s="663"/>
      <c r="BZ13" s="663"/>
      <c r="CA13" s="663"/>
      <c r="CB13" s="667"/>
      <c r="CD13" s="656" t="s">
        <v>243</v>
      </c>
      <c r="CE13" s="657"/>
      <c r="CF13" s="657"/>
      <c r="CG13" s="657"/>
      <c r="CH13" s="657"/>
      <c r="CI13" s="657"/>
      <c r="CJ13" s="657"/>
      <c r="CK13" s="657"/>
      <c r="CL13" s="657"/>
      <c r="CM13" s="657"/>
      <c r="CN13" s="657"/>
      <c r="CO13" s="657"/>
      <c r="CP13" s="657"/>
      <c r="CQ13" s="658"/>
      <c r="CR13" s="659">
        <v>4939972</v>
      </c>
      <c r="CS13" s="660"/>
      <c r="CT13" s="660"/>
      <c r="CU13" s="660"/>
      <c r="CV13" s="660"/>
      <c r="CW13" s="660"/>
      <c r="CX13" s="660"/>
      <c r="CY13" s="661"/>
      <c r="CZ13" s="662">
        <v>5.7</v>
      </c>
      <c r="DA13" s="662"/>
      <c r="DB13" s="662"/>
      <c r="DC13" s="662"/>
      <c r="DD13" s="668">
        <v>1353374</v>
      </c>
      <c r="DE13" s="660"/>
      <c r="DF13" s="660"/>
      <c r="DG13" s="660"/>
      <c r="DH13" s="660"/>
      <c r="DI13" s="660"/>
      <c r="DJ13" s="660"/>
      <c r="DK13" s="660"/>
      <c r="DL13" s="660"/>
      <c r="DM13" s="660"/>
      <c r="DN13" s="660"/>
      <c r="DO13" s="660"/>
      <c r="DP13" s="661"/>
      <c r="DQ13" s="668">
        <v>3633074</v>
      </c>
      <c r="DR13" s="660"/>
      <c r="DS13" s="660"/>
      <c r="DT13" s="660"/>
      <c r="DU13" s="660"/>
      <c r="DV13" s="660"/>
      <c r="DW13" s="660"/>
      <c r="DX13" s="660"/>
      <c r="DY13" s="660"/>
      <c r="DZ13" s="660"/>
      <c r="EA13" s="660"/>
      <c r="EB13" s="660"/>
      <c r="EC13" s="669"/>
    </row>
    <row r="14" spans="2:143" ht="11.25" customHeight="1" x14ac:dyDescent="0.2">
      <c r="B14" s="656" t="s">
        <v>244</v>
      </c>
      <c r="C14" s="657"/>
      <c r="D14" s="657"/>
      <c r="E14" s="657"/>
      <c r="F14" s="657"/>
      <c r="G14" s="657"/>
      <c r="H14" s="657"/>
      <c r="I14" s="657"/>
      <c r="J14" s="657"/>
      <c r="K14" s="657"/>
      <c r="L14" s="657"/>
      <c r="M14" s="657"/>
      <c r="N14" s="657"/>
      <c r="O14" s="657"/>
      <c r="P14" s="657"/>
      <c r="Q14" s="658"/>
      <c r="R14" s="659">
        <v>3276</v>
      </c>
      <c r="S14" s="660"/>
      <c r="T14" s="660"/>
      <c r="U14" s="660"/>
      <c r="V14" s="660"/>
      <c r="W14" s="660"/>
      <c r="X14" s="660"/>
      <c r="Y14" s="661"/>
      <c r="Z14" s="662">
        <v>0</v>
      </c>
      <c r="AA14" s="662"/>
      <c r="AB14" s="662"/>
      <c r="AC14" s="662"/>
      <c r="AD14" s="663">
        <v>3276</v>
      </c>
      <c r="AE14" s="663"/>
      <c r="AF14" s="663"/>
      <c r="AG14" s="663"/>
      <c r="AH14" s="663"/>
      <c r="AI14" s="663"/>
      <c r="AJ14" s="663"/>
      <c r="AK14" s="663"/>
      <c r="AL14" s="664">
        <v>0</v>
      </c>
      <c r="AM14" s="665"/>
      <c r="AN14" s="665"/>
      <c r="AO14" s="666"/>
      <c r="AP14" s="656" t="s">
        <v>245</v>
      </c>
      <c r="AQ14" s="657"/>
      <c r="AR14" s="657"/>
      <c r="AS14" s="657"/>
      <c r="AT14" s="657"/>
      <c r="AU14" s="657"/>
      <c r="AV14" s="657"/>
      <c r="AW14" s="657"/>
      <c r="AX14" s="657"/>
      <c r="AY14" s="657"/>
      <c r="AZ14" s="657"/>
      <c r="BA14" s="657"/>
      <c r="BB14" s="657"/>
      <c r="BC14" s="657"/>
      <c r="BD14" s="657"/>
      <c r="BE14" s="657"/>
      <c r="BF14" s="658"/>
      <c r="BG14" s="659">
        <v>314567</v>
      </c>
      <c r="BH14" s="660"/>
      <c r="BI14" s="660"/>
      <c r="BJ14" s="660"/>
      <c r="BK14" s="660"/>
      <c r="BL14" s="660"/>
      <c r="BM14" s="660"/>
      <c r="BN14" s="661"/>
      <c r="BO14" s="662">
        <v>0.8</v>
      </c>
      <c r="BP14" s="662"/>
      <c r="BQ14" s="662"/>
      <c r="BR14" s="662"/>
      <c r="BS14" s="663" t="s">
        <v>122</v>
      </c>
      <c r="BT14" s="663"/>
      <c r="BU14" s="663"/>
      <c r="BV14" s="663"/>
      <c r="BW14" s="663"/>
      <c r="BX14" s="663"/>
      <c r="BY14" s="663"/>
      <c r="BZ14" s="663"/>
      <c r="CA14" s="663"/>
      <c r="CB14" s="667"/>
      <c r="CD14" s="656" t="s">
        <v>246</v>
      </c>
      <c r="CE14" s="657"/>
      <c r="CF14" s="657"/>
      <c r="CG14" s="657"/>
      <c r="CH14" s="657"/>
      <c r="CI14" s="657"/>
      <c r="CJ14" s="657"/>
      <c r="CK14" s="657"/>
      <c r="CL14" s="657"/>
      <c r="CM14" s="657"/>
      <c r="CN14" s="657"/>
      <c r="CO14" s="657"/>
      <c r="CP14" s="657"/>
      <c r="CQ14" s="658"/>
      <c r="CR14" s="659">
        <v>2705670</v>
      </c>
      <c r="CS14" s="660"/>
      <c r="CT14" s="660"/>
      <c r="CU14" s="660"/>
      <c r="CV14" s="660"/>
      <c r="CW14" s="660"/>
      <c r="CX14" s="660"/>
      <c r="CY14" s="661"/>
      <c r="CZ14" s="662">
        <v>3.1</v>
      </c>
      <c r="DA14" s="662"/>
      <c r="DB14" s="662"/>
      <c r="DC14" s="662"/>
      <c r="DD14" s="668">
        <v>126833</v>
      </c>
      <c r="DE14" s="660"/>
      <c r="DF14" s="660"/>
      <c r="DG14" s="660"/>
      <c r="DH14" s="660"/>
      <c r="DI14" s="660"/>
      <c r="DJ14" s="660"/>
      <c r="DK14" s="660"/>
      <c r="DL14" s="660"/>
      <c r="DM14" s="660"/>
      <c r="DN14" s="660"/>
      <c r="DO14" s="660"/>
      <c r="DP14" s="661"/>
      <c r="DQ14" s="668">
        <v>2568602</v>
      </c>
      <c r="DR14" s="660"/>
      <c r="DS14" s="660"/>
      <c r="DT14" s="660"/>
      <c r="DU14" s="660"/>
      <c r="DV14" s="660"/>
      <c r="DW14" s="660"/>
      <c r="DX14" s="660"/>
      <c r="DY14" s="660"/>
      <c r="DZ14" s="660"/>
      <c r="EA14" s="660"/>
      <c r="EB14" s="660"/>
      <c r="EC14" s="669"/>
    </row>
    <row r="15" spans="2:143" ht="11.25" customHeight="1" x14ac:dyDescent="0.2">
      <c r="B15" s="656" t="s">
        <v>247</v>
      </c>
      <c r="C15" s="657"/>
      <c r="D15" s="657"/>
      <c r="E15" s="657"/>
      <c r="F15" s="657"/>
      <c r="G15" s="657"/>
      <c r="H15" s="657"/>
      <c r="I15" s="657"/>
      <c r="J15" s="657"/>
      <c r="K15" s="657"/>
      <c r="L15" s="657"/>
      <c r="M15" s="657"/>
      <c r="N15" s="657"/>
      <c r="O15" s="657"/>
      <c r="P15" s="657"/>
      <c r="Q15" s="658"/>
      <c r="R15" s="659" t="s">
        <v>122</v>
      </c>
      <c r="S15" s="660"/>
      <c r="T15" s="660"/>
      <c r="U15" s="660"/>
      <c r="V15" s="660"/>
      <c r="W15" s="660"/>
      <c r="X15" s="660"/>
      <c r="Y15" s="661"/>
      <c r="Z15" s="662" t="s">
        <v>122</v>
      </c>
      <c r="AA15" s="662"/>
      <c r="AB15" s="662"/>
      <c r="AC15" s="662"/>
      <c r="AD15" s="663" t="s">
        <v>122</v>
      </c>
      <c r="AE15" s="663"/>
      <c r="AF15" s="663"/>
      <c r="AG15" s="663"/>
      <c r="AH15" s="663"/>
      <c r="AI15" s="663"/>
      <c r="AJ15" s="663"/>
      <c r="AK15" s="663"/>
      <c r="AL15" s="664" t="s">
        <v>122</v>
      </c>
      <c r="AM15" s="665"/>
      <c r="AN15" s="665"/>
      <c r="AO15" s="666"/>
      <c r="AP15" s="656" t="s">
        <v>248</v>
      </c>
      <c r="AQ15" s="657"/>
      <c r="AR15" s="657"/>
      <c r="AS15" s="657"/>
      <c r="AT15" s="657"/>
      <c r="AU15" s="657"/>
      <c r="AV15" s="657"/>
      <c r="AW15" s="657"/>
      <c r="AX15" s="657"/>
      <c r="AY15" s="657"/>
      <c r="AZ15" s="657"/>
      <c r="BA15" s="657"/>
      <c r="BB15" s="657"/>
      <c r="BC15" s="657"/>
      <c r="BD15" s="657"/>
      <c r="BE15" s="657"/>
      <c r="BF15" s="658"/>
      <c r="BG15" s="659">
        <v>1847937</v>
      </c>
      <c r="BH15" s="660"/>
      <c r="BI15" s="660"/>
      <c r="BJ15" s="660"/>
      <c r="BK15" s="660"/>
      <c r="BL15" s="660"/>
      <c r="BM15" s="660"/>
      <c r="BN15" s="661"/>
      <c r="BO15" s="662">
        <v>4.8</v>
      </c>
      <c r="BP15" s="662"/>
      <c r="BQ15" s="662"/>
      <c r="BR15" s="662"/>
      <c r="BS15" s="663" t="s">
        <v>122</v>
      </c>
      <c r="BT15" s="663"/>
      <c r="BU15" s="663"/>
      <c r="BV15" s="663"/>
      <c r="BW15" s="663"/>
      <c r="BX15" s="663"/>
      <c r="BY15" s="663"/>
      <c r="BZ15" s="663"/>
      <c r="CA15" s="663"/>
      <c r="CB15" s="667"/>
      <c r="CD15" s="656" t="s">
        <v>249</v>
      </c>
      <c r="CE15" s="657"/>
      <c r="CF15" s="657"/>
      <c r="CG15" s="657"/>
      <c r="CH15" s="657"/>
      <c r="CI15" s="657"/>
      <c r="CJ15" s="657"/>
      <c r="CK15" s="657"/>
      <c r="CL15" s="657"/>
      <c r="CM15" s="657"/>
      <c r="CN15" s="657"/>
      <c r="CO15" s="657"/>
      <c r="CP15" s="657"/>
      <c r="CQ15" s="658"/>
      <c r="CR15" s="659">
        <v>9351544</v>
      </c>
      <c r="CS15" s="660"/>
      <c r="CT15" s="660"/>
      <c r="CU15" s="660"/>
      <c r="CV15" s="660"/>
      <c r="CW15" s="660"/>
      <c r="CX15" s="660"/>
      <c r="CY15" s="661"/>
      <c r="CZ15" s="662">
        <v>10.7</v>
      </c>
      <c r="DA15" s="662"/>
      <c r="DB15" s="662"/>
      <c r="DC15" s="662"/>
      <c r="DD15" s="668">
        <v>815568</v>
      </c>
      <c r="DE15" s="660"/>
      <c r="DF15" s="660"/>
      <c r="DG15" s="660"/>
      <c r="DH15" s="660"/>
      <c r="DI15" s="660"/>
      <c r="DJ15" s="660"/>
      <c r="DK15" s="660"/>
      <c r="DL15" s="660"/>
      <c r="DM15" s="660"/>
      <c r="DN15" s="660"/>
      <c r="DO15" s="660"/>
      <c r="DP15" s="661"/>
      <c r="DQ15" s="668">
        <v>7330564</v>
      </c>
      <c r="DR15" s="660"/>
      <c r="DS15" s="660"/>
      <c r="DT15" s="660"/>
      <c r="DU15" s="660"/>
      <c r="DV15" s="660"/>
      <c r="DW15" s="660"/>
      <c r="DX15" s="660"/>
      <c r="DY15" s="660"/>
      <c r="DZ15" s="660"/>
      <c r="EA15" s="660"/>
      <c r="EB15" s="660"/>
      <c r="EC15" s="669"/>
    </row>
    <row r="16" spans="2:143" ht="11.25" customHeight="1" x14ac:dyDescent="0.2">
      <c r="B16" s="656" t="s">
        <v>250</v>
      </c>
      <c r="C16" s="657"/>
      <c r="D16" s="657"/>
      <c r="E16" s="657"/>
      <c r="F16" s="657"/>
      <c r="G16" s="657"/>
      <c r="H16" s="657"/>
      <c r="I16" s="657"/>
      <c r="J16" s="657"/>
      <c r="K16" s="657"/>
      <c r="L16" s="657"/>
      <c r="M16" s="657"/>
      <c r="N16" s="657"/>
      <c r="O16" s="657"/>
      <c r="P16" s="657"/>
      <c r="Q16" s="658"/>
      <c r="R16" s="659">
        <v>101670</v>
      </c>
      <c r="S16" s="660"/>
      <c r="T16" s="660"/>
      <c r="U16" s="660"/>
      <c r="V16" s="660"/>
      <c r="W16" s="660"/>
      <c r="X16" s="660"/>
      <c r="Y16" s="661"/>
      <c r="Z16" s="662">
        <v>0.1</v>
      </c>
      <c r="AA16" s="662"/>
      <c r="AB16" s="662"/>
      <c r="AC16" s="662"/>
      <c r="AD16" s="663">
        <v>101670</v>
      </c>
      <c r="AE16" s="663"/>
      <c r="AF16" s="663"/>
      <c r="AG16" s="663"/>
      <c r="AH16" s="663"/>
      <c r="AI16" s="663"/>
      <c r="AJ16" s="663"/>
      <c r="AK16" s="663"/>
      <c r="AL16" s="664">
        <v>0.2</v>
      </c>
      <c r="AM16" s="665"/>
      <c r="AN16" s="665"/>
      <c r="AO16" s="666"/>
      <c r="AP16" s="656" t="s">
        <v>251</v>
      </c>
      <c r="AQ16" s="657"/>
      <c r="AR16" s="657"/>
      <c r="AS16" s="657"/>
      <c r="AT16" s="657"/>
      <c r="AU16" s="657"/>
      <c r="AV16" s="657"/>
      <c r="AW16" s="657"/>
      <c r="AX16" s="657"/>
      <c r="AY16" s="657"/>
      <c r="AZ16" s="657"/>
      <c r="BA16" s="657"/>
      <c r="BB16" s="657"/>
      <c r="BC16" s="657"/>
      <c r="BD16" s="657"/>
      <c r="BE16" s="657"/>
      <c r="BF16" s="658"/>
      <c r="BG16" s="659" t="s">
        <v>122</v>
      </c>
      <c r="BH16" s="660"/>
      <c r="BI16" s="660"/>
      <c r="BJ16" s="660"/>
      <c r="BK16" s="660"/>
      <c r="BL16" s="660"/>
      <c r="BM16" s="660"/>
      <c r="BN16" s="661"/>
      <c r="BO16" s="662" t="s">
        <v>122</v>
      </c>
      <c r="BP16" s="662"/>
      <c r="BQ16" s="662"/>
      <c r="BR16" s="662"/>
      <c r="BS16" s="663" t="s">
        <v>122</v>
      </c>
      <c r="BT16" s="663"/>
      <c r="BU16" s="663"/>
      <c r="BV16" s="663"/>
      <c r="BW16" s="663"/>
      <c r="BX16" s="663"/>
      <c r="BY16" s="663"/>
      <c r="BZ16" s="663"/>
      <c r="CA16" s="663"/>
      <c r="CB16" s="667"/>
      <c r="CD16" s="656" t="s">
        <v>252</v>
      </c>
      <c r="CE16" s="657"/>
      <c r="CF16" s="657"/>
      <c r="CG16" s="657"/>
      <c r="CH16" s="657"/>
      <c r="CI16" s="657"/>
      <c r="CJ16" s="657"/>
      <c r="CK16" s="657"/>
      <c r="CL16" s="657"/>
      <c r="CM16" s="657"/>
      <c r="CN16" s="657"/>
      <c r="CO16" s="657"/>
      <c r="CP16" s="657"/>
      <c r="CQ16" s="658"/>
      <c r="CR16" s="659" t="s">
        <v>122</v>
      </c>
      <c r="CS16" s="660"/>
      <c r="CT16" s="660"/>
      <c r="CU16" s="660"/>
      <c r="CV16" s="660"/>
      <c r="CW16" s="660"/>
      <c r="CX16" s="660"/>
      <c r="CY16" s="661"/>
      <c r="CZ16" s="662" t="s">
        <v>122</v>
      </c>
      <c r="DA16" s="662"/>
      <c r="DB16" s="662"/>
      <c r="DC16" s="662"/>
      <c r="DD16" s="668" t="s">
        <v>122</v>
      </c>
      <c r="DE16" s="660"/>
      <c r="DF16" s="660"/>
      <c r="DG16" s="660"/>
      <c r="DH16" s="660"/>
      <c r="DI16" s="660"/>
      <c r="DJ16" s="660"/>
      <c r="DK16" s="660"/>
      <c r="DL16" s="660"/>
      <c r="DM16" s="660"/>
      <c r="DN16" s="660"/>
      <c r="DO16" s="660"/>
      <c r="DP16" s="661"/>
      <c r="DQ16" s="668" t="s">
        <v>122</v>
      </c>
      <c r="DR16" s="660"/>
      <c r="DS16" s="660"/>
      <c r="DT16" s="660"/>
      <c r="DU16" s="660"/>
      <c r="DV16" s="660"/>
      <c r="DW16" s="660"/>
      <c r="DX16" s="660"/>
      <c r="DY16" s="660"/>
      <c r="DZ16" s="660"/>
      <c r="EA16" s="660"/>
      <c r="EB16" s="660"/>
      <c r="EC16" s="669"/>
    </row>
    <row r="17" spans="2:133" ht="11.25" customHeight="1" x14ac:dyDescent="0.2">
      <c r="B17" s="656" t="s">
        <v>253</v>
      </c>
      <c r="C17" s="657"/>
      <c r="D17" s="657"/>
      <c r="E17" s="657"/>
      <c r="F17" s="657"/>
      <c r="G17" s="657"/>
      <c r="H17" s="657"/>
      <c r="I17" s="657"/>
      <c r="J17" s="657"/>
      <c r="K17" s="657"/>
      <c r="L17" s="657"/>
      <c r="M17" s="657"/>
      <c r="N17" s="657"/>
      <c r="O17" s="657"/>
      <c r="P17" s="657"/>
      <c r="Q17" s="658"/>
      <c r="R17" s="659">
        <v>483919</v>
      </c>
      <c r="S17" s="660"/>
      <c r="T17" s="660"/>
      <c r="U17" s="660"/>
      <c r="V17" s="660"/>
      <c r="W17" s="660"/>
      <c r="X17" s="660"/>
      <c r="Y17" s="661"/>
      <c r="Z17" s="662">
        <v>0.5</v>
      </c>
      <c r="AA17" s="662"/>
      <c r="AB17" s="662"/>
      <c r="AC17" s="662"/>
      <c r="AD17" s="663">
        <v>483919</v>
      </c>
      <c r="AE17" s="663"/>
      <c r="AF17" s="663"/>
      <c r="AG17" s="663"/>
      <c r="AH17" s="663"/>
      <c r="AI17" s="663"/>
      <c r="AJ17" s="663"/>
      <c r="AK17" s="663"/>
      <c r="AL17" s="664">
        <v>1</v>
      </c>
      <c r="AM17" s="665"/>
      <c r="AN17" s="665"/>
      <c r="AO17" s="666"/>
      <c r="AP17" s="656" t="s">
        <v>254</v>
      </c>
      <c r="AQ17" s="657"/>
      <c r="AR17" s="657"/>
      <c r="AS17" s="657"/>
      <c r="AT17" s="657"/>
      <c r="AU17" s="657"/>
      <c r="AV17" s="657"/>
      <c r="AW17" s="657"/>
      <c r="AX17" s="657"/>
      <c r="AY17" s="657"/>
      <c r="AZ17" s="657"/>
      <c r="BA17" s="657"/>
      <c r="BB17" s="657"/>
      <c r="BC17" s="657"/>
      <c r="BD17" s="657"/>
      <c r="BE17" s="657"/>
      <c r="BF17" s="658"/>
      <c r="BG17" s="659" t="s">
        <v>122</v>
      </c>
      <c r="BH17" s="660"/>
      <c r="BI17" s="660"/>
      <c r="BJ17" s="660"/>
      <c r="BK17" s="660"/>
      <c r="BL17" s="660"/>
      <c r="BM17" s="660"/>
      <c r="BN17" s="661"/>
      <c r="BO17" s="662" t="s">
        <v>122</v>
      </c>
      <c r="BP17" s="662"/>
      <c r="BQ17" s="662"/>
      <c r="BR17" s="662"/>
      <c r="BS17" s="663" t="s">
        <v>122</v>
      </c>
      <c r="BT17" s="663"/>
      <c r="BU17" s="663"/>
      <c r="BV17" s="663"/>
      <c r="BW17" s="663"/>
      <c r="BX17" s="663"/>
      <c r="BY17" s="663"/>
      <c r="BZ17" s="663"/>
      <c r="CA17" s="663"/>
      <c r="CB17" s="667"/>
      <c r="CD17" s="656" t="s">
        <v>255</v>
      </c>
      <c r="CE17" s="657"/>
      <c r="CF17" s="657"/>
      <c r="CG17" s="657"/>
      <c r="CH17" s="657"/>
      <c r="CI17" s="657"/>
      <c r="CJ17" s="657"/>
      <c r="CK17" s="657"/>
      <c r="CL17" s="657"/>
      <c r="CM17" s="657"/>
      <c r="CN17" s="657"/>
      <c r="CO17" s="657"/>
      <c r="CP17" s="657"/>
      <c r="CQ17" s="658"/>
      <c r="CR17" s="659">
        <v>5902818</v>
      </c>
      <c r="CS17" s="660"/>
      <c r="CT17" s="660"/>
      <c r="CU17" s="660"/>
      <c r="CV17" s="660"/>
      <c r="CW17" s="660"/>
      <c r="CX17" s="660"/>
      <c r="CY17" s="661"/>
      <c r="CZ17" s="662">
        <v>6.8</v>
      </c>
      <c r="DA17" s="662"/>
      <c r="DB17" s="662"/>
      <c r="DC17" s="662"/>
      <c r="DD17" s="668" t="s">
        <v>122</v>
      </c>
      <c r="DE17" s="660"/>
      <c r="DF17" s="660"/>
      <c r="DG17" s="660"/>
      <c r="DH17" s="660"/>
      <c r="DI17" s="660"/>
      <c r="DJ17" s="660"/>
      <c r="DK17" s="660"/>
      <c r="DL17" s="660"/>
      <c r="DM17" s="660"/>
      <c r="DN17" s="660"/>
      <c r="DO17" s="660"/>
      <c r="DP17" s="661"/>
      <c r="DQ17" s="668">
        <v>5830318</v>
      </c>
      <c r="DR17" s="660"/>
      <c r="DS17" s="660"/>
      <c r="DT17" s="660"/>
      <c r="DU17" s="660"/>
      <c r="DV17" s="660"/>
      <c r="DW17" s="660"/>
      <c r="DX17" s="660"/>
      <c r="DY17" s="660"/>
      <c r="DZ17" s="660"/>
      <c r="EA17" s="660"/>
      <c r="EB17" s="660"/>
      <c r="EC17" s="669"/>
    </row>
    <row r="18" spans="2:133" ht="11.25" customHeight="1" x14ac:dyDescent="0.2">
      <c r="B18" s="656" t="s">
        <v>256</v>
      </c>
      <c r="C18" s="657"/>
      <c r="D18" s="657"/>
      <c r="E18" s="657"/>
      <c r="F18" s="657"/>
      <c r="G18" s="657"/>
      <c r="H18" s="657"/>
      <c r="I18" s="657"/>
      <c r="J18" s="657"/>
      <c r="K18" s="657"/>
      <c r="L18" s="657"/>
      <c r="M18" s="657"/>
      <c r="N18" s="657"/>
      <c r="O18" s="657"/>
      <c r="P18" s="657"/>
      <c r="Q18" s="658"/>
      <c r="R18" s="659">
        <v>361024</v>
      </c>
      <c r="S18" s="660"/>
      <c r="T18" s="660"/>
      <c r="U18" s="660"/>
      <c r="V18" s="660"/>
      <c r="W18" s="660"/>
      <c r="X18" s="660"/>
      <c r="Y18" s="661"/>
      <c r="Z18" s="662">
        <v>0.4</v>
      </c>
      <c r="AA18" s="662"/>
      <c r="AB18" s="662"/>
      <c r="AC18" s="662"/>
      <c r="AD18" s="663">
        <v>361024</v>
      </c>
      <c r="AE18" s="663"/>
      <c r="AF18" s="663"/>
      <c r="AG18" s="663"/>
      <c r="AH18" s="663"/>
      <c r="AI18" s="663"/>
      <c r="AJ18" s="663"/>
      <c r="AK18" s="663"/>
      <c r="AL18" s="664">
        <v>0.8</v>
      </c>
      <c r="AM18" s="665"/>
      <c r="AN18" s="665"/>
      <c r="AO18" s="666"/>
      <c r="AP18" s="656" t="s">
        <v>257</v>
      </c>
      <c r="AQ18" s="657"/>
      <c r="AR18" s="657"/>
      <c r="AS18" s="657"/>
      <c r="AT18" s="657"/>
      <c r="AU18" s="657"/>
      <c r="AV18" s="657"/>
      <c r="AW18" s="657"/>
      <c r="AX18" s="657"/>
      <c r="AY18" s="657"/>
      <c r="AZ18" s="657"/>
      <c r="BA18" s="657"/>
      <c r="BB18" s="657"/>
      <c r="BC18" s="657"/>
      <c r="BD18" s="657"/>
      <c r="BE18" s="657"/>
      <c r="BF18" s="658"/>
      <c r="BG18" s="659" t="s">
        <v>122</v>
      </c>
      <c r="BH18" s="660"/>
      <c r="BI18" s="660"/>
      <c r="BJ18" s="660"/>
      <c r="BK18" s="660"/>
      <c r="BL18" s="660"/>
      <c r="BM18" s="660"/>
      <c r="BN18" s="661"/>
      <c r="BO18" s="662" t="s">
        <v>122</v>
      </c>
      <c r="BP18" s="662"/>
      <c r="BQ18" s="662"/>
      <c r="BR18" s="662"/>
      <c r="BS18" s="663" t="s">
        <v>122</v>
      </c>
      <c r="BT18" s="663"/>
      <c r="BU18" s="663"/>
      <c r="BV18" s="663"/>
      <c r="BW18" s="663"/>
      <c r="BX18" s="663"/>
      <c r="BY18" s="663"/>
      <c r="BZ18" s="663"/>
      <c r="CA18" s="663"/>
      <c r="CB18" s="667"/>
      <c r="CD18" s="656" t="s">
        <v>258</v>
      </c>
      <c r="CE18" s="657"/>
      <c r="CF18" s="657"/>
      <c r="CG18" s="657"/>
      <c r="CH18" s="657"/>
      <c r="CI18" s="657"/>
      <c r="CJ18" s="657"/>
      <c r="CK18" s="657"/>
      <c r="CL18" s="657"/>
      <c r="CM18" s="657"/>
      <c r="CN18" s="657"/>
      <c r="CO18" s="657"/>
      <c r="CP18" s="657"/>
      <c r="CQ18" s="658"/>
      <c r="CR18" s="659" t="s">
        <v>122</v>
      </c>
      <c r="CS18" s="660"/>
      <c r="CT18" s="660"/>
      <c r="CU18" s="660"/>
      <c r="CV18" s="660"/>
      <c r="CW18" s="660"/>
      <c r="CX18" s="660"/>
      <c r="CY18" s="661"/>
      <c r="CZ18" s="662" t="s">
        <v>122</v>
      </c>
      <c r="DA18" s="662"/>
      <c r="DB18" s="662"/>
      <c r="DC18" s="662"/>
      <c r="DD18" s="668" t="s">
        <v>122</v>
      </c>
      <c r="DE18" s="660"/>
      <c r="DF18" s="660"/>
      <c r="DG18" s="660"/>
      <c r="DH18" s="660"/>
      <c r="DI18" s="660"/>
      <c r="DJ18" s="660"/>
      <c r="DK18" s="660"/>
      <c r="DL18" s="660"/>
      <c r="DM18" s="660"/>
      <c r="DN18" s="660"/>
      <c r="DO18" s="660"/>
      <c r="DP18" s="661"/>
      <c r="DQ18" s="668" t="s">
        <v>122</v>
      </c>
      <c r="DR18" s="660"/>
      <c r="DS18" s="660"/>
      <c r="DT18" s="660"/>
      <c r="DU18" s="660"/>
      <c r="DV18" s="660"/>
      <c r="DW18" s="660"/>
      <c r="DX18" s="660"/>
      <c r="DY18" s="660"/>
      <c r="DZ18" s="660"/>
      <c r="EA18" s="660"/>
      <c r="EB18" s="660"/>
      <c r="EC18" s="669"/>
    </row>
    <row r="19" spans="2:133" ht="11.25" customHeight="1" x14ac:dyDescent="0.2">
      <c r="B19" s="656" t="s">
        <v>259</v>
      </c>
      <c r="C19" s="657"/>
      <c r="D19" s="657"/>
      <c r="E19" s="657"/>
      <c r="F19" s="657"/>
      <c r="G19" s="657"/>
      <c r="H19" s="657"/>
      <c r="I19" s="657"/>
      <c r="J19" s="657"/>
      <c r="K19" s="657"/>
      <c r="L19" s="657"/>
      <c r="M19" s="657"/>
      <c r="N19" s="657"/>
      <c r="O19" s="657"/>
      <c r="P19" s="657"/>
      <c r="Q19" s="658"/>
      <c r="R19" s="659">
        <v>327934</v>
      </c>
      <c r="S19" s="660"/>
      <c r="T19" s="660"/>
      <c r="U19" s="660"/>
      <c r="V19" s="660"/>
      <c r="W19" s="660"/>
      <c r="X19" s="660"/>
      <c r="Y19" s="661"/>
      <c r="Z19" s="662">
        <v>0.4</v>
      </c>
      <c r="AA19" s="662"/>
      <c r="AB19" s="662"/>
      <c r="AC19" s="662"/>
      <c r="AD19" s="663">
        <v>327934</v>
      </c>
      <c r="AE19" s="663"/>
      <c r="AF19" s="663"/>
      <c r="AG19" s="663"/>
      <c r="AH19" s="663"/>
      <c r="AI19" s="663"/>
      <c r="AJ19" s="663"/>
      <c r="AK19" s="663"/>
      <c r="AL19" s="664">
        <v>0.7</v>
      </c>
      <c r="AM19" s="665"/>
      <c r="AN19" s="665"/>
      <c r="AO19" s="666"/>
      <c r="AP19" s="656" t="s">
        <v>260</v>
      </c>
      <c r="AQ19" s="657"/>
      <c r="AR19" s="657"/>
      <c r="AS19" s="657"/>
      <c r="AT19" s="657"/>
      <c r="AU19" s="657"/>
      <c r="AV19" s="657"/>
      <c r="AW19" s="657"/>
      <c r="AX19" s="657"/>
      <c r="AY19" s="657"/>
      <c r="AZ19" s="657"/>
      <c r="BA19" s="657"/>
      <c r="BB19" s="657"/>
      <c r="BC19" s="657"/>
      <c r="BD19" s="657"/>
      <c r="BE19" s="657"/>
      <c r="BF19" s="658"/>
      <c r="BG19" s="659">
        <v>2218078</v>
      </c>
      <c r="BH19" s="660"/>
      <c r="BI19" s="660"/>
      <c r="BJ19" s="660"/>
      <c r="BK19" s="660"/>
      <c r="BL19" s="660"/>
      <c r="BM19" s="660"/>
      <c r="BN19" s="661"/>
      <c r="BO19" s="662">
        <v>5.7</v>
      </c>
      <c r="BP19" s="662"/>
      <c r="BQ19" s="662"/>
      <c r="BR19" s="662"/>
      <c r="BS19" s="663" t="s">
        <v>122</v>
      </c>
      <c r="BT19" s="663"/>
      <c r="BU19" s="663"/>
      <c r="BV19" s="663"/>
      <c r="BW19" s="663"/>
      <c r="BX19" s="663"/>
      <c r="BY19" s="663"/>
      <c r="BZ19" s="663"/>
      <c r="CA19" s="663"/>
      <c r="CB19" s="667"/>
      <c r="CD19" s="656" t="s">
        <v>261</v>
      </c>
      <c r="CE19" s="657"/>
      <c r="CF19" s="657"/>
      <c r="CG19" s="657"/>
      <c r="CH19" s="657"/>
      <c r="CI19" s="657"/>
      <c r="CJ19" s="657"/>
      <c r="CK19" s="657"/>
      <c r="CL19" s="657"/>
      <c r="CM19" s="657"/>
      <c r="CN19" s="657"/>
      <c r="CO19" s="657"/>
      <c r="CP19" s="657"/>
      <c r="CQ19" s="658"/>
      <c r="CR19" s="659" t="s">
        <v>122</v>
      </c>
      <c r="CS19" s="660"/>
      <c r="CT19" s="660"/>
      <c r="CU19" s="660"/>
      <c r="CV19" s="660"/>
      <c r="CW19" s="660"/>
      <c r="CX19" s="660"/>
      <c r="CY19" s="661"/>
      <c r="CZ19" s="662" t="s">
        <v>122</v>
      </c>
      <c r="DA19" s="662"/>
      <c r="DB19" s="662"/>
      <c r="DC19" s="662"/>
      <c r="DD19" s="668" t="s">
        <v>122</v>
      </c>
      <c r="DE19" s="660"/>
      <c r="DF19" s="660"/>
      <c r="DG19" s="660"/>
      <c r="DH19" s="660"/>
      <c r="DI19" s="660"/>
      <c r="DJ19" s="660"/>
      <c r="DK19" s="660"/>
      <c r="DL19" s="660"/>
      <c r="DM19" s="660"/>
      <c r="DN19" s="660"/>
      <c r="DO19" s="660"/>
      <c r="DP19" s="661"/>
      <c r="DQ19" s="668" t="s">
        <v>122</v>
      </c>
      <c r="DR19" s="660"/>
      <c r="DS19" s="660"/>
      <c r="DT19" s="660"/>
      <c r="DU19" s="660"/>
      <c r="DV19" s="660"/>
      <c r="DW19" s="660"/>
      <c r="DX19" s="660"/>
      <c r="DY19" s="660"/>
      <c r="DZ19" s="660"/>
      <c r="EA19" s="660"/>
      <c r="EB19" s="660"/>
      <c r="EC19" s="669"/>
    </row>
    <row r="20" spans="2:133" ht="11.25" customHeight="1" x14ac:dyDescent="0.2">
      <c r="B20" s="672" t="s">
        <v>262</v>
      </c>
      <c r="C20" s="673"/>
      <c r="D20" s="673"/>
      <c r="E20" s="673"/>
      <c r="F20" s="673"/>
      <c r="G20" s="673"/>
      <c r="H20" s="673"/>
      <c r="I20" s="673"/>
      <c r="J20" s="673"/>
      <c r="K20" s="673"/>
      <c r="L20" s="673"/>
      <c r="M20" s="673"/>
      <c r="N20" s="673"/>
      <c r="O20" s="673"/>
      <c r="P20" s="673"/>
      <c r="Q20" s="674"/>
      <c r="R20" s="659">
        <v>33090</v>
      </c>
      <c r="S20" s="660"/>
      <c r="T20" s="660"/>
      <c r="U20" s="660"/>
      <c r="V20" s="660"/>
      <c r="W20" s="660"/>
      <c r="X20" s="660"/>
      <c r="Y20" s="661"/>
      <c r="Z20" s="662">
        <v>0</v>
      </c>
      <c r="AA20" s="662"/>
      <c r="AB20" s="662"/>
      <c r="AC20" s="662"/>
      <c r="AD20" s="663">
        <v>33090</v>
      </c>
      <c r="AE20" s="663"/>
      <c r="AF20" s="663"/>
      <c r="AG20" s="663"/>
      <c r="AH20" s="663"/>
      <c r="AI20" s="663"/>
      <c r="AJ20" s="663"/>
      <c r="AK20" s="663"/>
      <c r="AL20" s="664">
        <v>0.1</v>
      </c>
      <c r="AM20" s="665"/>
      <c r="AN20" s="665"/>
      <c r="AO20" s="666"/>
      <c r="AP20" s="656" t="s">
        <v>263</v>
      </c>
      <c r="AQ20" s="657"/>
      <c r="AR20" s="657"/>
      <c r="AS20" s="657"/>
      <c r="AT20" s="657"/>
      <c r="AU20" s="657"/>
      <c r="AV20" s="657"/>
      <c r="AW20" s="657"/>
      <c r="AX20" s="657"/>
      <c r="AY20" s="657"/>
      <c r="AZ20" s="657"/>
      <c r="BA20" s="657"/>
      <c r="BB20" s="657"/>
      <c r="BC20" s="657"/>
      <c r="BD20" s="657"/>
      <c r="BE20" s="657"/>
      <c r="BF20" s="658"/>
      <c r="BG20" s="659">
        <v>2218078</v>
      </c>
      <c r="BH20" s="660"/>
      <c r="BI20" s="660"/>
      <c r="BJ20" s="660"/>
      <c r="BK20" s="660"/>
      <c r="BL20" s="660"/>
      <c r="BM20" s="660"/>
      <c r="BN20" s="661"/>
      <c r="BO20" s="662">
        <v>5.7</v>
      </c>
      <c r="BP20" s="662"/>
      <c r="BQ20" s="662"/>
      <c r="BR20" s="662"/>
      <c r="BS20" s="663" t="s">
        <v>122</v>
      </c>
      <c r="BT20" s="663"/>
      <c r="BU20" s="663"/>
      <c r="BV20" s="663"/>
      <c r="BW20" s="663"/>
      <c r="BX20" s="663"/>
      <c r="BY20" s="663"/>
      <c r="BZ20" s="663"/>
      <c r="CA20" s="663"/>
      <c r="CB20" s="667"/>
      <c r="CD20" s="656" t="s">
        <v>264</v>
      </c>
      <c r="CE20" s="657"/>
      <c r="CF20" s="657"/>
      <c r="CG20" s="657"/>
      <c r="CH20" s="657"/>
      <c r="CI20" s="657"/>
      <c r="CJ20" s="657"/>
      <c r="CK20" s="657"/>
      <c r="CL20" s="657"/>
      <c r="CM20" s="657"/>
      <c r="CN20" s="657"/>
      <c r="CO20" s="657"/>
      <c r="CP20" s="657"/>
      <c r="CQ20" s="658"/>
      <c r="CR20" s="659">
        <v>87280518</v>
      </c>
      <c r="CS20" s="660"/>
      <c r="CT20" s="660"/>
      <c r="CU20" s="660"/>
      <c r="CV20" s="660"/>
      <c r="CW20" s="660"/>
      <c r="CX20" s="660"/>
      <c r="CY20" s="661"/>
      <c r="CZ20" s="662">
        <v>100</v>
      </c>
      <c r="DA20" s="662"/>
      <c r="DB20" s="662"/>
      <c r="DC20" s="662"/>
      <c r="DD20" s="668">
        <v>5351665</v>
      </c>
      <c r="DE20" s="660"/>
      <c r="DF20" s="660"/>
      <c r="DG20" s="660"/>
      <c r="DH20" s="660"/>
      <c r="DI20" s="660"/>
      <c r="DJ20" s="660"/>
      <c r="DK20" s="660"/>
      <c r="DL20" s="660"/>
      <c r="DM20" s="660"/>
      <c r="DN20" s="660"/>
      <c r="DO20" s="660"/>
      <c r="DP20" s="661"/>
      <c r="DQ20" s="668">
        <v>55160055</v>
      </c>
      <c r="DR20" s="660"/>
      <c r="DS20" s="660"/>
      <c r="DT20" s="660"/>
      <c r="DU20" s="660"/>
      <c r="DV20" s="660"/>
      <c r="DW20" s="660"/>
      <c r="DX20" s="660"/>
      <c r="DY20" s="660"/>
      <c r="DZ20" s="660"/>
      <c r="EA20" s="660"/>
      <c r="EB20" s="660"/>
      <c r="EC20" s="669"/>
    </row>
    <row r="21" spans="2:133" ht="11.25" customHeight="1" x14ac:dyDescent="0.2">
      <c r="B21" s="656" t="s">
        <v>265</v>
      </c>
      <c r="C21" s="657"/>
      <c r="D21" s="657"/>
      <c r="E21" s="657"/>
      <c r="F21" s="657"/>
      <c r="G21" s="657"/>
      <c r="H21" s="657"/>
      <c r="I21" s="657"/>
      <c r="J21" s="657"/>
      <c r="K21" s="657"/>
      <c r="L21" s="657"/>
      <c r="M21" s="657"/>
      <c r="N21" s="657"/>
      <c r="O21" s="657"/>
      <c r="P21" s="657"/>
      <c r="Q21" s="658"/>
      <c r="R21" s="659">
        <v>2683320</v>
      </c>
      <c r="S21" s="660"/>
      <c r="T21" s="660"/>
      <c r="U21" s="660"/>
      <c r="V21" s="660"/>
      <c r="W21" s="660"/>
      <c r="X21" s="660"/>
      <c r="Y21" s="661"/>
      <c r="Z21" s="662">
        <v>3</v>
      </c>
      <c r="AA21" s="662"/>
      <c r="AB21" s="662"/>
      <c r="AC21" s="662"/>
      <c r="AD21" s="663">
        <v>2383580</v>
      </c>
      <c r="AE21" s="663"/>
      <c r="AF21" s="663"/>
      <c r="AG21" s="663"/>
      <c r="AH21" s="663"/>
      <c r="AI21" s="663"/>
      <c r="AJ21" s="663"/>
      <c r="AK21" s="663"/>
      <c r="AL21" s="664">
        <v>5.0999999999999996</v>
      </c>
      <c r="AM21" s="665"/>
      <c r="AN21" s="665"/>
      <c r="AO21" s="666"/>
      <c r="AP21" s="656" t="s">
        <v>266</v>
      </c>
      <c r="AQ21" s="675"/>
      <c r="AR21" s="675"/>
      <c r="AS21" s="675"/>
      <c r="AT21" s="675"/>
      <c r="AU21" s="675"/>
      <c r="AV21" s="675"/>
      <c r="AW21" s="675"/>
      <c r="AX21" s="675"/>
      <c r="AY21" s="675"/>
      <c r="AZ21" s="675"/>
      <c r="BA21" s="675"/>
      <c r="BB21" s="675"/>
      <c r="BC21" s="675"/>
      <c r="BD21" s="675"/>
      <c r="BE21" s="675"/>
      <c r="BF21" s="676"/>
      <c r="BG21" s="659" t="s">
        <v>122</v>
      </c>
      <c r="BH21" s="660"/>
      <c r="BI21" s="660"/>
      <c r="BJ21" s="660"/>
      <c r="BK21" s="660"/>
      <c r="BL21" s="660"/>
      <c r="BM21" s="660"/>
      <c r="BN21" s="661"/>
      <c r="BO21" s="662" t="s">
        <v>122</v>
      </c>
      <c r="BP21" s="662"/>
      <c r="BQ21" s="662"/>
      <c r="BR21" s="662"/>
      <c r="BS21" s="663" t="s">
        <v>122</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2">
      <c r="B22" s="656" t="s">
        <v>267</v>
      </c>
      <c r="C22" s="657"/>
      <c r="D22" s="657"/>
      <c r="E22" s="657"/>
      <c r="F22" s="657"/>
      <c r="G22" s="657"/>
      <c r="H22" s="657"/>
      <c r="I22" s="657"/>
      <c r="J22" s="657"/>
      <c r="K22" s="657"/>
      <c r="L22" s="657"/>
      <c r="M22" s="657"/>
      <c r="N22" s="657"/>
      <c r="O22" s="657"/>
      <c r="P22" s="657"/>
      <c r="Q22" s="658"/>
      <c r="R22" s="659">
        <v>2383580</v>
      </c>
      <c r="S22" s="660"/>
      <c r="T22" s="660"/>
      <c r="U22" s="660"/>
      <c r="V22" s="660"/>
      <c r="W22" s="660"/>
      <c r="X22" s="660"/>
      <c r="Y22" s="661"/>
      <c r="Z22" s="662">
        <v>2.7</v>
      </c>
      <c r="AA22" s="662"/>
      <c r="AB22" s="662"/>
      <c r="AC22" s="662"/>
      <c r="AD22" s="663">
        <v>2383580</v>
      </c>
      <c r="AE22" s="663"/>
      <c r="AF22" s="663"/>
      <c r="AG22" s="663"/>
      <c r="AH22" s="663"/>
      <c r="AI22" s="663"/>
      <c r="AJ22" s="663"/>
      <c r="AK22" s="663"/>
      <c r="AL22" s="664">
        <v>5.0999999999999996</v>
      </c>
      <c r="AM22" s="665"/>
      <c r="AN22" s="665"/>
      <c r="AO22" s="666"/>
      <c r="AP22" s="656" t="s">
        <v>268</v>
      </c>
      <c r="AQ22" s="675"/>
      <c r="AR22" s="675"/>
      <c r="AS22" s="675"/>
      <c r="AT22" s="675"/>
      <c r="AU22" s="675"/>
      <c r="AV22" s="675"/>
      <c r="AW22" s="675"/>
      <c r="AX22" s="675"/>
      <c r="AY22" s="675"/>
      <c r="AZ22" s="675"/>
      <c r="BA22" s="675"/>
      <c r="BB22" s="675"/>
      <c r="BC22" s="675"/>
      <c r="BD22" s="675"/>
      <c r="BE22" s="675"/>
      <c r="BF22" s="676"/>
      <c r="BG22" s="659" t="s">
        <v>122</v>
      </c>
      <c r="BH22" s="660"/>
      <c r="BI22" s="660"/>
      <c r="BJ22" s="660"/>
      <c r="BK22" s="660"/>
      <c r="BL22" s="660"/>
      <c r="BM22" s="660"/>
      <c r="BN22" s="661"/>
      <c r="BO22" s="662" t="s">
        <v>122</v>
      </c>
      <c r="BP22" s="662"/>
      <c r="BQ22" s="662"/>
      <c r="BR22" s="662"/>
      <c r="BS22" s="663" t="s">
        <v>122</v>
      </c>
      <c r="BT22" s="663"/>
      <c r="BU22" s="663"/>
      <c r="BV22" s="663"/>
      <c r="BW22" s="663"/>
      <c r="BX22" s="663"/>
      <c r="BY22" s="663"/>
      <c r="BZ22" s="663"/>
      <c r="CA22" s="663"/>
      <c r="CB22" s="667"/>
      <c r="CD22" s="641" t="s">
        <v>269</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2">
      <c r="B23" s="656" t="s">
        <v>270</v>
      </c>
      <c r="C23" s="657"/>
      <c r="D23" s="657"/>
      <c r="E23" s="657"/>
      <c r="F23" s="657"/>
      <c r="G23" s="657"/>
      <c r="H23" s="657"/>
      <c r="I23" s="657"/>
      <c r="J23" s="657"/>
      <c r="K23" s="657"/>
      <c r="L23" s="657"/>
      <c r="M23" s="657"/>
      <c r="N23" s="657"/>
      <c r="O23" s="657"/>
      <c r="P23" s="657"/>
      <c r="Q23" s="658"/>
      <c r="R23" s="659">
        <v>299740</v>
      </c>
      <c r="S23" s="660"/>
      <c r="T23" s="660"/>
      <c r="U23" s="660"/>
      <c r="V23" s="660"/>
      <c r="W23" s="660"/>
      <c r="X23" s="660"/>
      <c r="Y23" s="661"/>
      <c r="Z23" s="662">
        <v>0.3</v>
      </c>
      <c r="AA23" s="662"/>
      <c r="AB23" s="662"/>
      <c r="AC23" s="662"/>
      <c r="AD23" s="663" t="s">
        <v>122</v>
      </c>
      <c r="AE23" s="663"/>
      <c r="AF23" s="663"/>
      <c r="AG23" s="663"/>
      <c r="AH23" s="663"/>
      <c r="AI23" s="663"/>
      <c r="AJ23" s="663"/>
      <c r="AK23" s="663"/>
      <c r="AL23" s="664" t="s">
        <v>122</v>
      </c>
      <c r="AM23" s="665"/>
      <c r="AN23" s="665"/>
      <c r="AO23" s="666"/>
      <c r="AP23" s="656" t="s">
        <v>271</v>
      </c>
      <c r="AQ23" s="675"/>
      <c r="AR23" s="675"/>
      <c r="AS23" s="675"/>
      <c r="AT23" s="675"/>
      <c r="AU23" s="675"/>
      <c r="AV23" s="675"/>
      <c r="AW23" s="675"/>
      <c r="AX23" s="675"/>
      <c r="AY23" s="675"/>
      <c r="AZ23" s="675"/>
      <c r="BA23" s="675"/>
      <c r="BB23" s="675"/>
      <c r="BC23" s="675"/>
      <c r="BD23" s="675"/>
      <c r="BE23" s="675"/>
      <c r="BF23" s="676"/>
      <c r="BG23" s="659">
        <v>2218078</v>
      </c>
      <c r="BH23" s="660"/>
      <c r="BI23" s="660"/>
      <c r="BJ23" s="660"/>
      <c r="BK23" s="660"/>
      <c r="BL23" s="660"/>
      <c r="BM23" s="660"/>
      <c r="BN23" s="661"/>
      <c r="BO23" s="662">
        <v>5.7</v>
      </c>
      <c r="BP23" s="662"/>
      <c r="BQ23" s="662"/>
      <c r="BR23" s="662"/>
      <c r="BS23" s="663" t="s">
        <v>122</v>
      </c>
      <c r="BT23" s="663"/>
      <c r="BU23" s="663"/>
      <c r="BV23" s="663"/>
      <c r="BW23" s="663"/>
      <c r="BX23" s="663"/>
      <c r="BY23" s="663"/>
      <c r="BZ23" s="663"/>
      <c r="CA23" s="663"/>
      <c r="CB23" s="667"/>
      <c r="CD23" s="641" t="s">
        <v>211</v>
      </c>
      <c r="CE23" s="642"/>
      <c r="CF23" s="642"/>
      <c r="CG23" s="642"/>
      <c r="CH23" s="642"/>
      <c r="CI23" s="642"/>
      <c r="CJ23" s="642"/>
      <c r="CK23" s="642"/>
      <c r="CL23" s="642"/>
      <c r="CM23" s="642"/>
      <c r="CN23" s="642"/>
      <c r="CO23" s="642"/>
      <c r="CP23" s="642"/>
      <c r="CQ23" s="643"/>
      <c r="CR23" s="641" t="s">
        <v>272</v>
      </c>
      <c r="CS23" s="642"/>
      <c r="CT23" s="642"/>
      <c r="CU23" s="642"/>
      <c r="CV23" s="642"/>
      <c r="CW23" s="642"/>
      <c r="CX23" s="642"/>
      <c r="CY23" s="643"/>
      <c r="CZ23" s="641" t="s">
        <v>273</v>
      </c>
      <c r="DA23" s="642"/>
      <c r="DB23" s="642"/>
      <c r="DC23" s="643"/>
      <c r="DD23" s="641" t="s">
        <v>274</v>
      </c>
      <c r="DE23" s="642"/>
      <c r="DF23" s="642"/>
      <c r="DG23" s="642"/>
      <c r="DH23" s="642"/>
      <c r="DI23" s="642"/>
      <c r="DJ23" s="642"/>
      <c r="DK23" s="643"/>
      <c r="DL23" s="686" t="s">
        <v>275</v>
      </c>
      <c r="DM23" s="687"/>
      <c r="DN23" s="687"/>
      <c r="DO23" s="687"/>
      <c r="DP23" s="687"/>
      <c r="DQ23" s="687"/>
      <c r="DR23" s="687"/>
      <c r="DS23" s="687"/>
      <c r="DT23" s="687"/>
      <c r="DU23" s="687"/>
      <c r="DV23" s="688"/>
      <c r="DW23" s="641" t="s">
        <v>276</v>
      </c>
      <c r="DX23" s="642"/>
      <c r="DY23" s="642"/>
      <c r="DZ23" s="642"/>
      <c r="EA23" s="642"/>
      <c r="EB23" s="642"/>
      <c r="EC23" s="643"/>
    </row>
    <row r="24" spans="2:133" ht="11.25" customHeight="1" x14ac:dyDescent="0.2">
      <c r="B24" s="656" t="s">
        <v>277</v>
      </c>
      <c r="C24" s="657"/>
      <c r="D24" s="657"/>
      <c r="E24" s="657"/>
      <c r="F24" s="657"/>
      <c r="G24" s="657"/>
      <c r="H24" s="657"/>
      <c r="I24" s="657"/>
      <c r="J24" s="657"/>
      <c r="K24" s="657"/>
      <c r="L24" s="657"/>
      <c r="M24" s="657"/>
      <c r="N24" s="657"/>
      <c r="O24" s="657"/>
      <c r="P24" s="657"/>
      <c r="Q24" s="658"/>
      <c r="R24" s="659" t="s">
        <v>122</v>
      </c>
      <c r="S24" s="660"/>
      <c r="T24" s="660"/>
      <c r="U24" s="660"/>
      <c r="V24" s="660"/>
      <c r="W24" s="660"/>
      <c r="X24" s="660"/>
      <c r="Y24" s="661"/>
      <c r="Z24" s="662" t="s">
        <v>122</v>
      </c>
      <c r="AA24" s="662"/>
      <c r="AB24" s="662"/>
      <c r="AC24" s="662"/>
      <c r="AD24" s="663" t="s">
        <v>122</v>
      </c>
      <c r="AE24" s="663"/>
      <c r="AF24" s="663"/>
      <c r="AG24" s="663"/>
      <c r="AH24" s="663"/>
      <c r="AI24" s="663"/>
      <c r="AJ24" s="663"/>
      <c r="AK24" s="663"/>
      <c r="AL24" s="664" t="s">
        <v>122</v>
      </c>
      <c r="AM24" s="665"/>
      <c r="AN24" s="665"/>
      <c r="AO24" s="666"/>
      <c r="AP24" s="656" t="s">
        <v>278</v>
      </c>
      <c r="AQ24" s="675"/>
      <c r="AR24" s="675"/>
      <c r="AS24" s="675"/>
      <c r="AT24" s="675"/>
      <c r="AU24" s="675"/>
      <c r="AV24" s="675"/>
      <c r="AW24" s="675"/>
      <c r="AX24" s="675"/>
      <c r="AY24" s="675"/>
      <c r="AZ24" s="675"/>
      <c r="BA24" s="675"/>
      <c r="BB24" s="675"/>
      <c r="BC24" s="675"/>
      <c r="BD24" s="675"/>
      <c r="BE24" s="675"/>
      <c r="BF24" s="676"/>
      <c r="BG24" s="659" t="s">
        <v>122</v>
      </c>
      <c r="BH24" s="660"/>
      <c r="BI24" s="660"/>
      <c r="BJ24" s="660"/>
      <c r="BK24" s="660"/>
      <c r="BL24" s="660"/>
      <c r="BM24" s="660"/>
      <c r="BN24" s="661"/>
      <c r="BO24" s="662" t="s">
        <v>122</v>
      </c>
      <c r="BP24" s="662"/>
      <c r="BQ24" s="662"/>
      <c r="BR24" s="662"/>
      <c r="BS24" s="663" t="s">
        <v>122</v>
      </c>
      <c r="BT24" s="663"/>
      <c r="BU24" s="663"/>
      <c r="BV24" s="663"/>
      <c r="BW24" s="663"/>
      <c r="BX24" s="663"/>
      <c r="BY24" s="663"/>
      <c r="BZ24" s="663"/>
      <c r="CA24" s="663"/>
      <c r="CB24" s="667"/>
      <c r="CD24" s="645" t="s">
        <v>279</v>
      </c>
      <c r="CE24" s="646"/>
      <c r="CF24" s="646"/>
      <c r="CG24" s="646"/>
      <c r="CH24" s="646"/>
      <c r="CI24" s="646"/>
      <c r="CJ24" s="646"/>
      <c r="CK24" s="646"/>
      <c r="CL24" s="646"/>
      <c r="CM24" s="646"/>
      <c r="CN24" s="646"/>
      <c r="CO24" s="646"/>
      <c r="CP24" s="646"/>
      <c r="CQ24" s="647"/>
      <c r="CR24" s="648">
        <v>50141647</v>
      </c>
      <c r="CS24" s="649"/>
      <c r="CT24" s="649"/>
      <c r="CU24" s="649"/>
      <c r="CV24" s="649"/>
      <c r="CW24" s="649"/>
      <c r="CX24" s="649"/>
      <c r="CY24" s="650"/>
      <c r="CZ24" s="653">
        <v>57.4</v>
      </c>
      <c r="DA24" s="654"/>
      <c r="DB24" s="654"/>
      <c r="DC24" s="670"/>
      <c r="DD24" s="694">
        <v>28289216</v>
      </c>
      <c r="DE24" s="649"/>
      <c r="DF24" s="649"/>
      <c r="DG24" s="649"/>
      <c r="DH24" s="649"/>
      <c r="DI24" s="649"/>
      <c r="DJ24" s="649"/>
      <c r="DK24" s="650"/>
      <c r="DL24" s="694">
        <v>25884072</v>
      </c>
      <c r="DM24" s="649"/>
      <c r="DN24" s="649"/>
      <c r="DO24" s="649"/>
      <c r="DP24" s="649"/>
      <c r="DQ24" s="649"/>
      <c r="DR24" s="649"/>
      <c r="DS24" s="649"/>
      <c r="DT24" s="649"/>
      <c r="DU24" s="649"/>
      <c r="DV24" s="650"/>
      <c r="DW24" s="653">
        <v>54.6</v>
      </c>
      <c r="DX24" s="654"/>
      <c r="DY24" s="654"/>
      <c r="DZ24" s="654"/>
      <c r="EA24" s="654"/>
      <c r="EB24" s="654"/>
      <c r="EC24" s="655"/>
    </row>
    <row r="25" spans="2:133" ht="11.25" customHeight="1" x14ac:dyDescent="0.2">
      <c r="B25" s="656" t="s">
        <v>280</v>
      </c>
      <c r="C25" s="657"/>
      <c r="D25" s="657"/>
      <c r="E25" s="657"/>
      <c r="F25" s="657"/>
      <c r="G25" s="657"/>
      <c r="H25" s="657"/>
      <c r="I25" s="657"/>
      <c r="J25" s="657"/>
      <c r="K25" s="657"/>
      <c r="L25" s="657"/>
      <c r="M25" s="657"/>
      <c r="N25" s="657"/>
      <c r="O25" s="657"/>
      <c r="P25" s="657"/>
      <c r="Q25" s="658"/>
      <c r="R25" s="659">
        <v>48654786</v>
      </c>
      <c r="S25" s="660"/>
      <c r="T25" s="660"/>
      <c r="U25" s="660"/>
      <c r="V25" s="660"/>
      <c r="W25" s="660"/>
      <c r="X25" s="660"/>
      <c r="Y25" s="661"/>
      <c r="Z25" s="662">
        <v>54.3</v>
      </c>
      <c r="AA25" s="662"/>
      <c r="AB25" s="662"/>
      <c r="AC25" s="662"/>
      <c r="AD25" s="663">
        <v>46136968</v>
      </c>
      <c r="AE25" s="663"/>
      <c r="AF25" s="663"/>
      <c r="AG25" s="663"/>
      <c r="AH25" s="663"/>
      <c r="AI25" s="663"/>
      <c r="AJ25" s="663"/>
      <c r="AK25" s="663"/>
      <c r="AL25" s="664">
        <v>98.5</v>
      </c>
      <c r="AM25" s="665"/>
      <c r="AN25" s="665"/>
      <c r="AO25" s="666"/>
      <c r="AP25" s="656" t="s">
        <v>281</v>
      </c>
      <c r="AQ25" s="675"/>
      <c r="AR25" s="675"/>
      <c r="AS25" s="675"/>
      <c r="AT25" s="675"/>
      <c r="AU25" s="675"/>
      <c r="AV25" s="675"/>
      <c r="AW25" s="675"/>
      <c r="AX25" s="675"/>
      <c r="AY25" s="675"/>
      <c r="AZ25" s="675"/>
      <c r="BA25" s="675"/>
      <c r="BB25" s="675"/>
      <c r="BC25" s="675"/>
      <c r="BD25" s="675"/>
      <c r="BE25" s="675"/>
      <c r="BF25" s="676"/>
      <c r="BG25" s="659" t="s">
        <v>122</v>
      </c>
      <c r="BH25" s="660"/>
      <c r="BI25" s="660"/>
      <c r="BJ25" s="660"/>
      <c r="BK25" s="660"/>
      <c r="BL25" s="660"/>
      <c r="BM25" s="660"/>
      <c r="BN25" s="661"/>
      <c r="BO25" s="662" t="s">
        <v>122</v>
      </c>
      <c r="BP25" s="662"/>
      <c r="BQ25" s="662"/>
      <c r="BR25" s="662"/>
      <c r="BS25" s="663" t="s">
        <v>122</v>
      </c>
      <c r="BT25" s="663"/>
      <c r="BU25" s="663"/>
      <c r="BV25" s="663"/>
      <c r="BW25" s="663"/>
      <c r="BX25" s="663"/>
      <c r="BY25" s="663"/>
      <c r="BZ25" s="663"/>
      <c r="CA25" s="663"/>
      <c r="CB25" s="667"/>
      <c r="CD25" s="656" t="s">
        <v>282</v>
      </c>
      <c r="CE25" s="657"/>
      <c r="CF25" s="657"/>
      <c r="CG25" s="657"/>
      <c r="CH25" s="657"/>
      <c r="CI25" s="657"/>
      <c r="CJ25" s="657"/>
      <c r="CK25" s="657"/>
      <c r="CL25" s="657"/>
      <c r="CM25" s="657"/>
      <c r="CN25" s="657"/>
      <c r="CO25" s="657"/>
      <c r="CP25" s="657"/>
      <c r="CQ25" s="658"/>
      <c r="CR25" s="659">
        <v>12652833</v>
      </c>
      <c r="CS25" s="691"/>
      <c r="CT25" s="691"/>
      <c r="CU25" s="691"/>
      <c r="CV25" s="691"/>
      <c r="CW25" s="691"/>
      <c r="CX25" s="691"/>
      <c r="CY25" s="692"/>
      <c r="CZ25" s="664">
        <v>14.5</v>
      </c>
      <c r="DA25" s="689"/>
      <c r="DB25" s="689"/>
      <c r="DC25" s="693"/>
      <c r="DD25" s="668">
        <v>11494943</v>
      </c>
      <c r="DE25" s="691"/>
      <c r="DF25" s="691"/>
      <c r="DG25" s="691"/>
      <c r="DH25" s="691"/>
      <c r="DI25" s="691"/>
      <c r="DJ25" s="691"/>
      <c r="DK25" s="692"/>
      <c r="DL25" s="668">
        <v>11457305</v>
      </c>
      <c r="DM25" s="691"/>
      <c r="DN25" s="691"/>
      <c r="DO25" s="691"/>
      <c r="DP25" s="691"/>
      <c r="DQ25" s="691"/>
      <c r="DR25" s="691"/>
      <c r="DS25" s="691"/>
      <c r="DT25" s="691"/>
      <c r="DU25" s="691"/>
      <c r="DV25" s="692"/>
      <c r="DW25" s="664">
        <v>24.2</v>
      </c>
      <c r="DX25" s="689"/>
      <c r="DY25" s="689"/>
      <c r="DZ25" s="689"/>
      <c r="EA25" s="689"/>
      <c r="EB25" s="689"/>
      <c r="EC25" s="690"/>
    </row>
    <row r="26" spans="2:133" ht="11.25" customHeight="1" x14ac:dyDescent="0.2">
      <c r="B26" s="656" t="s">
        <v>283</v>
      </c>
      <c r="C26" s="657"/>
      <c r="D26" s="657"/>
      <c r="E26" s="657"/>
      <c r="F26" s="657"/>
      <c r="G26" s="657"/>
      <c r="H26" s="657"/>
      <c r="I26" s="657"/>
      <c r="J26" s="657"/>
      <c r="K26" s="657"/>
      <c r="L26" s="657"/>
      <c r="M26" s="657"/>
      <c r="N26" s="657"/>
      <c r="O26" s="657"/>
      <c r="P26" s="657"/>
      <c r="Q26" s="658"/>
      <c r="R26" s="659">
        <v>28412</v>
      </c>
      <c r="S26" s="660"/>
      <c r="T26" s="660"/>
      <c r="U26" s="660"/>
      <c r="V26" s="660"/>
      <c r="W26" s="660"/>
      <c r="X26" s="660"/>
      <c r="Y26" s="661"/>
      <c r="Z26" s="662">
        <v>0</v>
      </c>
      <c r="AA26" s="662"/>
      <c r="AB26" s="662"/>
      <c r="AC26" s="662"/>
      <c r="AD26" s="663">
        <v>28412</v>
      </c>
      <c r="AE26" s="663"/>
      <c r="AF26" s="663"/>
      <c r="AG26" s="663"/>
      <c r="AH26" s="663"/>
      <c r="AI26" s="663"/>
      <c r="AJ26" s="663"/>
      <c r="AK26" s="663"/>
      <c r="AL26" s="664">
        <v>0.1</v>
      </c>
      <c r="AM26" s="665"/>
      <c r="AN26" s="665"/>
      <c r="AO26" s="666"/>
      <c r="AP26" s="656" t="s">
        <v>284</v>
      </c>
      <c r="AQ26" s="675"/>
      <c r="AR26" s="675"/>
      <c r="AS26" s="675"/>
      <c r="AT26" s="675"/>
      <c r="AU26" s="675"/>
      <c r="AV26" s="675"/>
      <c r="AW26" s="675"/>
      <c r="AX26" s="675"/>
      <c r="AY26" s="675"/>
      <c r="AZ26" s="675"/>
      <c r="BA26" s="675"/>
      <c r="BB26" s="675"/>
      <c r="BC26" s="675"/>
      <c r="BD26" s="675"/>
      <c r="BE26" s="675"/>
      <c r="BF26" s="676"/>
      <c r="BG26" s="659" t="s">
        <v>122</v>
      </c>
      <c r="BH26" s="660"/>
      <c r="BI26" s="660"/>
      <c r="BJ26" s="660"/>
      <c r="BK26" s="660"/>
      <c r="BL26" s="660"/>
      <c r="BM26" s="660"/>
      <c r="BN26" s="661"/>
      <c r="BO26" s="662" t="s">
        <v>122</v>
      </c>
      <c r="BP26" s="662"/>
      <c r="BQ26" s="662"/>
      <c r="BR26" s="662"/>
      <c r="BS26" s="663" t="s">
        <v>122</v>
      </c>
      <c r="BT26" s="663"/>
      <c r="BU26" s="663"/>
      <c r="BV26" s="663"/>
      <c r="BW26" s="663"/>
      <c r="BX26" s="663"/>
      <c r="BY26" s="663"/>
      <c r="BZ26" s="663"/>
      <c r="CA26" s="663"/>
      <c r="CB26" s="667"/>
      <c r="CD26" s="656" t="s">
        <v>285</v>
      </c>
      <c r="CE26" s="657"/>
      <c r="CF26" s="657"/>
      <c r="CG26" s="657"/>
      <c r="CH26" s="657"/>
      <c r="CI26" s="657"/>
      <c r="CJ26" s="657"/>
      <c r="CK26" s="657"/>
      <c r="CL26" s="657"/>
      <c r="CM26" s="657"/>
      <c r="CN26" s="657"/>
      <c r="CO26" s="657"/>
      <c r="CP26" s="657"/>
      <c r="CQ26" s="658"/>
      <c r="CR26" s="659">
        <v>8501426</v>
      </c>
      <c r="CS26" s="660"/>
      <c r="CT26" s="660"/>
      <c r="CU26" s="660"/>
      <c r="CV26" s="660"/>
      <c r="CW26" s="660"/>
      <c r="CX26" s="660"/>
      <c r="CY26" s="661"/>
      <c r="CZ26" s="664">
        <v>9.6999999999999993</v>
      </c>
      <c r="DA26" s="689"/>
      <c r="DB26" s="689"/>
      <c r="DC26" s="693"/>
      <c r="DD26" s="668">
        <v>7888253</v>
      </c>
      <c r="DE26" s="660"/>
      <c r="DF26" s="660"/>
      <c r="DG26" s="660"/>
      <c r="DH26" s="660"/>
      <c r="DI26" s="660"/>
      <c r="DJ26" s="660"/>
      <c r="DK26" s="661"/>
      <c r="DL26" s="668" t="s">
        <v>122</v>
      </c>
      <c r="DM26" s="660"/>
      <c r="DN26" s="660"/>
      <c r="DO26" s="660"/>
      <c r="DP26" s="660"/>
      <c r="DQ26" s="660"/>
      <c r="DR26" s="660"/>
      <c r="DS26" s="660"/>
      <c r="DT26" s="660"/>
      <c r="DU26" s="660"/>
      <c r="DV26" s="661"/>
      <c r="DW26" s="664" t="s">
        <v>122</v>
      </c>
      <c r="DX26" s="689"/>
      <c r="DY26" s="689"/>
      <c r="DZ26" s="689"/>
      <c r="EA26" s="689"/>
      <c r="EB26" s="689"/>
      <c r="EC26" s="690"/>
    </row>
    <row r="27" spans="2:133" ht="11.25" customHeight="1" x14ac:dyDescent="0.2">
      <c r="B27" s="656" t="s">
        <v>286</v>
      </c>
      <c r="C27" s="657"/>
      <c r="D27" s="657"/>
      <c r="E27" s="657"/>
      <c r="F27" s="657"/>
      <c r="G27" s="657"/>
      <c r="H27" s="657"/>
      <c r="I27" s="657"/>
      <c r="J27" s="657"/>
      <c r="K27" s="657"/>
      <c r="L27" s="657"/>
      <c r="M27" s="657"/>
      <c r="N27" s="657"/>
      <c r="O27" s="657"/>
      <c r="P27" s="657"/>
      <c r="Q27" s="658"/>
      <c r="R27" s="659">
        <v>896795</v>
      </c>
      <c r="S27" s="660"/>
      <c r="T27" s="660"/>
      <c r="U27" s="660"/>
      <c r="V27" s="660"/>
      <c r="W27" s="660"/>
      <c r="X27" s="660"/>
      <c r="Y27" s="661"/>
      <c r="Z27" s="662">
        <v>1</v>
      </c>
      <c r="AA27" s="662"/>
      <c r="AB27" s="662"/>
      <c r="AC27" s="662"/>
      <c r="AD27" s="663" t="s">
        <v>122</v>
      </c>
      <c r="AE27" s="663"/>
      <c r="AF27" s="663"/>
      <c r="AG27" s="663"/>
      <c r="AH27" s="663"/>
      <c r="AI27" s="663"/>
      <c r="AJ27" s="663"/>
      <c r="AK27" s="663"/>
      <c r="AL27" s="664" t="s">
        <v>122</v>
      </c>
      <c r="AM27" s="665"/>
      <c r="AN27" s="665"/>
      <c r="AO27" s="666"/>
      <c r="AP27" s="656" t="s">
        <v>287</v>
      </c>
      <c r="AQ27" s="657"/>
      <c r="AR27" s="657"/>
      <c r="AS27" s="657"/>
      <c r="AT27" s="657"/>
      <c r="AU27" s="657"/>
      <c r="AV27" s="657"/>
      <c r="AW27" s="657"/>
      <c r="AX27" s="657"/>
      <c r="AY27" s="657"/>
      <c r="AZ27" s="657"/>
      <c r="BA27" s="657"/>
      <c r="BB27" s="657"/>
      <c r="BC27" s="657"/>
      <c r="BD27" s="657"/>
      <c r="BE27" s="657"/>
      <c r="BF27" s="658"/>
      <c r="BG27" s="659">
        <v>38592150</v>
      </c>
      <c r="BH27" s="660"/>
      <c r="BI27" s="660"/>
      <c r="BJ27" s="660"/>
      <c r="BK27" s="660"/>
      <c r="BL27" s="660"/>
      <c r="BM27" s="660"/>
      <c r="BN27" s="661"/>
      <c r="BO27" s="662">
        <v>100</v>
      </c>
      <c r="BP27" s="662"/>
      <c r="BQ27" s="662"/>
      <c r="BR27" s="662"/>
      <c r="BS27" s="663">
        <v>142923</v>
      </c>
      <c r="BT27" s="663"/>
      <c r="BU27" s="663"/>
      <c r="BV27" s="663"/>
      <c r="BW27" s="663"/>
      <c r="BX27" s="663"/>
      <c r="BY27" s="663"/>
      <c r="BZ27" s="663"/>
      <c r="CA27" s="663"/>
      <c r="CB27" s="667"/>
      <c r="CD27" s="656" t="s">
        <v>288</v>
      </c>
      <c r="CE27" s="657"/>
      <c r="CF27" s="657"/>
      <c r="CG27" s="657"/>
      <c r="CH27" s="657"/>
      <c r="CI27" s="657"/>
      <c r="CJ27" s="657"/>
      <c r="CK27" s="657"/>
      <c r="CL27" s="657"/>
      <c r="CM27" s="657"/>
      <c r="CN27" s="657"/>
      <c r="CO27" s="657"/>
      <c r="CP27" s="657"/>
      <c r="CQ27" s="658"/>
      <c r="CR27" s="659">
        <v>31585996</v>
      </c>
      <c r="CS27" s="691"/>
      <c r="CT27" s="691"/>
      <c r="CU27" s="691"/>
      <c r="CV27" s="691"/>
      <c r="CW27" s="691"/>
      <c r="CX27" s="691"/>
      <c r="CY27" s="692"/>
      <c r="CZ27" s="664">
        <v>36.200000000000003</v>
      </c>
      <c r="DA27" s="689"/>
      <c r="DB27" s="689"/>
      <c r="DC27" s="693"/>
      <c r="DD27" s="668">
        <v>10963955</v>
      </c>
      <c r="DE27" s="691"/>
      <c r="DF27" s="691"/>
      <c r="DG27" s="691"/>
      <c r="DH27" s="691"/>
      <c r="DI27" s="691"/>
      <c r="DJ27" s="691"/>
      <c r="DK27" s="692"/>
      <c r="DL27" s="668">
        <v>8596449</v>
      </c>
      <c r="DM27" s="691"/>
      <c r="DN27" s="691"/>
      <c r="DO27" s="691"/>
      <c r="DP27" s="691"/>
      <c r="DQ27" s="691"/>
      <c r="DR27" s="691"/>
      <c r="DS27" s="691"/>
      <c r="DT27" s="691"/>
      <c r="DU27" s="691"/>
      <c r="DV27" s="692"/>
      <c r="DW27" s="664">
        <v>18.100000000000001</v>
      </c>
      <c r="DX27" s="689"/>
      <c r="DY27" s="689"/>
      <c r="DZ27" s="689"/>
      <c r="EA27" s="689"/>
      <c r="EB27" s="689"/>
      <c r="EC27" s="690"/>
    </row>
    <row r="28" spans="2:133" ht="11.25" customHeight="1" x14ac:dyDescent="0.2">
      <c r="B28" s="656" t="s">
        <v>289</v>
      </c>
      <c r="C28" s="657"/>
      <c r="D28" s="657"/>
      <c r="E28" s="657"/>
      <c r="F28" s="657"/>
      <c r="G28" s="657"/>
      <c r="H28" s="657"/>
      <c r="I28" s="657"/>
      <c r="J28" s="657"/>
      <c r="K28" s="657"/>
      <c r="L28" s="657"/>
      <c r="M28" s="657"/>
      <c r="N28" s="657"/>
      <c r="O28" s="657"/>
      <c r="P28" s="657"/>
      <c r="Q28" s="658"/>
      <c r="R28" s="659">
        <v>663190</v>
      </c>
      <c r="S28" s="660"/>
      <c r="T28" s="660"/>
      <c r="U28" s="660"/>
      <c r="V28" s="660"/>
      <c r="W28" s="660"/>
      <c r="X28" s="660"/>
      <c r="Y28" s="661"/>
      <c r="Z28" s="662">
        <v>0.7</v>
      </c>
      <c r="AA28" s="662"/>
      <c r="AB28" s="662"/>
      <c r="AC28" s="662"/>
      <c r="AD28" s="663">
        <v>224295</v>
      </c>
      <c r="AE28" s="663"/>
      <c r="AF28" s="663"/>
      <c r="AG28" s="663"/>
      <c r="AH28" s="663"/>
      <c r="AI28" s="663"/>
      <c r="AJ28" s="663"/>
      <c r="AK28" s="663"/>
      <c r="AL28" s="664">
        <v>0.5</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290</v>
      </c>
      <c r="CE28" s="657"/>
      <c r="CF28" s="657"/>
      <c r="CG28" s="657"/>
      <c r="CH28" s="657"/>
      <c r="CI28" s="657"/>
      <c r="CJ28" s="657"/>
      <c r="CK28" s="657"/>
      <c r="CL28" s="657"/>
      <c r="CM28" s="657"/>
      <c r="CN28" s="657"/>
      <c r="CO28" s="657"/>
      <c r="CP28" s="657"/>
      <c r="CQ28" s="658"/>
      <c r="CR28" s="659">
        <v>5902818</v>
      </c>
      <c r="CS28" s="660"/>
      <c r="CT28" s="660"/>
      <c r="CU28" s="660"/>
      <c r="CV28" s="660"/>
      <c r="CW28" s="660"/>
      <c r="CX28" s="660"/>
      <c r="CY28" s="661"/>
      <c r="CZ28" s="664">
        <v>6.8</v>
      </c>
      <c r="DA28" s="689"/>
      <c r="DB28" s="689"/>
      <c r="DC28" s="693"/>
      <c r="DD28" s="668">
        <v>5830318</v>
      </c>
      <c r="DE28" s="660"/>
      <c r="DF28" s="660"/>
      <c r="DG28" s="660"/>
      <c r="DH28" s="660"/>
      <c r="DI28" s="660"/>
      <c r="DJ28" s="660"/>
      <c r="DK28" s="661"/>
      <c r="DL28" s="668">
        <v>5830318</v>
      </c>
      <c r="DM28" s="660"/>
      <c r="DN28" s="660"/>
      <c r="DO28" s="660"/>
      <c r="DP28" s="660"/>
      <c r="DQ28" s="660"/>
      <c r="DR28" s="660"/>
      <c r="DS28" s="660"/>
      <c r="DT28" s="660"/>
      <c r="DU28" s="660"/>
      <c r="DV28" s="661"/>
      <c r="DW28" s="664">
        <v>12.3</v>
      </c>
      <c r="DX28" s="689"/>
      <c r="DY28" s="689"/>
      <c r="DZ28" s="689"/>
      <c r="EA28" s="689"/>
      <c r="EB28" s="689"/>
      <c r="EC28" s="690"/>
    </row>
    <row r="29" spans="2:133" ht="11.25" customHeight="1" x14ac:dyDescent="0.2">
      <c r="B29" s="656" t="s">
        <v>291</v>
      </c>
      <c r="C29" s="657"/>
      <c r="D29" s="657"/>
      <c r="E29" s="657"/>
      <c r="F29" s="657"/>
      <c r="G29" s="657"/>
      <c r="H29" s="657"/>
      <c r="I29" s="657"/>
      <c r="J29" s="657"/>
      <c r="K29" s="657"/>
      <c r="L29" s="657"/>
      <c r="M29" s="657"/>
      <c r="N29" s="657"/>
      <c r="O29" s="657"/>
      <c r="P29" s="657"/>
      <c r="Q29" s="658"/>
      <c r="R29" s="659">
        <v>897165</v>
      </c>
      <c r="S29" s="660"/>
      <c r="T29" s="660"/>
      <c r="U29" s="660"/>
      <c r="V29" s="660"/>
      <c r="W29" s="660"/>
      <c r="X29" s="660"/>
      <c r="Y29" s="661"/>
      <c r="Z29" s="662">
        <v>1</v>
      </c>
      <c r="AA29" s="662"/>
      <c r="AB29" s="662"/>
      <c r="AC29" s="662"/>
      <c r="AD29" s="663" t="s">
        <v>122</v>
      </c>
      <c r="AE29" s="663"/>
      <c r="AF29" s="663"/>
      <c r="AG29" s="663"/>
      <c r="AH29" s="663"/>
      <c r="AI29" s="663"/>
      <c r="AJ29" s="663"/>
      <c r="AK29" s="663"/>
      <c r="AL29" s="664" t="s">
        <v>122</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5" t="s">
        <v>292</v>
      </c>
      <c r="CE29" s="696"/>
      <c r="CF29" s="656" t="s">
        <v>66</v>
      </c>
      <c r="CG29" s="657"/>
      <c r="CH29" s="657"/>
      <c r="CI29" s="657"/>
      <c r="CJ29" s="657"/>
      <c r="CK29" s="657"/>
      <c r="CL29" s="657"/>
      <c r="CM29" s="657"/>
      <c r="CN29" s="657"/>
      <c r="CO29" s="657"/>
      <c r="CP29" s="657"/>
      <c r="CQ29" s="658"/>
      <c r="CR29" s="659">
        <v>5902796</v>
      </c>
      <c r="CS29" s="691"/>
      <c r="CT29" s="691"/>
      <c r="CU29" s="691"/>
      <c r="CV29" s="691"/>
      <c r="CW29" s="691"/>
      <c r="CX29" s="691"/>
      <c r="CY29" s="692"/>
      <c r="CZ29" s="664">
        <v>6.8</v>
      </c>
      <c r="DA29" s="689"/>
      <c r="DB29" s="689"/>
      <c r="DC29" s="693"/>
      <c r="DD29" s="668">
        <v>5830296</v>
      </c>
      <c r="DE29" s="691"/>
      <c r="DF29" s="691"/>
      <c r="DG29" s="691"/>
      <c r="DH29" s="691"/>
      <c r="DI29" s="691"/>
      <c r="DJ29" s="691"/>
      <c r="DK29" s="692"/>
      <c r="DL29" s="668">
        <v>5830296</v>
      </c>
      <c r="DM29" s="691"/>
      <c r="DN29" s="691"/>
      <c r="DO29" s="691"/>
      <c r="DP29" s="691"/>
      <c r="DQ29" s="691"/>
      <c r="DR29" s="691"/>
      <c r="DS29" s="691"/>
      <c r="DT29" s="691"/>
      <c r="DU29" s="691"/>
      <c r="DV29" s="692"/>
      <c r="DW29" s="664">
        <v>12.3</v>
      </c>
      <c r="DX29" s="689"/>
      <c r="DY29" s="689"/>
      <c r="DZ29" s="689"/>
      <c r="EA29" s="689"/>
      <c r="EB29" s="689"/>
      <c r="EC29" s="690"/>
    </row>
    <row r="30" spans="2:133" ht="11.25" customHeight="1" x14ac:dyDescent="0.2">
      <c r="B30" s="656" t="s">
        <v>293</v>
      </c>
      <c r="C30" s="657"/>
      <c r="D30" s="657"/>
      <c r="E30" s="657"/>
      <c r="F30" s="657"/>
      <c r="G30" s="657"/>
      <c r="H30" s="657"/>
      <c r="I30" s="657"/>
      <c r="J30" s="657"/>
      <c r="K30" s="657"/>
      <c r="L30" s="657"/>
      <c r="M30" s="657"/>
      <c r="N30" s="657"/>
      <c r="O30" s="657"/>
      <c r="P30" s="657"/>
      <c r="Q30" s="658"/>
      <c r="R30" s="659">
        <v>20962007</v>
      </c>
      <c r="S30" s="660"/>
      <c r="T30" s="660"/>
      <c r="U30" s="660"/>
      <c r="V30" s="660"/>
      <c r="W30" s="660"/>
      <c r="X30" s="660"/>
      <c r="Y30" s="661"/>
      <c r="Z30" s="662">
        <v>23.4</v>
      </c>
      <c r="AA30" s="662"/>
      <c r="AB30" s="662"/>
      <c r="AC30" s="662"/>
      <c r="AD30" s="663" t="s">
        <v>122</v>
      </c>
      <c r="AE30" s="663"/>
      <c r="AF30" s="663"/>
      <c r="AG30" s="663"/>
      <c r="AH30" s="663"/>
      <c r="AI30" s="663"/>
      <c r="AJ30" s="663"/>
      <c r="AK30" s="663"/>
      <c r="AL30" s="664" t="s">
        <v>122</v>
      </c>
      <c r="AM30" s="665"/>
      <c r="AN30" s="665"/>
      <c r="AO30" s="666"/>
      <c r="AP30" s="641" t="s">
        <v>211</v>
      </c>
      <c r="AQ30" s="642"/>
      <c r="AR30" s="642"/>
      <c r="AS30" s="642"/>
      <c r="AT30" s="642"/>
      <c r="AU30" s="642"/>
      <c r="AV30" s="642"/>
      <c r="AW30" s="642"/>
      <c r="AX30" s="642"/>
      <c r="AY30" s="642"/>
      <c r="AZ30" s="642"/>
      <c r="BA30" s="642"/>
      <c r="BB30" s="642"/>
      <c r="BC30" s="642"/>
      <c r="BD30" s="642"/>
      <c r="BE30" s="642"/>
      <c r="BF30" s="643"/>
      <c r="BG30" s="641" t="s">
        <v>294</v>
      </c>
      <c r="BH30" s="701"/>
      <c r="BI30" s="701"/>
      <c r="BJ30" s="701"/>
      <c r="BK30" s="701"/>
      <c r="BL30" s="701"/>
      <c r="BM30" s="701"/>
      <c r="BN30" s="701"/>
      <c r="BO30" s="701"/>
      <c r="BP30" s="701"/>
      <c r="BQ30" s="702"/>
      <c r="BR30" s="641" t="s">
        <v>295</v>
      </c>
      <c r="BS30" s="701"/>
      <c r="BT30" s="701"/>
      <c r="BU30" s="701"/>
      <c r="BV30" s="701"/>
      <c r="BW30" s="701"/>
      <c r="BX30" s="701"/>
      <c r="BY30" s="701"/>
      <c r="BZ30" s="701"/>
      <c r="CA30" s="701"/>
      <c r="CB30" s="702"/>
      <c r="CD30" s="697"/>
      <c r="CE30" s="698"/>
      <c r="CF30" s="656" t="s">
        <v>296</v>
      </c>
      <c r="CG30" s="657"/>
      <c r="CH30" s="657"/>
      <c r="CI30" s="657"/>
      <c r="CJ30" s="657"/>
      <c r="CK30" s="657"/>
      <c r="CL30" s="657"/>
      <c r="CM30" s="657"/>
      <c r="CN30" s="657"/>
      <c r="CO30" s="657"/>
      <c r="CP30" s="657"/>
      <c r="CQ30" s="658"/>
      <c r="CR30" s="659">
        <v>5672750</v>
      </c>
      <c r="CS30" s="660"/>
      <c r="CT30" s="660"/>
      <c r="CU30" s="660"/>
      <c r="CV30" s="660"/>
      <c r="CW30" s="660"/>
      <c r="CX30" s="660"/>
      <c r="CY30" s="661"/>
      <c r="CZ30" s="664">
        <v>6.5</v>
      </c>
      <c r="DA30" s="689"/>
      <c r="DB30" s="689"/>
      <c r="DC30" s="693"/>
      <c r="DD30" s="668">
        <v>5606436</v>
      </c>
      <c r="DE30" s="660"/>
      <c r="DF30" s="660"/>
      <c r="DG30" s="660"/>
      <c r="DH30" s="660"/>
      <c r="DI30" s="660"/>
      <c r="DJ30" s="660"/>
      <c r="DK30" s="661"/>
      <c r="DL30" s="668">
        <v>5606436</v>
      </c>
      <c r="DM30" s="660"/>
      <c r="DN30" s="660"/>
      <c r="DO30" s="660"/>
      <c r="DP30" s="660"/>
      <c r="DQ30" s="660"/>
      <c r="DR30" s="660"/>
      <c r="DS30" s="660"/>
      <c r="DT30" s="660"/>
      <c r="DU30" s="660"/>
      <c r="DV30" s="661"/>
      <c r="DW30" s="664">
        <v>11.8</v>
      </c>
      <c r="DX30" s="689"/>
      <c r="DY30" s="689"/>
      <c r="DZ30" s="689"/>
      <c r="EA30" s="689"/>
      <c r="EB30" s="689"/>
      <c r="EC30" s="690"/>
    </row>
    <row r="31" spans="2:133" ht="11.25" customHeight="1" x14ac:dyDescent="0.2">
      <c r="B31" s="672" t="s">
        <v>297</v>
      </c>
      <c r="C31" s="673"/>
      <c r="D31" s="673"/>
      <c r="E31" s="673"/>
      <c r="F31" s="673"/>
      <c r="G31" s="673"/>
      <c r="H31" s="673"/>
      <c r="I31" s="673"/>
      <c r="J31" s="673"/>
      <c r="K31" s="673"/>
      <c r="L31" s="673"/>
      <c r="M31" s="673"/>
      <c r="N31" s="673"/>
      <c r="O31" s="673"/>
      <c r="P31" s="673"/>
      <c r="Q31" s="674"/>
      <c r="R31" s="659">
        <v>364146</v>
      </c>
      <c r="S31" s="660"/>
      <c r="T31" s="660"/>
      <c r="U31" s="660"/>
      <c r="V31" s="660"/>
      <c r="W31" s="660"/>
      <c r="X31" s="660"/>
      <c r="Y31" s="661"/>
      <c r="Z31" s="662">
        <v>0.4</v>
      </c>
      <c r="AA31" s="662"/>
      <c r="AB31" s="662"/>
      <c r="AC31" s="662"/>
      <c r="AD31" s="663">
        <v>364146</v>
      </c>
      <c r="AE31" s="663"/>
      <c r="AF31" s="663"/>
      <c r="AG31" s="663"/>
      <c r="AH31" s="663"/>
      <c r="AI31" s="663"/>
      <c r="AJ31" s="663"/>
      <c r="AK31" s="663"/>
      <c r="AL31" s="664">
        <v>0.8</v>
      </c>
      <c r="AM31" s="665"/>
      <c r="AN31" s="665"/>
      <c r="AO31" s="666"/>
      <c r="AP31" s="705" t="s">
        <v>298</v>
      </c>
      <c r="AQ31" s="706"/>
      <c r="AR31" s="706"/>
      <c r="AS31" s="706"/>
      <c r="AT31" s="711" t="s">
        <v>299</v>
      </c>
      <c r="AU31" s="218"/>
      <c r="AV31" s="218"/>
      <c r="AW31" s="218"/>
      <c r="AX31" s="645" t="s">
        <v>177</v>
      </c>
      <c r="AY31" s="646"/>
      <c r="AZ31" s="646"/>
      <c r="BA31" s="646"/>
      <c r="BB31" s="646"/>
      <c r="BC31" s="646"/>
      <c r="BD31" s="646"/>
      <c r="BE31" s="646"/>
      <c r="BF31" s="647"/>
      <c r="BG31" s="715">
        <v>99.1</v>
      </c>
      <c r="BH31" s="703"/>
      <c r="BI31" s="703"/>
      <c r="BJ31" s="703"/>
      <c r="BK31" s="703"/>
      <c r="BL31" s="703"/>
      <c r="BM31" s="654">
        <v>97.1</v>
      </c>
      <c r="BN31" s="703"/>
      <c r="BO31" s="703"/>
      <c r="BP31" s="703"/>
      <c r="BQ31" s="704"/>
      <c r="BR31" s="715">
        <v>99</v>
      </c>
      <c r="BS31" s="703"/>
      <c r="BT31" s="703"/>
      <c r="BU31" s="703"/>
      <c r="BV31" s="703"/>
      <c r="BW31" s="703"/>
      <c r="BX31" s="654">
        <v>97</v>
      </c>
      <c r="BY31" s="703"/>
      <c r="BZ31" s="703"/>
      <c r="CA31" s="703"/>
      <c r="CB31" s="704"/>
      <c r="CD31" s="697"/>
      <c r="CE31" s="698"/>
      <c r="CF31" s="656" t="s">
        <v>300</v>
      </c>
      <c r="CG31" s="657"/>
      <c r="CH31" s="657"/>
      <c r="CI31" s="657"/>
      <c r="CJ31" s="657"/>
      <c r="CK31" s="657"/>
      <c r="CL31" s="657"/>
      <c r="CM31" s="657"/>
      <c r="CN31" s="657"/>
      <c r="CO31" s="657"/>
      <c r="CP31" s="657"/>
      <c r="CQ31" s="658"/>
      <c r="CR31" s="659">
        <v>230046</v>
      </c>
      <c r="CS31" s="691"/>
      <c r="CT31" s="691"/>
      <c r="CU31" s="691"/>
      <c r="CV31" s="691"/>
      <c r="CW31" s="691"/>
      <c r="CX31" s="691"/>
      <c r="CY31" s="692"/>
      <c r="CZ31" s="664">
        <v>0.3</v>
      </c>
      <c r="DA31" s="689"/>
      <c r="DB31" s="689"/>
      <c r="DC31" s="693"/>
      <c r="DD31" s="668">
        <v>223860</v>
      </c>
      <c r="DE31" s="691"/>
      <c r="DF31" s="691"/>
      <c r="DG31" s="691"/>
      <c r="DH31" s="691"/>
      <c r="DI31" s="691"/>
      <c r="DJ31" s="691"/>
      <c r="DK31" s="692"/>
      <c r="DL31" s="668">
        <v>223860</v>
      </c>
      <c r="DM31" s="691"/>
      <c r="DN31" s="691"/>
      <c r="DO31" s="691"/>
      <c r="DP31" s="691"/>
      <c r="DQ31" s="691"/>
      <c r="DR31" s="691"/>
      <c r="DS31" s="691"/>
      <c r="DT31" s="691"/>
      <c r="DU31" s="691"/>
      <c r="DV31" s="692"/>
      <c r="DW31" s="664">
        <v>0.5</v>
      </c>
      <c r="DX31" s="689"/>
      <c r="DY31" s="689"/>
      <c r="DZ31" s="689"/>
      <c r="EA31" s="689"/>
      <c r="EB31" s="689"/>
      <c r="EC31" s="690"/>
    </row>
    <row r="32" spans="2:133" ht="11.25" customHeight="1" x14ac:dyDescent="0.2">
      <c r="B32" s="656" t="s">
        <v>301</v>
      </c>
      <c r="C32" s="657"/>
      <c r="D32" s="657"/>
      <c r="E32" s="657"/>
      <c r="F32" s="657"/>
      <c r="G32" s="657"/>
      <c r="H32" s="657"/>
      <c r="I32" s="657"/>
      <c r="J32" s="657"/>
      <c r="K32" s="657"/>
      <c r="L32" s="657"/>
      <c r="M32" s="657"/>
      <c r="N32" s="657"/>
      <c r="O32" s="657"/>
      <c r="P32" s="657"/>
      <c r="Q32" s="658"/>
      <c r="R32" s="659">
        <v>6565703</v>
      </c>
      <c r="S32" s="660"/>
      <c r="T32" s="660"/>
      <c r="U32" s="660"/>
      <c r="V32" s="660"/>
      <c r="W32" s="660"/>
      <c r="X32" s="660"/>
      <c r="Y32" s="661"/>
      <c r="Z32" s="662">
        <v>7.3</v>
      </c>
      <c r="AA32" s="662"/>
      <c r="AB32" s="662"/>
      <c r="AC32" s="662"/>
      <c r="AD32" s="663" t="s">
        <v>122</v>
      </c>
      <c r="AE32" s="663"/>
      <c r="AF32" s="663"/>
      <c r="AG32" s="663"/>
      <c r="AH32" s="663"/>
      <c r="AI32" s="663"/>
      <c r="AJ32" s="663"/>
      <c r="AK32" s="663"/>
      <c r="AL32" s="664" t="s">
        <v>122</v>
      </c>
      <c r="AM32" s="665"/>
      <c r="AN32" s="665"/>
      <c r="AO32" s="666"/>
      <c r="AP32" s="707"/>
      <c r="AQ32" s="708"/>
      <c r="AR32" s="708"/>
      <c r="AS32" s="708"/>
      <c r="AT32" s="712"/>
      <c r="AU32" s="214" t="s">
        <v>302</v>
      </c>
      <c r="AX32" s="656" t="s">
        <v>303</v>
      </c>
      <c r="AY32" s="657"/>
      <c r="AZ32" s="657"/>
      <c r="BA32" s="657"/>
      <c r="BB32" s="657"/>
      <c r="BC32" s="657"/>
      <c r="BD32" s="657"/>
      <c r="BE32" s="657"/>
      <c r="BF32" s="658"/>
      <c r="BG32" s="716">
        <v>98.6</v>
      </c>
      <c r="BH32" s="691"/>
      <c r="BI32" s="691"/>
      <c r="BJ32" s="691"/>
      <c r="BK32" s="691"/>
      <c r="BL32" s="691"/>
      <c r="BM32" s="665">
        <v>95.6</v>
      </c>
      <c r="BN32" s="691"/>
      <c r="BO32" s="691"/>
      <c r="BP32" s="691"/>
      <c r="BQ32" s="714"/>
      <c r="BR32" s="716">
        <v>98.5</v>
      </c>
      <c r="BS32" s="691"/>
      <c r="BT32" s="691"/>
      <c r="BU32" s="691"/>
      <c r="BV32" s="691"/>
      <c r="BW32" s="691"/>
      <c r="BX32" s="665">
        <v>95.4</v>
      </c>
      <c r="BY32" s="691"/>
      <c r="BZ32" s="691"/>
      <c r="CA32" s="691"/>
      <c r="CB32" s="714"/>
      <c r="CD32" s="699"/>
      <c r="CE32" s="700"/>
      <c r="CF32" s="656" t="s">
        <v>304</v>
      </c>
      <c r="CG32" s="657"/>
      <c r="CH32" s="657"/>
      <c r="CI32" s="657"/>
      <c r="CJ32" s="657"/>
      <c r="CK32" s="657"/>
      <c r="CL32" s="657"/>
      <c r="CM32" s="657"/>
      <c r="CN32" s="657"/>
      <c r="CO32" s="657"/>
      <c r="CP32" s="657"/>
      <c r="CQ32" s="658"/>
      <c r="CR32" s="659">
        <v>22</v>
      </c>
      <c r="CS32" s="660"/>
      <c r="CT32" s="660"/>
      <c r="CU32" s="660"/>
      <c r="CV32" s="660"/>
      <c r="CW32" s="660"/>
      <c r="CX32" s="660"/>
      <c r="CY32" s="661"/>
      <c r="CZ32" s="664">
        <v>0</v>
      </c>
      <c r="DA32" s="689"/>
      <c r="DB32" s="689"/>
      <c r="DC32" s="693"/>
      <c r="DD32" s="668">
        <v>22</v>
      </c>
      <c r="DE32" s="660"/>
      <c r="DF32" s="660"/>
      <c r="DG32" s="660"/>
      <c r="DH32" s="660"/>
      <c r="DI32" s="660"/>
      <c r="DJ32" s="660"/>
      <c r="DK32" s="661"/>
      <c r="DL32" s="668">
        <v>22</v>
      </c>
      <c r="DM32" s="660"/>
      <c r="DN32" s="660"/>
      <c r="DO32" s="660"/>
      <c r="DP32" s="660"/>
      <c r="DQ32" s="660"/>
      <c r="DR32" s="660"/>
      <c r="DS32" s="660"/>
      <c r="DT32" s="660"/>
      <c r="DU32" s="660"/>
      <c r="DV32" s="661"/>
      <c r="DW32" s="664">
        <v>0</v>
      </c>
      <c r="DX32" s="689"/>
      <c r="DY32" s="689"/>
      <c r="DZ32" s="689"/>
      <c r="EA32" s="689"/>
      <c r="EB32" s="689"/>
      <c r="EC32" s="690"/>
    </row>
    <row r="33" spans="2:133" ht="11.25" customHeight="1" x14ac:dyDescent="0.2">
      <c r="B33" s="656" t="s">
        <v>305</v>
      </c>
      <c r="C33" s="657"/>
      <c r="D33" s="657"/>
      <c r="E33" s="657"/>
      <c r="F33" s="657"/>
      <c r="G33" s="657"/>
      <c r="H33" s="657"/>
      <c r="I33" s="657"/>
      <c r="J33" s="657"/>
      <c r="K33" s="657"/>
      <c r="L33" s="657"/>
      <c r="M33" s="657"/>
      <c r="N33" s="657"/>
      <c r="O33" s="657"/>
      <c r="P33" s="657"/>
      <c r="Q33" s="658"/>
      <c r="R33" s="659">
        <v>99630</v>
      </c>
      <c r="S33" s="660"/>
      <c r="T33" s="660"/>
      <c r="U33" s="660"/>
      <c r="V33" s="660"/>
      <c r="W33" s="660"/>
      <c r="X33" s="660"/>
      <c r="Y33" s="661"/>
      <c r="Z33" s="662">
        <v>0.1</v>
      </c>
      <c r="AA33" s="662"/>
      <c r="AB33" s="662"/>
      <c r="AC33" s="662"/>
      <c r="AD33" s="663">
        <v>95116</v>
      </c>
      <c r="AE33" s="663"/>
      <c r="AF33" s="663"/>
      <c r="AG33" s="663"/>
      <c r="AH33" s="663"/>
      <c r="AI33" s="663"/>
      <c r="AJ33" s="663"/>
      <c r="AK33" s="663"/>
      <c r="AL33" s="664">
        <v>0.2</v>
      </c>
      <c r="AM33" s="665"/>
      <c r="AN33" s="665"/>
      <c r="AO33" s="666"/>
      <c r="AP33" s="709"/>
      <c r="AQ33" s="710"/>
      <c r="AR33" s="710"/>
      <c r="AS33" s="710"/>
      <c r="AT33" s="713"/>
      <c r="AU33" s="219"/>
      <c r="AV33" s="219"/>
      <c r="AW33" s="219"/>
      <c r="AX33" s="680" t="s">
        <v>306</v>
      </c>
      <c r="AY33" s="681"/>
      <c r="AZ33" s="681"/>
      <c r="BA33" s="681"/>
      <c r="BB33" s="681"/>
      <c r="BC33" s="681"/>
      <c r="BD33" s="681"/>
      <c r="BE33" s="681"/>
      <c r="BF33" s="682"/>
      <c r="BG33" s="717">
        <v>99.5</v>
      </c>
      <c r="BH33" s="718"/>
      <c r="BI33" s="718"/>
      <c r="BJ33" s="718"/>
      <c r="BK33" s="718"/>
      <c r="BL33" s="718"/>
      <c r="BM33" s="719">
        <v>98.6</v>
      </c>
      <c r="BN33" s="718"/>
      <c r="BO33" s="718"/>
      <c r="BP33" s="718"/>
      <c r="BQ33" s="720"/>
      <c r="BR33" s="717">
        <v>99.5</v>
      </c>
      <c r="BS33" s="718"/>
      <c r="BT33" s="718"/>
      <c r="BU33" s="718"/>
      <c r="BV33" s="718"/>
      <c r="BW33" s="718"/>
      <c r="BX33" s="719">
        <v>98.6</v>
      </c>
      <c r="BY33" s="718"/>
      <c r="BZ33" s="718"/>
      <c r="CA33" s="718"/>
      <c r="CB33" s="720"/>
      <c r="CD33" s="656" t="s">
        <v>307</v>
      </c>
      <c r="CE33" s="657"/>
      <c r="CF33" s="657"/>
      <c r="CG33" s="657"/>
      <c r="CH33" s="657"/>
      <c r="CI33" s="657"/>
      <c r="CJ33" s="657"/>
      <c r="CK33" s="657"/>
      <c r="CL33" s="657"/>
      <c r="CM33" s="657"/>
      <c r="CN33" s="657"/>
      <c r="CO33" s="657"/>
      <c r="CP33" s="657"/>
      <c r="CQ33" s="658"/>
      <c r="CR33" s="659">
        <v>31787206</v>
      </c>
      <c r="CS33" s="691"/>
      <c r="CT33" s="691"/>
      <c r="CU33" s="691"/>
      <c r="CV33" s="691"/>
      <c r="CW33" s="691"/>
      <c r="CX33" s="691"/>
      <c r="CY33" s="692"/>
      <c r="CZ33" s="664">
        <v>36.4</v>
      </c>
      <c r="DA33" s="689"/>
      <c r="DB33" s="689"/>
      <c r="DC33" s="693"/>
      <c r="DD33" s="668">
        <v>26105770</v>
      </c>
      <c r="DE33" s="691"/>
      <c r="DF33" s="691"/>
      <c r="DG33" s="691"/>
      <c r="DH33" s="691"/>
      <c r="DI33" s="691"/>
      <c r="DJ33" s="691"/>
      <c r="DK33" s="692"/>
      <c r="DL33" s="668">
        <v>21181470</v>
      </c>
      <c r="DM33" s="691"/>
      <c r="DN33" s="691"/>
      <c r="DO33" s="691"/>
      <c r="DP33" s="691"/>
      <c r="DQ33" s="691"/>
      <c r="DR33" s="691"/>
      <c r="DS33" s="691"/>
      <c r="DT33" s="691"/>
      <c r="DU33" s="691"/>
      <c r="DV33" s="692"/>
      <c r="DW33" s="664">
        <v>44.7</v>
      </c>
      <c r="DX33" s="689"/>
      <c r="DY33" s="689"/>
      <c r="DZ33" s="689"/>
      <c r="EA33" s="689"/>
      <c r="EB33" s="689"/>
      <c r="EC33" s="690"/>
    </row>
    <row r="34" spans="2:133" ht="11.25" customHeight="1" x14ac:dyDescent="0.2">
      <c r="B34" s="656" t="s">
        <v>308</v>
      </c>
      <c r="C34" s="657"/>
      <c r="D34" s="657"/>
      <c r="E34" s="657"/>
      <c r="F34" s="657"/>
      <c r="G34" s="657"/>
      <c r="H34" s="657"/>
      <c r="I34" s="657"/>
      <c r="J34" s="657"/>
      <c r="K34" s="657"/>
      <c r="L34" s="657"/>
      <c r="M34" s="657"/>
      <c r="N34" s="657"/>
      <c r="O34" s="657"/>
      <c r="P34" s="657"/>
      <c r="Q34" s="658"/>
      <c r="R34" s="659">
        <v>77096</v>
      </c>
      <c r="S34" s="660"/>
      <c r="T34" s="660"/>
      <c r="U34" s="660"/>
      <c r="V34" s="660"/>
      <c r="W34" s="660"/>
      <c r="X34" s="660"/>
      <c r="Y34" s="661"/>
      <c r="Z34" s="662">
        <v>0.1</v>
      </c>
      <c r="AA34" s="662"/>
      <c r="AB34" s="662"/>
      <c r="AC34" s="662"/>
      <c r="AD34" s="663" t="s">
        <v>122</v>
      </c>
      <c r="AE34" s="663"/>
      <c r="AF34" s="663"/>
      <c r="AG34" s="663"/>
      <c r="AH34" s="663"/>
      <c r="AI34" s="663"/>
      <c r="AJ34" s="663"/>
      <c r="AK34" s="663"/>
      <c r="AL34" s="664" t="s">
        <v>122</v>
      </c>
      <c r="AM34" s="665"/>
      <c r="AN34" s="665"/>
      <c r="AO34" s="666"/>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6" t="s">
        <v>309</v>
      </c>
      <c r="CE34" s="657"/>
      <c r="CF34" s="657"/>
      <c r="CG34" s="657"/>
      <c r="CH34" s="657"/>
      <c r="CI34" s="657"/>
      <c r="CJ34" s="657"/>
      <c r="CK34" s="657"/>
      <c r="CL34" s="657"/>
      <c r="CM34" s="657"/>
      <c r="CN34" s="657"/>
      <c r="CO34" s="657"/>
      <c r="CP34" s="657"/>
      <c r="CQ34" s="658"/>
      <c r="CR34" s="659">
        <v>14151991</v>
      </c>
      <c r="CS34" s="660"/>
      <c r="CT34" s="660"/>
      <c r="CU34" s="660"/>
      <c r="CV34" s="660"/>
      <c r="CW34" s="660"/>
      <c r="CX34" s="660"/>
      <c r="CY34" s="661"/>
      <c r="CZ34" s="664">
        <v>16.2</v>
      </c>
      <c r="DA34" s="689"/>
      <c r="DB34" s="689"/>
      <c r="DC34" s="693"/>
      <c r="DD34" s="668">
        <v>11797756</v>
      </c>
      <c r="DE34" s="660"/>
      <c r="DF34" s="660"/>
      <c r="DG34" s="660"/>
      <c r="DH34" s="660"/>
      <c r="DI34" s="660"/>
      <c r="DJ34" s="660"/>
      <c r="DK34" s="661"/>
      <c r="DL34" s="668">
        <v>10847196</v>
      </c>
      <c r="DM34" s="660"/>
      <c r="DN34" s="660"/>
      <c r="DO34" s="660"/>
      <c r="DP34" s="660"/>
      <c r="DQ34" s="660"/>
      <c r="DR34" s="660"/>
      <c r="DS34" s="660"/>
      <c r="DT34" s="660"/>
      <c r="DU34" s="660"/>
      <c r="DV34" s="661"/>
      <c r="DW34" s="664">
        <v>22.9</v>
      </c>
      <c r="DX34" s="689"/>
      <c r="DY34" s="689"/>
      <c r="DZ34" s="689"/>
      <c r="EA34" s="689"/>
      <c r="EB34" s="689"/>
      <c r="EC34" s="690"/>
    </row>
    <row r="35" spans="2:133" ht="11.25" customHeight="1" x14ac:dyDescent="0.2">
      <c r="B35" s="656" t="s">
        <v>310</v>
      </c>
      <c r="C35" s="657"/>
      <c r="D35" s="657"/>
      <c r="E35" s="657"/>
      <c r="F35" s="657"/>
      <c r="G35" s="657"/>
      <c r="H35" s="657"/>
      <c r="I35" s="657"/>
      <c r="J35" s="657"/>
      <c r="K35" s="657"/>
      <c r="L35" s="657"/>
      <c r="M35" s="657"/>
      <c r="N35" s="657"/>
      <c r="O35" s="657"/>
      <c r="P35" s="657"/>
      <c r="Q35" s="658"/>
      <c r="R35" s="659">
        <v>2207171</v>
      </c>
      <c r="S35" s="660"/>
      <c r="T35" s="660"/>
      <c r="U35" s="660"/>
      <c r="V35" s="660"/>
      <c r="W35" s="660"/>
      <c r="X35" s="660"/>
      <c r="Y35" s="661"/>
      <c r="Z35" s="662">
        <v>2.5</v>
      </c>
      <c r="AA35" s="662"/>
      <c r="AB35" s="662"/>
      <c r="AC35" s="662"/>
      <c r="AD35" s="663" t="s">
        <v>122</v>
      </c>
      <c r="AE35" s="663"/>
      <c r="AF35" s="663"/>
      <c r="AG35" s="663"/>
      <c r="AH35" s="663"/>
      <c r="AI35" s="663"/>
      <c r="AJ35" s="663"/>
      <c r="AK35" s="663"/>
      <c r="AL35" s="664" t="s">
        <v>122</v>
      </c>
      <c r="AM35" s="665"/>
      <c r="AN35" s="665"/>
      <c r="AO35" s="666"/>
      <c r="AP35" s="222"/>
      <c r="AQ35" s="641" t="s">
        <v>311</v>
      </c>
      <c r="AR35" s="642"/>
      <c r="AS35" s="642"/>
      <c r="AT35" s="642"/>
      <c r="AU35" s="642"/>
      <c r="AV35" s="642"/>
      <c r="AW35" s="642"/>
      <c r="AX35" s="642"/>
      <c r="AY35" s="642"/>
      <c r="AZ35" s="642"/>
      <c r="BA35" s="642"/>
      <c r="BB35" s="642"/>
      <c r="BC35" s="642"/>
      <c r="BD35" s="642"/>
      <c r="BE35" s="642"/>
      <c r="BF35" s="643"/>
      <c r="BG35" s="641" t="s">
        <v>312</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313</v>
      </c>
      <c r="CE35" s="657"/>
      <c r="CF35" s="657"/>
      <c r="CG35" s="657"/>
      <c r="CH35" s="657"/>
      <c r="CI35" s="657"/>
      <c r="CJ35" s="657"/>
      <c r="CK35" s="657"/>
      <c r="CL35" s="657"/>
      <c r="CM35" s="657"/>
      <c r="CN35" s="657"/>
      <c r="CO35" s="657"/>
      <c r="CP35" s="657"/>
      <c r="CQ35" s="658"/>
      <c r="CR35" s="659">
        <v>448805</v>
      </c>
      <c r="CS35" s="691"/>
      <c r="CT35" s="691"/>
      <c r="CU35" s="691"/>
      <c r="CV35" s="691"/>
      <c r="CW35" s="691"/>
      <c r="CX35" s="691"/>
      <c r="CY35" s="692"/>
      <c r="CZ35" s="664">
        <v>0.5</v>
      </c>
      <c r="DA35" s="689"/>
      <c r="DB35" s="689"/>
      <c r="DC35" s="693"/>
      <c r="DD35" s="668">
        <v>431310</v>
      </c>
      <c r="DE35" s="691"/>
      <c r="DF35" s="691"/>
      <c r="DG35" s="691"/>
      <c r="DH35" s="691"/>
      <c r="DI35" s="691"/>
      <c r="DJ35" s="691"/>
      <c r="DK35" s="692"/>
      <c r="DL35" s="668">
        <v>274806</v>
      </c>
      <c r="DM35" s="691"/>
      <c r="DN35" s="691"/>
      <c r="DO35" s="691"/>
      <c r="DP35" s="691"/>
      <c r="DQ35" s="691"/>
      <c r="DR35" s="691"/>
      <c r="DS35" s="691"/>
      <c r="DT35" s="691"/>
      <c r="DU35" s="691"/>
      <c r="DV35" s="692"/>
      <c r="DW35" s="664">
        <v>0.6</v>
      </c>
      <c r="DX35" s="689"/>
      <c r="DY35" s="689"/>
      <c r="DZ35" s="689"/>
      <c r="EA35" s="689"/>
      <c r="EB35" s="689"/>
      <c r="EC35" s="690"/>
    </row>
    <row r="36" spans="2:133" ht="11.25" customHeight="1" x14ac:dyDescent="0.2">
      <c r="B36" s="656" t="s">
        <v>314</v>
      </c>
      <c r="C36" s="657"/>
      <c r="D36" s="657"/>
      <c r="E36" s="657"/>
      <c r="F36" s="657"/>
      <c r="G36" s="657"/>
      <c r="H36" s="657"/>
      <c r="I36" s="657"/>
      <c r="J36" s="657"/>
      <c r="K36" s="657"/>
      <c r="L36" s="657"/>
      <c r="M36" s="657"/>
      <c r="N36" s="657"/>
      <c r="O36" s="657"/>
      <c r="P36" s="657"/>
      <c r="Q36" s="658"/>
      <c r="R36" s="659">
        <v>1826282</v>
      </c>
      <c r="S36" s="660"/>
      <c r="T36" s="660"/>
      <c r="U36" s="660"/>
      <c r="V36" s="660"/>
      <c r="W36" s="660"/>
      <c r="X36" s="660"/>
      <c r="Y36" s="661"/>
      <c r="Z36" s="662">
        <v>2</v>
      </c>
      <c r="AA36" s="662"/>
      <c r="AB36" s="662"/>
      <c r="AC36" s="662"/>
      <c r="AD36" s="663" t="s">
        <v>122</v>
      </c>
      <c r="AE36" s="663"/>
      <c r="AF36" s="663"/>
      <c r="AG36" s="663"/>
      <c r="AH36" s="663"/>
      <c r="AI36" s="663"/>
      <c r="AJ36" s="663"/>
      <c r="AK36" s="663"/>
      <c r="AL36" s="664" t="s">
        <v>122</v>
      </c>
      <c r="AM36" s="665"/>
      <c r="AN36" s="665"/>
      <c r="AO36" s="666"/>
      <c r="AP36" s="222"/>
      <c r="AQ36" s="725" t="s">
        <v>315</v>
      </c>
      <c r="AR36" s="726"/>
      <c r="AS36" s="726"/>
      <c r="AT36" s="726"/>
      <c r="AU36" s="726"/>
      <c r="AV36" s="726"/>
      <c r="AW36" s="726"/>
      <c r="AX36" s="726"/>
      <c r="AY36" s="727"/>
      <c r="AZ36" s="648">
        <v>11444052</v>
      </c>
      <c r="BA36" s="649"/>
      <c r="BB36" s="649"/>
      <c r="BC36" s="649"/>
      <c r="BD36" s="649"/>
      <c r="BE36" s="649"/>
      <c r="BF36" s="721"/>
      <c r="BG36" s="645" t="s">
        <v>316</v>
      </c>
      <c r="BH36" s="646"/>
      <c r="BI36" s="646"/>
      <c r="BJ36" s="646"/>
      <c r="BK36" s="646"/>
      <c r="BL36" s="646"/>
      <c r="BM36" s="646"/>
      <c r="BN36" s="646"/>
      <c r="BO36" s="646"/>
      <c r="BP36" s="646"/>
      <c r="BQ36" s="646"/>
      <c r="BR36" s="646"/>
      <c r="BS36" s="646"/>
      <c r="BT36" s="646"/>
      <c r="BU36" s="647"/>
      <c r="BV36" s="648">
        <v>116373</v>
      </c>
      <c r="BW36" s="649"/>
      <c r="BX36" s="649"/>
      <c r="BY36" s="649"/>
      <c r="BZ36" s="649"/>
      <c r="CA36" s="649"/>
      <c r="CB36" s="721"/>
      <c r="CD36" s="656" t="s">
        <v>317</v>
      </c>
      <c r="CE36" s="657"/>
      <c r="CF36" s="657"/>
      <c r="CG36" s="657"/>
      <c r="CH36" s="657"/>
      <c r="CI36" s="657"/>
      <c r="CJ36" s="657"/>
      <c r="CK36" s="657"/>
      <c r="CL36" s="657"/>
      <c r="CM36" s="657"/>
      <c r="CN36" s="657"/>
      <c r="CO36" s="657"/>
      <c r="CP36" s="657"/>
      <c r="CQ36" s="658"/>
      <c r="CR36" s="659">
        <v>7829565</v>
      </c>
      <c r="CS36" s="660"/>
      <c r="CT36" s="660"/>
      <c r="CU36" s="660"/>
      <c r="CV36" s="660"/>
      <c r="CW36" s="660"/>
      <c r="CX36" s="660"/>
      <c r="CY36" s="661"/>
      <c r="CZ36" s="664">
        <v>9</v>
      </c>
      <c r="DA36" s="689"/>
      <c r="DB36" s="689"/>
      <c r="DC36" s="693"/>
      <c r="DD36" s="668">
        <v>6961698</v>
      </c>
      <c r="DE36" s="660"/>
      <c r="DF36" s="660"/>
      <c r="DG36" s="660"/>
      <c r="DH36" s="660"/>
      <c r="DI36" s="660"/>
      <c r="DJ36" s="660"/>
      <c r="DK36" s="661"/>
      <c r="DL36" s="668">
        <v>4607006</v>
      </c>
      <c r="DM36" s="660"/>
      <c r="DN36" s="660"/>
      <c r="DO36" s="660"/>
      <c r="DP36" s="660"/>
      <c r="DQ36" s="660"/>
      <c r="DR36" s="660"/>
      <c r="DS36" s="660"/>
      <c r="DT36" s="660"/>
      <c r="DU36" s="660"/>
      <c r="DV36" s="661"/>
      <c r="DW36" s="664">
        <v>9.6999999999999993</v>
      </c>
      <c r="DX36" s="689"/>
      <c r="DY36" s="689"/>
      <c r="DZ36" s="689"/>
      <c r="EA36" s="689"/>
      <c r="EB36" s="689"/>
      <c r="EC36" s="690"/>
    </row>
    <row r="37" spans="2:133" ht="11.25" customHeight="1" x14ac:dyDescent="0.2">
      <c r="B37" s="656" t="s">
        <v>318</v>
      </c>
      <c r="C37" s="657"/>
      <c r="D37" s="657"/>
      <c r="E37" s="657"/>
      <c r="F37" s="657"/>
      <c r="G37" s="657"/>
      <c r="H37" s="657"/>
      <c r="I37" s="657"/>
      <c r="J37" s="657"/>
      <c r="K37" s="657"/>
      <c r="L37" s="657"/>
      <c r="M37" s="657"/>
      <c r="N37" s="657"/>
      <c r="O37" s="657"/>
      <c r="P37" s="657"/>
      <c r="Q37" s="658"/>
      <c r="R37" s="659">
        <v>2237127</v>
      </c>
      <c r="S37" s="660"/>
      <c r="T37" s="660"/>
      <c r="U37" s="660"/>
      <c r="V37" s="660"/>
      <c r="W37" s="660"/>
      <c r="X37" s="660"/>
      <c r="Y37" s="661"/>
      <c r="Z37" s="662">
        <v>2.5</v>
      </c>
      <c r="AA37" s="662"/>
      <c r="AB37" s="662"/>
      <c r="AC37" s="662"/>
      <c r="AD37" s="663">
        <v>6968</v>
      </c>
      <c r="AE37" s="663"/>
      <c r="AF37" s="663"/>
      <c r="AG37" s="663"/>
      <c r="AH37" s="663"/>
      <c r="AI37" s="663"/>
      <c r="AJ37" s="663"/>
      <c r="AK37" s="663"/>
      <c r="AL37" s="664">
        <v>0</v>
      </c>
      <c r="AM37" s="665"/>
      <c r="AN37" s="665"/>
      <c r="AO37" s="666"/>
      <c r="AQ37" s="722" t="s">
        <v>319</v>
      </c>
      <c r="AR37" s="723"/>
      <c r="AS37" s="723"/>
      <c r="AT37" s="723"/>
      <c r="AU37" s="723"/>
      <c r="AV37" s="723"/>
      <c r="AW37" s="723"/>
      <c r="AX37" s="723"/>
      <c r="AY37" s="724"/>
      <c r="AZ37" s="659">
        <v>1757640</v>
      </c>
      <c r="BA37" s="660"/>
      <c r="BB37" s="660"/>
      <c r="BC37" s="660"/>
      <c r="BD37" s="691"/>
      <c r="BE37" s="691"/>
      <c r="BF37" s="714"/>
      <c r="BG37" s="656" t="s">
        <v>320</v>
      </c>
      <c r="BH37" s="657"/>
      <c r="BI37" s="657"/>
      <c r="BJ37" s="657"/>
      <c r="BK37" s="657"/>
      <c r="BL37" s="657"/>
      <c r="BM37" s="657"/>
      <c r="BN37" s="657"/>
      <c r="BO37" s="657"/>
      <c r="BP37" s="657"/>
      <c r="BQ37" s="657"/>
      <c r="BR37" s="657"/>
      <c r="BS37" s="657"/>
      <c r="BT37" s="657"/>
      <c r="BU37" s="658"/>
      <c r="BV37" s="659">
        <v>-1134375</v>
      </c>
      <c r="BW37" s="660"/>
      <c r="BX37" s="660"/>
      <c r="BY37" s="660"/>
      <c r="BZ37" s="660"/>
      <c r="CA37" s="660"/>
      <c r="CB37" s="669"/>
      <c r="CD37" s="656" t="s">
        <v>321</v>
      </c>
      <c r="CE37" s="657"/>
      <c r="CF37" s="657"/>
      <c r="CG37" s="657"/>
      <c r="CH37" s="657"/>
      <c r="CI37" s="657"/>
      <c r="CJ37" s="657"/>
      <c r="CK37" s="657"/>
      <c r="CL37" s="657"/>
      <c r="CM37" s="657"/>
      <c r="CN37" s="657"/>
      <c r="CO37" s="657"/>
      <c r="CP37" s="657"/>
      <c r="CQ37" s="658"/>
      <c r="CR37" s="659">
        <v>127578</v>
      </c>
      <c r="CS37" s="691"/>
      <c r="CT37" s="691"/>
      <c r="CU37" s="691"/>
      <c r="CV37" s="691"/>
      <c r="CW37" s="691"/>
      <c r="CX37" s="691"/>
      <c r="CY37" s="692"/>
      <c r="CZ37" s="664">
        <v>0.1</v>
      </c>
      <c r="DA37" s="689"/>
      <c r="DB37" s="689"/>
      <c r="DC37" s="693"/>
      <c r="DD37" s="668">
        <v>127578</v>
      </c>
      <c r="DE37" s="691"/>
      <c r="DF37" s="691"/>
      <c r="DG37" s="691"/>
      <c r="DH37" s="691"/>
      <c r="DI37" s="691"/>
      <c r="DJ37" s="691"/>
      <c r="DK37" s="692"/>
      <c r="DL37" s="668">
        <v>127578</v>
      </c>
      <c r="DM37" s="691"/>
      <c r="DN37" s="691"/>
      <c r="DO37" s="691"/>
      <c r="DP37" s="691"/>
      <c r="DQ37" s="691"/>
      <c r="DR37" s="691"/>
      <c r="DS37" s="691"/>
      <c r="DT37" s="691"/>
      <c r="DU37" s="691"/>
      <c r="DV37" s="692"/>
      <c r="DW37" s="664">
        <v>0.3</v>
      </c>
      <c r="DX37" s="689"/>
      <c r="DY37" s="689"/>
      <c r="DZ37" s="689"/>
      <c r="EA37" s="689"/>
      <c r="EB37" s="689"/>
      <c r="EC37" s="690"/>
    </row>
    <row r="38" spans="2:133" ht="11.25" customHeight="1" x14ac:dyDescent="0.2">
      <c r="B38" s="656" t="s">
        <v>322</v>
      </c>
      <c r="C38" s="657"/>
      <c r="D38" s="657"/>
      <c r="E38" s="657"/>
      <c r="F38" s="657"/>
      <c r="G38" s="657"/>
      <c r="H38" s="657"/>
      <c r="I38" s="657"/>
      <c r="J38" s="657"/>
      <c r="K38" s="657"/>
      <c r="L38" s="657"/>
      <c r="M38" s="657"/>
      <c r="N38" s="657"/>
      <c r="O38" s="657"/>
      <c r="P38" s="657"/>
      <c r="Q38" s="658"/>
      <c r="R38" s="659">
        <v>4105400</v>
      </c>
      <c r="S38" s="660"/>
      <c r="T38" s="660"/>
      <c r="U38" s="660"/>
      <c r="V38" s="660"/>
      <c r="W38" s="660"/>
      <c r="X38" s="660"/>
      <c r="Y38" s="661"/>
      <c r="Z38" s="662">
        <v>4.5999999999999996</v>
      </c>
      <c r="AA38" s="662"/>
      <c r="AB38" s="662"/>
      <c r="AC38" s="662"/>
      <c r="AD38" s="663" t="s">
        <v>122</v>
      </c>
      <c r="AE38" s="663"/>
      <c r="AF38" s="663"/>
      <c r="AG38" s="663"/>
      <c r="AH38" s="663"/>
      <c r="AI38" s="663"/>
      <c r="AJ38" s="663"/>
      <c r="AK38" s="663"/>
      <c r="AL38" s="664" t="s">
        <v>122</v>
      </c>
      <c r="AM38" s="665"/>
      <c r="AN38" s="665"/>
      <c r="AO38" s="666"/>
      <c r="AQ38" s="722" t="s">
        <v>323</v>
      </c>
      <c r="AR38" s="723"/>
      <c r="AS38" s="723"/>
      <c r="AT38" s="723"/>
      <c r="AU38" s="723"/>
      <c r="AV38" s="723"/>
      <c r="AW38" s="723"/>
      <c r="AX38" s="723"/>
      <c r="AY38" s="724"/>
      <c r="AZ38" s="659">
        <v>1734391</v>
      </c>
      <c r="BA38" s="660"/>
      <c r="BB38" s="660"/>
      <c r="BC38" s="660"/>
      <c r="BD38" s="691"/>
      <c r="BE38" s="691"/>
      <c r="BF38" s="714"/>
      <c r="BG38" s="656" t="s">
        <v>324</v>
      </c>
      <c r="BH38" s="657"/>
      <c r="BI38" s="657"/>
      <c r="BJ38" s="657"/>
      <c r="BK38" s="657"/>
      <c r="BL38" s="657"/>
      <c r="BM38" s="657"/>
      <c r="BN38" s="657"/>
      <c r="BO38" s="657"/>
      <c r="BP38" s="657"/>
      <c r="BQ38" s="657"/>
      <c r="BR38" s="657"/>
      <c r="BS38" s="657"/>
      <c r="BT38" s="657"/>
      <c r="BU38" s="658"/>
      <c r="BV38" s="659">
        <v>30198</v>
      </c>
      <c r="BW38" s="660"/>
      <c r="BX38" s="660"/>
      <c r="BY38" s="660"/>
      <c r="BZ38" s="660"/>
      <c r="CA38" s="660"/>
      <c r="CB38" s="669"/>
      <c r="CD38" s="656" t="s">
        <v>325</v>
      </c>
      <c r="CE38" s="657"/>
      <c r="CF38" s="657"/>
      <c r="CG38" s="657"/>
      <c r="CH38" s="657"/>
      <c r="CI38" s="657"/>
      <c r="CJ38" s="657"/>
      <c r="CK38" s="657"/>
      <c r="CL38" s="657"/>
      <c r="CM38" s="657"/>
      <c r="CN38" s="657"/>
      <c r="CO38" s="657"/>
      <c r="CP38" s="657"/>
      <c r="CQ38" s="658"/>
      <c r="CR38" s="659">
        <v>7952021</v>
      </c>
      <c r="CS38" s="660"/>
      <c r="CT38" s="660"/>
      <c r="CU38" s="660"/>
      <c r="CV38" s="660"/>
      <c r="CW38" s="660"/>
      <c r="CX38" s="660"/>
      <c r="CY38" s="661"/>
      <c r="CZ38" s="664">
        <v>9.1</v>
      </c>
      <c r="DA38" s="689"/>
      <c r="DB38" s="689"/>
      <c r="DC38" s="693"/>
      <c r="DD38" s="668">
        <v>6749435</v>
      </c>
      <c r="DE38" s="660"/>
      <c r="DF38" s="660"/>
      <c r="DG38" s="660"/>
      <c r="DH38" s="660"/>
      <c r="DI38" s="660"/>
      <c r="DJ38" s="660"/>
      <c r="DK38" s="661"/>
      <c r="DL38" s="668">
        <v>5452462</v>
      </c>
      <c r="DM38" s="660"/>
      <c r="DN38" s="660"/>
      <c r="DO38" s="660"/>
      <c r="DP38" s="660"/>
      <c r="DQ38" s="660"/>
      <c r="DR38" s="660"/>
      <c r="DS38" s="660"/>
      <c r="DT38" s="660"/>
      <c r="DU38" s="660"/>
      <c r="DV38" s="661"/>
      <c r="DW38" s="664">
        <v>11.5</v>
      </c>
      <c r="DX38" s="689"/>
      <c r="DY38" s="689"/>
      <c r="DZ38" s="689"/>
      <c r="EA38" s="689"/>
      <c r="EB38" s="689"/>
      <c r="EC38" s="690"/>
    </row>
    <row r="39" spans="2:133" ht="11.25" customHeight="1" x14ac:dyDescent="0.2">
      <c r="B39" s="656" t="s">
        <v>326</v>
      </c>
      <c r="C39" s="657"/>
      <c r="D39" s="657"/>
      <c r="E39" s="657"/>
      <c r="F39" s="657"/>
      <c r="G39" s="657"/>
      <c r="H39" s="657"/>
      <c r="I39" s="657"/>
      <c r="J39" s="657"/>
      <c r="K39" s="657"/>
      <c r="L39" s="657"/>
      <c r="M39" s="657"/>
      <c r="N39" s="657"/>
      <c r="O39" s="657"/>
      <c r="P39" s="657"/>
      <c r="Q39" s="658"/>
      <c r="R39" s="659" t="s">
        <v>122</v>
      </c>
      <c r="S39" s="660"/>
      <c r="T39" s="660"/>
      <c r="U39" s="660"/>
      <c r="V39" s="660"/>
      <c r="W39" s="660"/>
      <c r="X39" s="660"/>
      <c r="Y39" s="661"/>
      <c r="Z39" s="662" t="s">
        <v>122</v>
      </c>
      <c r="AA39" s="662"/>
      <c r="AB39" s="662"/>
      <c r="AC39" s="662"/>
      <c r="AD39" s="663" t="s">
        <v>122</v>
      </c>
      <c r="AE39" s="663"/>
      <c r="AF39" s="663"/>
      <c r="AG39" s="663"/>
      <c r="AH39" s="663"/>
      <c r="AI39" s="663"/>
      <c r="AJ39" s="663"/>
      <c r="AK39" s="663"/>
      <c r="AL39" s="664" t="s">
        <v>122</v>
      </c>
      <c r="AM39" s="665"/>
      <c r="AN39" s="665"/>
      <c r="AO39" s="666"/>
      <c r="AQ39" s="722" t="s">
        <v>327</v>
      </c>
      <c r="AR39" s="723"/>
      <c r="AS39" s="723"/>
      <c r="AT39" s="723"/>
      <c r="AU39" s="723"/>
      <c r="AV39" s="723"/>
      <c r="AW39" s="723"/>
      <c r="AX39" s="723"/>
      <c r="AY39" s="724"/>
      <c r="AZ39" s="659" t="s">
        <v>122</v>
      </c>
      <c r="BA39" s="660"/>
      <c r="BB39" s="660"/>
      <c r="BC39" s="660"/>
      <c r="BD39" s="691"/>
      <c r="BE39" s="691"/>
      <c r="BF39" s="714"/>
      <c r="BG39" s="656" t="s">
        <v>328</v>
      </c>
      <c r="BH39" s="657"/>
      <c r="BI39" s="657"/>
      <c r="BJ39" s="657"/>
      <c r="BK39" s="657"/>
      <c r="BL39" s="657"/>
      <c r="BM39" s="657"/>
      <c r="BN39" s="657"/>
      <c r="BO39" s="657"/>
      <c r="BP39" s="657"/>
      <c r="BQ39" s="657"/>
      <c r="BR39" s="657"/>
      <c r="BS39" s="657"/>
      <c r="BT39" s="657"/>
      <c r="BU39" s="658"/>
      <c r="BV39" s="659">
        <v>43286</v>
      </c>
      <c r="BW39" s="660"/>
      <c r="BX39" s="660"/>
      <c r="BY39" s="660"/>
      <c r="BZ39" s="660"/>
      <c r="CA39" s="660"/>
      <c r="CB39" s="669"/>
      <c r="CD39" s="656" t="s">
        <v>329</v>
      </c>
      <c r="CE39" s="657"/>
      <c r="CF39" s="657"/>
      <c r="CG39" s="657"/>
      <c r="CH39" s="657"/>
      <c r="CI39" s="657"/>
      <c r="CJ39" s="657"/>
      <c r="CK39" s="657"/>
      <c r="CL39" s="657"/>
      <c r="CM39" s="657"/>
      <c r="CN39" s="657"/>
      <c r="CO39" s="657"/>
      <c r="CP39" s="657"/>
      <c r="CQ39" s="658"/>
      <c r="CR39" s="659">
        <v>209824</v>
      </c>
      <c r="CS39" s="691"/>
      <c r="CT39" s="691"/>
      <c r="CU39" s="691"/>
      <c r="CV39" s="691"/>
      <c r="CW39" s="691"/>
      <c r="CX39" s="691"/>
      <c r="CY39" s="692"/>
      <c r="CZ39" s="664">
        <v>0.2</v>
      </c>
      <c r="DA39" s="689"/>
      <c r="DB39" s="689"/>
      <c r="DC39" s="693"/>
      <c r="DD39" s="668">
        <v>165571</v>
      </c>
      <c r="DE39" s="691"/>
      <c r="DF39" s="691"/>
      <c r="DG39" s="691"/>
      <c r="DH39" s="691"/>
      <c r="DI39" s="691"/>
      <c r="DJ39" s="691"/>
      <c r="DK39" s="692"/>
      <c r="DL39" s="668" t="s">
        <v>122</v>
      </c>
      <c r="DM39" s="691"/>
      <c r="DN39" s="691"/>
      <c r="DO39" s="691"/>
      <c r="DP39" s="691"/>
      <c r="DQ39" s="691"/>
      <c r="DR39" s="691"/>
      <c r="DS39" s="691"/>
      <c r="DT39" s="691"/>
      <c r="DU39" s="691"/>
      <c r="DV39" s="692"/>
      <c r="DW39" s="664" t="s">
        <v>122</v>
      </c>
      <c r="DX39" s="689"/>
      <c r="DY39" s="689"/>
      <c r="DZ39" s="689"/>
      <c r="EA39" s="689"/>
      <c r="EB39" s="689"/>
      <c r="EC39" s="690"/>
    </row>
    <row r="40" spans="2:133" ht="11.25" customHeight="1" x14ac:dyDescent="0.2">
      <c r="B40" s="656" t="s">
        <v>330</v>
      </c>
      <c r="C40" s="657"/>
      <c r="D40" s="657"/>
      <c r="E40" s="657"/>
      <c r="F40" s="657"/>
      <c r="G40" s="657"/>
      <c r="H40" s="657"/>
      <c r="I40" s="657"/>
      <c r="J40" s="657"/>
      <c r="K40" s="657"/>
      <c r="L40" s="657"/>
      <c r="M40" s="657"/>
      <c r="N40" s="657"/>
      <c r="O40" s="657"/>
      <c r="P40" s="657"/>
      <c r="Q40" s="658"/>
      <c r="R40" s="659">
        <v>532000</v>
      </c>
      <c r="S40" s="660"/>
      <c r="T40" s="660"/>
      <c r="U40" s="660"/>
      <c r="V40" s="660"/>
      <c r="W40" s="660"/>
      <c r="X40" s="660"/>
      <c r="Y40" s="661"/>
      <c r="Z40" s="662">
        <v>0.6</v>
      </c>
      <c r="AA40" s="662"/>
      <c r="AB40" s="662"/>
      <c r="AC40" s="662"/>
      <c r="AD40" s="663" t="s">
        <v>122</v>
      </c>
      <c r="AE40" s="663"/>
      <c r="AF40" s="663"/>
      <c r="AG40" s="663"/>
      <c r="AH40" s="663"/>
      <c r="AI40" s="663"/>
      <c r="AJ40" s="663"/>
      <c r="AK40" s="663"/>
      <c r="AL40" s="664" t="s">
        <v>122</v>
      </c>
      <c r="AM40" s="665"/>
      <c r="AN40" s="665"/>
      <c r="AO40" s="666"/>
      <c r="AQ40" s="722" t="s">
        <v>331</v>
      </c>
      <c r="AR40" s="723"/>
      <c r="AS40" s="723"/>
      <c r="AT40" s="723"/>
      <c r="AU40" s="723"/>
      <c r="AV40" s="723"/>
      <c r="AW40" s="723"/>
      <c r="AX40" s="723"/>
      <c r="AY40" s="724"/>
      <c r="AZ40" s="659" t="s">
        <v>122</v>
      </c>
      <c r="BA40" s="660"/>
      <c r="BB40" s="660"/>
      <c r="BC40" s="660"/>
      <c r="BD40" s="691"/>
      <c r="BE40" s="691"/>
      <c r="BF40" s="714"/>
      <c r="BG40" s="707" t="s">
        <v>332</v>
      </c>
      <c r="BH40" s="708"/>
      <c r="BI40" s="708"/>
      <c r="BJ40" s="708"/>
      <c r="BK40" s="708"/>
      <c r="BL40" s="223"/>
      <c r="BM40" s="657" t="s">
        <v>333</v>
      </c>
      <c r="BN40" s="657"/>
      <c r="BO40" s="657"/>
      <c r="BP40" s="657"/>
      <c r="BQ40" s="657"/>
      <c r="BR40" s="657"/>
      <c r="BS40" s="657"/>
      <c r="BT40" s="657"/>
      <c r="BU40" s="658"/>
      <c r="BV40" s="659">
        <v>99</v>
      </c>
      <c r="BW40" s="660"/>
      <c r="BX40" s="660"/>
      <c r="BY40" s="660"/>
      <c r="BZ40" s="660"/>
      <c r="CA40" s="660"/>
      <c r="CB40" s="669"/>
      <c r="CD40" s="656" t="s">
        <v>334</v>
      </c>
      <c r="CE40" s="657"/>
      <c r="CF40" s="657"/>
      <c r="CG40" s="657"/>
      <c r="CH40" s="657"/>
      <c r="CI40" s="657"/>
      <c r="CJ40" s="657"/>
      <c r="CK40" s="657"/>
      <c r="CL40" s="657"/>
      <c r="CM40" s="657"/>
      <c r="CN40" s="657"/>
      <c r="CO40" s="657"/>
      <c r="CP40" s="657"/>
      <c r="CQ40" s="658"/>
      <c r="CR40" s="659">
        <v>1195000</v>
      </c>
      <c r="CS40" s="660"/>
      <c r="CT40" s="660"/>
      <c r="CU40" s="660"/>
      <c r="CV40" s="660"/>
      <c r="CW40" s="660"/>
      <c r="CX40" s="660"/>
      <c r="CY40" s="661"/>
      <c r="CZ40" s="664">
        <v>1.4</v>
      </c>
      <c r="DA40" s="689"/>
      <c r="DB40" s="689"/>
      <c r="DC40" s="693"/>
      <c r="DD40" s="668" t="s">
        <v>122</v>
      </c>
      <c r="DE40" s="660"/>
      <c r="DF40" s="660"/>
      <c r="DG40" s="660"/>
      <c r="DH40" s="660"/>
      <c r="DI40" s="660"/>
      <c r="DJ40" s="660"/>
      <c r="DK40" s="661"/>
      <c r="DL40" s="668" t="s">
        <v>122</v>
      </c>
      <c r="DM40" s="660"/>
      <c r="DN40" s="660"/>
      <c r="DO40" s="660"/>
      <c r="DP40" s="660"/>
      <c r="DQ40" s="660"/>
      <c r="DR40" s="660"/>
      <c r="DS40" s="660"/>
      <c r="DT40" s="660"/>
      <c r="DU40" s="660"/>
      <c r="DV40" s="661"/>
      <c r="DW40" s="664" t="s">
        <v>122</v>
      </c>
      <c r="DX40" s="689"/>
      <c r="DY40" s="689"/>
      <c r="DZ40" s="689"/>
      <c r="EA40" s="689"/>
      <c r="EB40" s="689"/>
      <c r="EC40" s="690"/>
    </row>
    <row r="41" spans="2:133" ht="11.25" customHeight="1" x14ac:dyDescent="0.2">
      <c r="B41" s="680" t="s">
        <v>335</v>
      </c>
      <c r="C41" s="681"/>
      <c r="D41" s="681"/>
      <c r="E41" s="681"/>
      <c r="F41" s="681"/>
      <c r="G41" s="681"/>
      <c r="H41" s="681"/>
      <c r="I41" s="681"/>
      <c r="J41" s="681"/>
      <c r="K41" s="681"/>
      <c r="L41" s="681"/>
      <c r="M41" s="681"/>
      <c r="N41" s="681"/>
      <c r="O41" s="681"/>
      <c r="P41" s="681"/>
      <c r="Q41" s="682"/>
      <c r="R41" s="731">
        <v>89584910</v>
      </c>
      <c r="S41" s="732"/>
      <c r="T41" s="732"/>
      <c r="U41" s="732"/>
      <c r="V41" s="732"/>
      <c r="W41" s="732"/>
      <c r="X41" s="732"/>
      <c r="Y41" s="736"/>
      <c r="Z41" s="737">
        <v>100</v>
      </c>
      <c r="AA41" s="737"/>
      <c r="AB41" s="737"/>
      <c r="AC41" s="737"/>
      <c r="AD41" s="738">
        <v>46855905</v>
      </c>
      <c r="AE41" s="738"/>
      <c r="AF41" s="738"/>
      <c r="AG41" s="738"/>
      <c r="AH41" s="738"/>
      <c r="AI41" s="738"/>
      <c r="AJ41" s="738"/>
      <c r="AK41" s="738"/>
      <c r="AL41" s="739">
        <v>100</v>
      </c>
      <c r="AM41" s="719"/>
      <c r="AN41" s="719"/>
      <c r="AO41" s="740"/>
      <c r="AQ41" s="722" t="s">
        <v>336</v>
      </c>
      <c r="AR41" s="723"/>
      <c r="AS41" s="723"/>
      <c r="AT41" s="723"/>
      <c r="AU41" s="723"/>
      <c r="AV41" s="723"/>
      <c r="AW41" s="723"/>
      <c r="AX41" s="723"/>
      <c r="AY41" s="724"/>
      <c r="AZ41" s="659">
        <v>2464942</v>
      </c>
      <c r="BA41" s="660"/>
      <c r="BB41" s="660"/>
      <c r="BC41" s="660"/>
      <c r="BD41" s="691"/>
      <c r="BE41" s="691"/>
      <c r="BF41" s="714"/>
      <c r="BG41" s="707"/>
      <c r="BH41" s="708"/>
      <c r="BI41" s="708"/>
      <c r="BJ41" s="708"/>
      <c r="BK41" s="708"/>
      <c r="BL41" s="223"/>
      <c r="BM41" s="657" t="s">
        <v>337</v>
      </c>
      <c r="BN41" s="657"/>
      <c r="BO41" s="657"/>
      <c r="BP41" s="657"/>
      <c r="BQ41" s="657"/>
      <c r="BR41" s="657"/>
      <c r="BS41" s="657"/>
      <c r="BT41" s="657"/>
      <c r="BU41" s="658"/>
      <c r="BV41" s="659" t="s">
        <v>122</v>
      </c>
      <c r="BW41" s="660"/>
      <c r="BX41" s="660"/>
      <c r="BY41" s="660"/>
      <c r="BZ41" s="660"/>
      <c r="CA41" s="660"/>
      <c r="CB41" s="669"/>
      <c r="CD41" s="656" t="s">
        <v>338</v>
      </c>
      <c r="CE41" s="657"/>
      <c r="CF41" s="657"/>
      <c r="CG41" s="657"/>
      <c r="CH41" s="657"/>
      <c r="CI41" s="657"/>
      <c r="CJ41" s="657"/>
      <c r="CK41" s="657"/>
      <c r="CL41" s="657"/>
      <c r="CM41" s="657"/>
      <c r="CN41" s="657"/>
      <c r="CO41" s="657"/>
      <c r="CP41" s="657"/>
      <c r="CQ41" s="658"/>
      <c r="CR41" s="659" t="s">
        <v>122</v>
      </c>
      <c r="CS41" s="691"/>
      <c r="CT41" s="691"/>
      <c r="CU41" s="691"/>
      <c r="CV41" s="691"/>
      <c r="CW41" s="691"/>
      <c r="CX41" s="691"/>
      <c r="CY41" s="692"/>
      <c r="CZ41" s="664" t="s">
        <v>122</v>
      </c>
      <c r="DA41" s="689"/>
      <c r="DB41" s="689"/>
      <c r="DC41" s="693"/>
      <c r="DD41" s="668" t="s">
        <v>122</v>
      </c>
      <c r="DE41" s="691"/>
      <c r="DF41" s="691"/>
      <c r="DG41" s="691"/>
      <c r="DH41" s="691"/>
      <c r="DI41" s="691"/>
      <c r="DJ41" s="691"/>
      <c r="DK41" s="692"/>
      <c r="DL41" s="742"/>
      <c r="DM41" s="743"/>
      <c r="DN41" s="743"/>
      <c r="DO41" s="743"/>
      <c r="DP41" s="743"/>
      <c r="DQ41" s="743"/>
      <c r="DR41" s="743"/>
      <c r="DS41" s="743"/>
      <c r="DT41" s="743"/>
      <c r="DU41" s="743"/>
      <c r="DV41" s="744"/>
      <c r="DW41" s="733"/>
      <c r="DX41" s="734"/>
      <c r="DY41" s="734"/>
      <c r="DZ41" s="734"/>
      <c r="EA41" s="734"/>
      <c r="EB41" s="734"/>
      <c r="EC41" s="735"/>
    </row>
    <row r="42" spans="2:133" ht="11.25" customHeight="1" x14ac:dyDescent="0.2">
      <c r="AQ42" s="728" t="s">
        <v>339</v>
      </c>
      <c r="AR42" s="729"/>
      <c r="AS42" s="729"/>
      <c r="AT42" s="729"/>
      <c r="AU42" s="729"/>
      <c r="AV42" s="729"/>
      <c r="AW42" s="729"/>
      <c r="AX42" s="729"/>
      <c r="AY42" s="730"/>
      <c r="AZ42" s="731">
        <v>5487079</v>
      </c>
      <c r="BA42" s="732"/>
      <c r="BB42" s="732"/>
      <c r="BC42" s="732"/>
      <c r="BD42" s="718"/>
      <c r="BE42" s="718"/>
      <c r="BF42" s="720"/>
      <c r="BG42" s="709"/>
      <c r="BH42" s="710"/>
      <c r="BI42" s="710"/>
      <c r="BJ42" s="710"/>
      <c r="BK42" s="710"/>
      <c r="BL42" s="224"/>
      <c r="BM42" s="681" t="s">
        <v>340</v>
      </c>
      <c r="BN42" s="681"/>
      <c r="BO42" s="681"/>
      <c r="BP42" s="681"/>
      <c r="BQ42" s="681"/>
      <c r="BR42" s="681"/>
      <c r="BS42" s="681"/>
      <c r="BT42" s="681"/>
      <c r="BU42" s="682"/>
      <c r="BV42" s="731">
        <v>322</v>
      </c>
      <c r="BW42" s="732"/>
      <c r="BX42" s="732"/>
      <c r="BY42" s="732"/>
      <c r="BZ42" s="732"/>
      <c r="CA42" s="732"/>
      <c r="CB42" s="741"/>
      <c r="CD42" s="656" t="s">
        <v>341</v>
      </c>
      <c r="CE42" s="657"/>
      <c r="CF42" s="657"/>
      <c r="CG42" s="657"/>
      <c r="CH42" s="657"/>
      <c r="CI42" s="657"/>
      <c r="CJ42" s="657"/>
      <c r="CK42" s="657"/>
      <c r="CL42" s="657"/>
      <c r="CM42" s="657"/>
      <c r="CN42" s="657"/>
      <c r="CO42" s="657"/>
      <c r="CP42" s="657"/>
      <c r="CQ42" s="658"/>
      <c r="CR42" s="659">
        <v>5351665</v>
      </c>
      <c r="CS42" s="691"/>
      <c r="CT42" s="691"/>
      <c r="CU42" s="691"/>
      <c r="CV42" s="691"/>
      <c r="CW42" s="691"/>
      <c r="CX42" s="691"/>
      <c r="CY42" s="692"/>
      <c r="CZ42" s="664">
        <v>6.1</v>
      </c>
      <c r="DA42" s="689"/>
      <c r="DB42" s="689"/>
      <c r="DC42" s="693"/>
      <c r="DD42" s="668">
        <v>765069</v>
      </c>
      <c r="DE42" s="691"/>
      <c r="DF42" s="691"/>
      <c r="DG42" s="691"/>
      <c r="DH42" s="691"/>
      <c r="DI42" s="691"/>
      <c r="DJ42" s="691"/>
      <c r="DK42" s="692"/>
      <c r="DL42" s="742"/>
      <c r="DM42" s="743"/>
      <c r="DN42" s="743"/>
      <c r="DO42" s="743"/>
      <c r="DP42" s="743"/>
      <c r="DQ42" s="743"/>
      <c r="DR42" s="743"/>
      <c r="DS42" s="743"/>
      <c r="DT42" s="743"/>
      <c r="DU42" s="743"/>
      <c r="DV42" s="744"/>
      <c r="DW42" s="733"/>
      <c r="DX42" s="734"/>
      <c r="DY42" s="734"/>
      <c r="DZ42" s="734"/>
      <c r="EA42" s="734"/>
      <c r="EB42" s="734"/>
      <c r="EC42" s="735"/>
    </row>
    <row r="43" spans="2:133" ht="11.25" customHeight="1" x14ac:dyDescent="0.2">
      <c r="B43" s="214" t="s">
        <v>342</v>
      </c>
      <c r="CD43" s="656" t="s">
        <v>343</v>
      </c>
      <c r="CE43" s="657"/>
      <c r="CF43" s="657"/>
      <c r="CG43" s="657"/>
      <c r="CH43" s="657"/>
      <c r="CI43" s="657"/>
      <c r="CJ43" s="657"/>
      <c r="CK43" s="657"/>
      <c r="CL43" s="657"/>
      <c r="CM43" s="657"/>
      <c r="CN43" s="657"/>
      <c r="CO43" s="657"/>
      <c r="CP43" s="657"/>
      <c r="CQ43" s="658"/>
      <c r="CR43" s="659">
        <v>147561</v>
      </c>
      <c r="CS43" s="691"/>
      <c r="CT43" s="691"/>
      <c r="CU43" s="691"/>
      <c r="CV43" s="691"/>
      <c r="CW43" s="691"/>
      <c r="CX43" s="691"/>
      <c r="CY43" s="692"/>
      <c r="CZ43" s="664">
        <v>0.2</v>
      </c>
      <c r="DA43" s="689"/>
      <c r="DB43" s="689"/>
      <c r="DC43" s="693"/>
      <c r="DD43" s="668">
        <v>147561</v>
      </c>
      <c r="DE43" s="691"/>
      <c r="DF43" s="691"/>
      <c r="DG43" s="691"/>
      <c r="DH43" s="691"/>
      <c r="DI43" s="691"/>
      <c r="DJ43" s="691"/>
      <c r="DK43" s="692"/>
      <c r="DL43" s="742"/>
      <c r="DM43" s="743"/>
      <c r="DN43" s="743"/>
      <c r="DO43" s="743"/>
      <c r="DP43" s="743"/>
      <c r="DQ43" s="743"/>
      <c r="DR43" s="743"/>
      <c r="DS43" s="743"/>
      <c r="DT43" s="743"/>
      <c r="DU43" s="743"/>
      <c r="DV43" s="744"/>
      <c r="DW43" s="733"/>
      <c r="DX43" s="734"/>
      <c r="DY43" s="734"/>
      <c r="DZ43" s="734"/>
      <c r="EA43" s="734"/>
      <c r="EB43" s="734"/>
      <c r="EC43" s="735"/>
    </row>
    <row r="44" spans="2:133" ht="11.25" customHeight="1" x14ac:dyDescent="0.2">
      <c r="B44" s="745" t="s">
        <v>344</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5" t="s">
        <v>292</v>
      </c>
      <c r="CE44" s="696"/>
      <c r="CF44" s="656" t="s">
        <v>345</v>
      </c>
      <c r="CG44" s="657"/>
      <c r="CH44" s="657"/>
      <c r="CI44" s="657"/>
      <c r="CJ44" s="657"/>
      <c r="CK44" s="657"/>
      <c r="CL44" s="657"/>
      <c r="CM44" s="657"/>
      <c r="CN44" s="657"/>
      <c r="CO44" s="657"/>
      <c r="CP44" s="657"/>
      <c r="CQ44" s="658"/>
      <c r="CR44" s="659">
        <v>5351665</v>
      </c>
      <c r="CS44" s="660"/>
      <c r="CT44" s="660"/>
      <c r="CU44" s="660"/>
      <c r="CV44" s="660"/>
      <c r="CW44" s="660"/>
      <c r="CX44" s="660"/>
      <c r="CY44" s="661"/>
      <c r="CZ44" s="664">
        <v>6.1</v>
      </c>
      <c r="DA44" s="665"/>
      <c r="DB44" s="665"/>
      <c r="DC44" s="671"/>
      <c r="DD44" s="668">
        <v>765069</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x14ac:dyDescent="0.2">
      <c r="B45" s="745" t="s">
        <v>346</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7"/>
      <c r="CE45" s="698"/>
      <c r="CF45" s="656" t="s">
        <v>347</v>
      </c>
      <c r="CG45" s="657"/>
      <c r="CH45" s="657"/>
      <c r="CI45" s="657"/>
      <c r="CJ45" s="657"/>
      <c r="CK45" s="657"/>
      <c r="CL45" s="657"/>
      <c r="CM45" s="657"/>
      <c r="CN45" s="657"/>
      <c r="CO45" s="657"/>
      <c r="CP45" s="657"/>
      <c r="CQ45" s="658"/>
      <c r="CR45" s="659">
        <v>647204</v>
      </c>
      <c r="CS45" s="691"/>
      <c r="CT45" s="691"/>
      <c r="CU45" s="691"/>
      <c r="CV45" s="691"/>
      <c r="CW45" s="691"/>
      <c r="CX45" s="691"/>
      <c r="CY45" s="692"/>
      <c r="CZ45" s="664">
        <v>0.7</v>
      </c>
      <c r="DA45" s="689"/>
      <c r="DB45" s="689"/>
      <c r="DC45" s="693"/>
      <c r="DD45" s="668">
        <v>65653</v>
      </c>
      <c r="DE45" s="691"/>
      <c r="DF45" s="691"/>
      <c r="DG45" s="691"/>
      <c r="DH45" s="691"/>
      <c r="DI45" s="691"/>
      <c r="DJ45" s="691"/>
      <c r="DK45" s="692"/>
      <c r="DL45" s="742"/>
      <c r="DM45" s="743"/>
      <c r="DN45" s="743"/>
      <c r="DO45" s="743"/>
      <c r="DP45" s="743"/>
      <c r="DQ45" s="743"/>
      <c r="DR45" s="743"/>
      <c r="DS45" s="743"/>
      <c r="DT45" s="743"/>
      <c r="DU45" s="743"/>
      <c r="DV45" s="744"/>
      <c r="DW45" s="733"/>
      <c r="DX45" s="734"/>
      <c r="DY45" s="734"/>
      <c r="DZ45" s="734"/>
      <c r="EA45" s="734"/>
      <c r="EB45" s="734"/>
      <c r="EC45" s="735"/>
    </row>
    <row r="46" spans="2:133" ht="11.25" customHeight="1" x14ac:dyDescent="0.2">
      <c r="B46" s="225"/>
      <c r="CD46" s="697"/>
      <c r="CE46" s="698"/>
      <c r="CF46" s="656" t="s">
        <v>348</v>
      </c>
      <c r="CG46" s="657"/>
      <c r="CH46" s="657"/>
      <c r="CI46" s="657"/>
      <c r="CJ46" s="657"/>
      <c r="CK46" s="657"/>
      <c r="CL46" s="657"/>
      <c r="CM46" s="657"/>
      <c r="CN46" s="657"/>
      <c r="CO46" s="657"/>
      <c r="CP46" s="657"/>
      <c r="CQ46" s="658"/>
      <c r="CR46" s="659">
        <v>4704461</v>
      </c>
      <c r="CS46" s="660"/>
      <c r="CT46" s="660"/>
      <c r="CU46" s="660"/>
      <c r="CV46" s="660"/>
      <c r="CW46" s="660"/>
      <c r="CX46" s="660"/>
      <c r="CY46" s="661"/>
      <c r="CZ46" s="664">
        <v>5.4</v>
      </c>
      <c r="DA46" s="665"/>
      <c r="DB46" s="665"/>
      <c r="DC46" s="671"/>
      <c r="DD46" s="668">
        <v>699416</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x14ac:dyDescent="0.2">
      <c r="B47" s="225"/>
      <c r="CD47" s="697"/>
      <c r="CE47" s="698"/>
      <c r="CF47" s="656" t="s">
        <v>349</v>
      </c>
      <c r="CG47" s="657"/>
      <c r="CH47" s="657"/>
      <c r="CI47" s="657"/>
      <c r="CJ47" s="657"/>
      <c r="CK47" s="657"/>
      <c r="CL47" s="657"/>
      <c r="CM47" s="657"/>
      <c r="CN47" s="657"/>
      <c r="CO47" s="657"/>
      <c r="CP47" s="657"/>
      <c r="CQ47" s="658"/>
      <c r="CR47" s="659" t="s">
        <v>122</v>
      </c>
      <c r="CS47" s="691"/>
      <c r="CT47" s="691"/>
      <c r="CU47" s="691"/>
      <c r="CV47" s="691"/>
      <c r="CW47" s="691"/>
      <c r="CX47" s="691"/>
      <c r="CY47" s="692"/>
      <c r="CZ47" s="664" t="s">
        <v>122</v>
      </c>
      <c r="DA47" s="689"/>
      <c r="DB47" s="689"/>
      <c r="DC47" s="693"/>
      <c r="DD47" s="668" t="s">
        <v>122</v>
      </c>
      <c r="DE47" s="691"/>
      <c r="DF47" s="691"/>
      <c r="DG47" s="691"/>
      <c r="DH47" s="691"/>
      <c r="DI47" s="691"/>
      <c r="DJ47" s="691"/>
      <c r="DK47" s="692"/>
      <c r="DL47" s="742"/>
      <c r="DM47" s="743"/>
      <c r="DN47" s="743"/>
      <c r="DO47" s="743"/>
      <c r="DP47" s="743"/>
      <c r="DQ47" s="743"/>
      <c r="DR47" s="743"/>
      <c r="DS47" s="743"/>
      <c r="DT47" s="743"/>
      <c r="DU47" s="743"/>
      <c r="DV47" s="744"/>
      <c r="DW47" s="733"/>
      <c r="DX47" s="734"/>
      <c r="DY47" s="734"/>
      <c r="DZ47" s="734"/>
      <c r="EA47" s="734"/>
      <c r="EB47" s="734"/>
      <c r="EC47" s="735"/>
    </row>
    <row r="48" spans="2:133" ht="10.8" x14ac:dyDescent="0.2">
      <c r="B48" s="225"/>
      <c r="CD48" s="699"/>
      <c r="CE48" s="700"/>
      <c r="CF48" s="656" t="s">
        <v>350</v>
      </c>
      <c r="CG48" s="657"/>
      <c r="CH48" s="657"/>
      <c r="CI48" s="657"/>
      <c r="CJ48" s="657"/>
      <c r="CK48" s="657"/>
      <c r="CL48" s="657"/>
      <c r="CM48" s="657"/>
      <c r="CN48" s="657"/>
      <c r="CO48" s="657"/>
      <c r="CP48" s="657"/>
      <c r="CQ48" s="658"/>
      <c r="CR48" s="659" t="s">
        <v>122</v>
      </c>
      <c r="CS48" s="660"/>
      <c r="CT48" s="660"/>
      <c r="CU48" s="660"/>
      <c r="CV48" s="660"/>
      <c r="CW48" s="660"/>
      <c r="CX48" s="660"/>
      <c r="CY48" s="661"/>
      <c r="CZ48" s="664" t="s">
        <v>122</v>
      </c>
      <c r="DA48" s="665"/>
      <c r="DB48" s="665"/>
      <c r="DC48" s="671"/>
      <c r="DD48" s="668" t="s">
        <v>122</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x14ac:dyDescent="0.2">
      <c r="B49" s="225"/>
      <c r="CD49" s="680" t="s">
        <v>351</v>
      </c>
      <c r="CE49" s="681"/>
      <c r="CF49" s="681"/>
      <c r="CG49" s="681"/>
      <c r="CH49" s="681"/>
      <c r="CI49" s="681"/>
      <c r="CJ49" s="681"/>
      <c r="CK49" s="681"/>
      <c r="CL49" s="681"/>
      <c r="CM49" s="681"/>
      <c r="CN49" s="681"/>
      <c r="CO49" s="681"/>
      <c r="CP49" s="681"/>
      <c r="CQ49" s="682"/>
      <c r="CR49" s="731">
        <v>87280518</v>
      </c>
      <c r="CS49" s="718"/>
      <c r="CT49" s="718"/>
      <c r="CU49" s="718"/>
      <c r="CV49" s="718"/>
      <c r="CW49" s="718"/>
      <c r="CX49" s="718"/>
      <c r="CY49" s="747"/>
      <c r="CZ49" s="739">
        <v>100</v>
      </c>
      <c r="DA49" s="748"/>
      <c r="DB49" s="748"/>
      <c r="DC49" s="749"/>
      <c r="DD49" s="750">
        <v>55160055</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f1ITPOr+uma1vIGy439sIM1W4UZfp+T64FuQOX63Mm/jDqO0XdcU/tr0UbXIbozWDMYH+xYQQjIc+3qbQld40Q==" saltValue="DdSbzhFN9qVshK1OeWQ7U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57" t="s">
        <v>352</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58" t="s">
        <v>353</v>
      </c>
      <c r="DK2" s="759"/>
      <c r="DL2" s="759"/>
      <c r="DM2" s="759"/>
      <c r="DN2" s="759"/>
      <c r="DO2" s="760"/>
      <c r="DP2" s="228"/>
      <c r="DQ2" s="758" t="s">
        <v>354</v>
      </c>
      <c r="DR2" s="759"/>
      <c r="DS2" s="759"/>
      <c r="DT2" s="759"/>
      <c r="DU2" s="759"/>
      <c r="DV2" s="759"/>
      <c r="DW2" s="759"/>
      <c r="DX2" s="759"/>
      <c r="DY2" s="759"/>
      <c r="DZ2" s="760"/>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61" t="s">
        <v>355</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32"/>
      <c r="BA4" s="232"/>
      <c r="BB4" s="232"/>
      <c r="BC4" s="232"/>
      <c r="BD4" s="232"/>
      <c r="BE4" s="233"/>
      <c r="BF4" s="233"/>
      <c r="BG4" s="233"/>
      <c r="BH4" s="233"/>
      <c r="BI4" s="233"/>
      <c r="BJ4" s="233"/>
      <c r="BK4" s="233"/>
      <c r="BL4" s="233"/>
      <c r="BM4" s="233"/>
      <c r="BN4" s="233"/>
      <c r="BO4" s="233"/>
      <c r="BP4" s="233"/>
      <c r="BQ4" s="762" t="s">
        <v>356</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4"/>
    </row>
    <row r="5" spans="1:131" s="235" customFormat="1" ht="26.25" customHeight="1" x14ac:dyDescent="0.2">
      <c r="A5" s="763" t="s">
        <v>357</v>
      </c>
      <c r="B5" s="764"/>
      <c r="C5" s="764"/>
      <c r="D5" s="764"/>
      <c r="E5" s="764"/>
      <c r="F5" s="764"/>
      <c r="G5" s="764"/>
      <c r="H5" s="764"/>
      <c r="I5" s="764"/>
      <c r="J5" s="764"/>
      <c r="K5" s="764"/>
      <c r="L5" s="764"/>
      <c r="M5" s="764"/>
      <c r="N5" s="764"/>
      <c r="O5" s="764"/>
      <c r="P5" s="765"/>
      <c r="Q5" s="769" t="s">
        <v>358</v>
      </c>
      <c r="R5" s="770"/>
      <c r="S5" s="770"/>
      <c r="T5" s="770"/>
      <c r="U5" s="771"/>
      <c r="V5" s="769" t="s">
        <v>359</v>
      </c>
      <c r="W5" s="770"/>
      <c r="X5" s="770"/>
      <c r="Y5" s="770"/>
      <c r="Z5" s="771"/>
      <c r="AA5" s="769" t="s">
        <v>360</v>
      </c>
      <c r="AB5" s="770"/>
      <c r="AC5" s="770"/>
      <c r="AD5" s="770"/>
      <c r="AE5" s="770"/>
      <c r="AF5" s="775" t="s">
        <v>361</v>
      </c>
      <c r="AG5" s="770"/>
      <c r="AH5" s="770"/>
      <c r="AI5" s="770"/>
      <c r="AJ5" s="776"/>
      <c r="AK5" s="770" t="s">
        <v>362</v>
      </c>
      <c r="AL5" s="770"/>
      <c r="AM5" s="770"/>
      <c r="AN5" s="770"/>
      <c r="AO5" s="771"/>
      <c r="AP5" s="769" t="s">
        <v>363</v>
      </c>
      <c r="AQ5" s="770"/>
      <c r="AR5" s="770"/>
      <c r="AS5" s="770"/>
      <c r="AT5" s="771"/>
      <c r="AU5" s="769" t="s">
        <v>364</v>
      </c>
      <c r="AV5" s="770"/>
      <c r="AW5" s="770"/>
      <c r="AX5" s="770"/>
      <c r="AY5" s="776"/>
      <c r="AZ5" s="232"/>
      <c r="BA5" s="232"/>
      <c r="BB5" s="232"/>
      <c r="BC5" s="232"/>
      <c r="BD5" s="232"/>
      <c r="BE5" s="233"/>
      <c r="BF5" s="233"/>
      <c r="BG5" s="233"/>
      <c r="BH5" s="233"/>
      <c r="BI5" s="233"/>
      <c r="BJ5" s="233"/>
      <c r="BK5" s="233"/>
      <c r="BL5" s="233"/>
      <c r="BM5" s="233"/>
      <c r="BN5" s="233"/>
      <c r="BO5" s="233"/>
      <c r="BP5" s="233"/>
      <c r="BQ5" s="763" t="s">
        <v>365</v>
      </c>
      <c r="BR5" s="764"/>
      <c r="BS5" s="764"/>
      <c r="BT5" s="764"/>
      <c r="BU5" s="764"/>
      <c r="BV5" s="764"/>
      <c r="BW5" s="764"/>
      <c r="BX5" s="764"/>
      <c r="BY5" s="764"/>
      <c r="BZ5" s="764"/>
      <c r="CA5" s="764"/>
      <c r="CB5" s="764"/>
      <c r="CC5" s="764"/>
      <c r="CD5" s="764"/>
      <c r="CE5" s="764"/>
      <c r="CF5" s="764"/>
      <c r="CG5" s="765"/>
      <c r="CH5" s="769" t="s">
        <v>366</v>
      </c>
      <c r="CI5" s="770"/>
      <c r="CJ5" s="770"/>
      <c r="CK5" s="770"/>
      <c r="CL5" s="771"/>
      <c r="CM5" s="769" t="s">
        <v>367</v>
      </c>
      <c r="CN5" s="770"/>
      <c r="CO5" s="770"/>
      <c r="CP5" s="770"/>
      <c r="CQ5" s="771"/>
      <c r="CR5" s="769" t="s">
        <v>368</v>
      </c>
      <c r="CS5" s="770"/>
      <c r="CT5" s="770"/>
      <c r="CU5" s="770"/>
      <c r="CV5" s="771"/>
      <c r="CW5" s="769" t="s">
        <v>369</v>
      </c>
      <c r="CX5" s="770"/>
      <c r="CY5" s="770"/>
      <c r="CZ5" s="770"/>
      <c r="DA5" s="771"/>
      <c r="DB5" s="769" t="s">
        <v>370</v>
      </c>
      <c r="DC5" s="770"/>
      <c r="DD5" s="770"/>
      <c r="DE5" s="770"/>
      <c r="DF5" s="771"/>
      <c r="DG5" s="799" t="s">
        <v>371</v>
      </c>
      <c r="DH5" s="800"/>
      <c r="DI5" s="800"/>
      <c r="DJ5" s="800"/>
      <c r="DK5" s="801"/>
      <c r="DL5" s="799" t="s">
        <v>372</v>
      </c>
      <c r="DM5" s="800"/>
      <c r="DN5" s="800"/>
      <c r="DO5" s="800"/>
      <c r="DP5" s="801"/>
      <c r="DQ5" s="769" t="s">
        <v>373</v>
      </c>
      <c r="DR5" s="770"/>
      <c r="DS5" s="770"/>
      <c r="DT5" s="770"/>
      <c r="DU5" s="771"/>
      <c r="DV5" s="769" t="s">
        <v>364</v>
      </c>
      <c r="DW5" s="770"/>
      <c r="DX5" s="770"/>
      <c r="DY5" s="770"/>
      <c r="DZ5" s="776"/>
      <c r="EA5" s="234"/>
    </row>
    <row r="6" spans="1:131" s="235" customFormat="1" ht="26.25" customHeight="1" thickBot="1" x14ac:dyDescent="0.25">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32"/>
      <c r="BA6" s="232"/>
      <c r="BB6" s="232"/>
      <c r="BC6" s="232"/>
      <c r="BD6" s="232"/>
      <c r="BE6" s="233"/>
      <c r="BF6" s="233"/>
      <c r="BG6" s="233"/>
      <c r="BH6" s="233"/>
      <c r="BI6" s="233"/>
      <c r="BJ6" s="233"/>
      <c r="BK6" s="233"/>
      <c r="BL6" s="233"/>
      <c r="BM6" s="233"/>
      <c r="BN6" s="233"/>
      <c r="BO6" s="233"/>
      <c r="BP6" s="233"/>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2"/>
      <c r="DH6" s="803"/>
      <c r="DI6" s="803"/>
      <c r="DJ6" s="803"/>
      <c r="DK6" s="804"/>
      <c r="DL6" s="802"/>
      <c r="DM6" s="803"/>
      <c r="DN6" s="803"/>
      <c r="DO6" s="803"/>
      <c r="DP6" s="804"/>
      <c r="DQ6" s="772"/>
      <c r="DR6" s="773"/>
      <c r="DS6" s="773"/>
      <c r="DT6" s="773"/>
      <c r="DU6" s="774"/>
      <c r="DV6" s="772"/>
      <c r="DW6" s="773"/>
      <c r="DX6" s="773"/>
      <c r="DY6" s="773"/>
      <c r="DZ6" s="778"/>
      <c r="EA6" s="234"/>
    </row>
    <row r="7" spans="1:131" s="235" customFormat="1" ht="26.25" customHeight="1" thickTop="1" x14ac:dyDescent="0.2">
      <c r="A7" s="236">
        <v>1</v>
      </c>
      <c r="B7" s="785" t="s">
        <v>374</v>
      </c>
      <c r="C7" s="786"/>
      <c r="D7" s="786"/>
      <c r="E7" s="786"/>
      <c r="F7" s="786"/>
      <c r="G7" s="786"/>
      <c r="H7" s="786"/>
      <c r="I7" s="786"/>
      <c r="J7" s="786"/>
      <c r="K7" s="786"/>
      <c r="L7" s="786"/>
      <c r="M7" s="786"/>
      <c r="N7" s="786"/>
      <c r="O7" s="786"/>
      <c r="P7" s="787"/>
      <c r="Q7" s="788">
        <v>89732</v>
      </c>
      <c r="R7" s="789"/>
      <c r="S7" s="789"/>
      <c r="T7" s="789"/>
      <c r="U7" s="789"/>
      <c r="V7" s="789">
        <v>87427</v>
      </c>
      <c r="W7" s="789"/>
      <c r="X7" s="789"/>
      <c r="Y7" s="789"/>
      <c r="Z7" s="789"/>
      <c r="AA7" s="789">
        <v>2304</v>
      </c>
      <c r="AB7" s="789"/>
      <c r="AC7" s="789"/>
      <c r="AD7" s="789"/>
      <c r="AE7" s="790"/>
      <c r="AF7" s="791">
        <v>2258</v>
      </c>
      <c r="AG7" s="792"/>
      <c r="AH7" s="792"/>
      <c r="AI7" s="792"/>
      <c r="AJ7" s="793"/>
      <c r="AK7" s="794">
        <v>2207</v>
      </c>
      <c r="AL7" s="795"/>
      <c r="AM7" s="795"/>
      <c r="AN7" s="795"/>
      <c r="AO7" s="795"/>
      <c r="AP7" s="795">
        <v>57001</v>
      </c>
      <c r="AQ7" s="795"/>
      <c r="AR7" s="795"/>
      <c r="AS7" s="795"/>
      <c r="AT7" s="795"/>
      <c r="AU7" s="796"/>
      <c r="AV7" s="796"/>
      <c r="AW7" s="796"/>
      <c r="AX7" s="796"/>
      <c r="AY7" s="797"/>
      <c r="AZ7" s="232"/>
      <c r="BA7" s="232"/>
      <c r="BB7" s="232"/>
      <c r="BC7" s="232"/>
      <c r="BD7" s="232"/>
      <c r="BE7" s="233"/>
      <c r="BF7" s="233"/>
      <c r="BG7" s="233"/>
      <c r="BH7" s="233"/>
      <c r="BI7" s="233"/>
      <c r="BJ7" s="233"/>
      <c r="BK7" s="233"/>
      <c r="BL7" s="233"/>
      <c r="BM7" s="233"/>
      <c r="BN7" s="233"/>
      <c r="BO7" s="233"/>
      <c r="BP7" s="233"/>
      <c r="BQ7" s="236">
        <v>1</v>
      </c>
      <c r="BR7" s="237" t="s">
        <v>549</v>
      </c>
      <c r="BS7" s="782" t="s">
        <v>550</v>
      </c>
      <c r="BT7" s="783"/>
      <c r="BU7" s="783"/>
      <c r="BV7" s="783"/>
      <c r="BW7" s="783"/>
      <c r="BX7" s="783"/>
      <c r="BY7" s="783"/>
      <c r="BZ7" s="783"/>
      <c r="CA7" s="783"/>
      <c r="CB7" s="783"/>
      <c r="CC7" s="783"/>
      <c r="CD7" s="783"/>
      <c r="CE7" s="783"/>
      <c r="CF7" s="783"/>
      <c r="CG7" s="798"/>
      <c r="CH7" s="779">
        <v>0</v>
      </c>
      <c r="CI7" s="780"/>
      <c r="CJ7" s="780"/>
      <c r="CK7" s="780"/>
      <c r="CL7" s="781"/>
      <c r="CM7" s="779">
        <v>6</v>
      </c>
      <c r="CN7" s="780"/>
      <c r="CO7" s="780"/>
      <c r="CP7" s="780"/>
      <c r="CQ7" s="781"/>
      <c r="CR7" s="779">
        <v>5</v>
      </c>
      <c r="CS7" s="780"/>
      <c r="CT7" s="780"/>
      <c r="CU7" s="780"/>
      <c r="CV7" s="781"/>
      <c r="CW7" s="779" t="s">
        <v>553</v>
      </c>
      <c r="CX7" s="780"/>
      <c r="CY7" s="780"/>
      <c r="CZ7" s="780"/>
      <c r="DA7" s="781"/>
      <c r="DB7" s="779" t="s">
        <v>553</v>
      </c>
      <c r="DC7" s="780"/>
      <c r="DD7" s="780"/>
      <c r="DE7" s="780"/>
      <c r="DF7" s="781"/>
      <c r="DG7" s="779" t="s">
        <v>553</v>
      </c>
      <c r="DH7" s="780"/>
      <c r="DI7" s="780"/>
      <c r="DJ7" s="780"/>
      <c r="DK7" s="781"/>
      <c r="DL7" s="779" t="s">
        <v>553</v>
      </c>
      <c r="DM7" s="780"/>
      <c r="DN7" s="780"/>
      <c r="DO7" s="780"/>
      <c r="DP7" s="781"/>
      <c r="DQ7" s="779" t="s">
        <v>553</v>
      </c>
      <c r="DR7" s="780"/>
      <c r="DS7" s="780"/>
      <c r="DT7" s="780"/>
      <c r="DU7" s="781"/>
      <c r="DV7" s="782"/>
      <c r="DW7" s="783"/>
      <c r="DX7" s="783"/>
      <c r="DY7" s="783"/>
      <c r="DZ7" s="784"/>
      <c r="EA7" s="234"/>
    </row>
    <row r="8" spans="1:131" s="235" customFormat="1" ht="26.25" customHeight="1" x14ac:dyDescent="0.2">
      <c r="A8" s="238">
        <v>2</v>
      </c>
      <c r="B8" s="816"/>
      <c r="C8" s="817"/>
      <c r="D8" s="817"/>
      <c r="E8" s="817"/>
      <c r="F8" s="817"/>
      <c r="G8" s="817"/>
      <c r="H8" s="817"/>
      <c r="I8" s="817"/>
      <c r="J8" s="817"/>
      <c r="K8" s="817"/>
      <c r="L8" s="817"/>
      <c r="M8" s="817"/>
      <c r="N8" s="817"/>
      <c r="O8" s="817"/>
      <c r="P8" s="818"/>
      <c r="Q8" s="819"/>
      <c r="R8" s="820"/>
      <c r="S8" s="820"/>
      <c r="T8" s="820"/>
      <c r="U8" s="820"/>
      <c r="V8" s="820"/>
      <c r="W8" s="820"/>
      <c r="X8" s="820"/>
      <c r="Y8" s="820"/>
      <c r="Z8" s="820"/>
      <c r="AA8" s="820"/>
      <c r="AB8" s="820"/>
      <c r="AC8" s="820"/>
      <c r="AD8" s="820"/>
      <c r="AE8" s="821"/>
      <c r="AF8" s="822"/>
      <c r="AG8" s="823"/>
      <c r="AH8" s="823"/>
      <c r="AI8" s="823"/>
      <c r="AJ8" s="824"/>
      <c r="AK8" s="805"/>
      <c r="AL8" s="806"/>
      <c r="AM8" s="806"/>
      <c r="AN8" s="806"/>
      <c r="AO8" s="806"/>
      <c r="AP8" s="806"/>
      <c r="AQ8" s="806"/>
      <c r="AR8" s="806"/>
      <c r="AS8" s="806"/>
      <c r="AT8" s="806"/>
      <c r="AU8" s="807"/>
      <c r="AV8" s="807"/>
      <c r="AW8" s="807"/>
      <c r="AX8" s="807"/>
      <c r="AY8" s="808"/>
      <c r="AZ8" s="232"/>
      <c r="BA8" s="232"/>
      <c r="BB8" s="232"/>
      <c r="BC8" s="232"/>
      <c r="BD8" s="232"/>
      <c r="BE8" s="233"/>
      <c r="BF8" s="233"/>
      <c r="BG8" s="233"/>
      <c r="BH8" s="233"/>
      <c r="BI8" s="233"/>
      <c r="BJ8" s="233"/>
      <c r="BK8" s="233"/>
      <c r="BL8" s="233"/>
      <c r="BM8" s="233"/>
      <c r="BN8" s="233"/>
      <c r="BO8" s="233"/>
      <c r="BP8" s="233"/>
      <c r="BQ8" s="238">
        <v>2</v>
      </c>
      <c r="BR8" s="239"/>
      <c r="BS8" s="809" t="s">
        <v>551</v>
      </c>
      <c r="BT8" s="810"/>
      <c r="BU8" s="810"/>
      <c r="BV8" s="810"/>
      <c r="BW8" s="810"/>
      <c r="BX8" s="810"/>
      <c r="BY8" s="810"/>
      <c r="BZ8" s="810"/>
      <c r="CA8" s="810"/>
      <c r="CB8" s="810"/>
      <c r="CC8" s="810"/>
      <c r="CD8" s="810"/>
      <c r="CE8" s="810"/>
      <c r="CF8" s="810"/>
      <c r="CG8" s="811"/>
      <c r="CH8" s="812">
        <v>-13</v>
      </c>
      <c r="CI8" s="813"/>
      <c r="CJ8" s="813"/>
      <c r="CK8" s="813"/>
      <c r="CL8" s="814"/>
      <c r="CM8" s="812">
        <v>509</v>
      </c>
      <c r="CN8" s="813"/>
      <c r="CO8" s="813"/>
      <c r="CP8" s="813"/>
      <c r="CQ8" s="814"/>
      <c r="CR8" s="812">
        <v>410</v>
      </c>
      <c r="CS8" s="813"/>
      <c r="CT8" s="813"/>
      <c r="CU8" s="813"/>
      <c r="CV8" s="814"/>
      <c r="CW8" s="812">
        <v>135</v>
      </c>
      <c r="CX8" s="813"/>
      <c r="CY8" s="813"/>
      <c r="CZ8" s="813"/>
      <c r="DA8" s="814"/>
      <c r="DB8" s="812" t="s">
        <v>553</v>
      </c>
      <c r="DC8" s="813"/>
      <c r="DD8" s="813"/>
      <c r="DE8" s="813"/>
      <c r="DF8" s="814"/>
      <c r="DG8" s="812" t="s">
        <v>553</v>
      </c>
      <c r="DH8" s="813"/>
      <c r="DI8" s="813"/>
      <c r="DJ8" s="813"/>
      <c r="DK8" s="814"/>
      <c r="DL8" s="812" t="s">
        <v>553</v>
      </c>
      <c r="DM8" s="813"/>
      <c r="DN8" s="813"/>
      <c r="DO8" s="813"/>
      <c r="DP8" s="814"/>
      <c r="DQ8" s="812" t="s">
        <v>553</v>
      </c>
      <c r="DR8" s="813"/>
      <c r="DS8" s="813"/>
      <c r="DT8" s="813"/>
      <c r="DU8" s="814"/>
      <c r="DV8" s="809"/>
      <c r="DW8" s="810"/>
      <c r="DX8" s="810"/>
      <c r="DY8" s="810"/>
      <c r="DZ8" s="815"/>
      <c r="EA8" s="234"/>
    </row>
    <row r="9" spans="1:131" s="235" customFormat="1" ht="26.25" customHeight="1" x14ac:dyDescent="0.2">
      <c r="A9" s="238">
        <v>3</v>
      </c>
      <c r="B9" s="816"/>
      <c r="C9" s="817"/>
      <c r="D9" s="817"/>
      <c r="E9" s="817"/>
      <c r="F9" s="817"/>
      <c r="G9" s="817"/>
      <c r="H9" s="817"/>
      <c r="I9" s="817"/>
      <c r="J9" s="817"/>
      <c r="K9" s="817"/>
      <c r="L9" s="817"/>
      <c r="M9" s="817"/>
      <c r="N9" s="817"/>
      <c r="O9" s="817"/>
      <c r="P9" s="818"/>
      <c r="Q9" s="819"/>
      <c r="R9" s="820"/>
      <c r="S9" s="820"/>
      <c r="T9" s="820"/>
      <c r="U9" s="820"/>
      <c r="V9" s="820"/>
      <c r="W9" s="820"/>
      <c r="X9" s="820"/>
      <c r="Y9" s="820"/>
      <c r="Z9" s="820"/>
      <c r="AA9" s="820"/>
      <c r="AB9" s="820"/>
      <c r="AC9" s="820"/>
      <c r="AD9" s="820"/>
      <c r="AE9" s="821"/>
      <c r="AF9" s="822"/>
      <c r="AG9" s="823"/>
      <c r="AH9" s="823"/>
      <c r="AI9" s="823"/>
      <c r="AJ9" s="824"/>
      <c r="AK9" s="805"/>
      <c r="AL9" s="806"/>
      <c r="AM9" s="806"/>
      <c r="AN9" s="806"/>
      <c r="AO9" s="806"/>
      <c r="AP9" s="806"/>
      <c r="AQ9" s="806"/>
      <c r="AR9" s="806"/>
      <c r="AS9" s="806"/>
      <c r="AT9" s="806"/>
      <c r="AU9" s="807"/>
      <c r="AV9" s="807"/>
      <c r="AW9" s="807"/>
      <c r="AX9" s="807"/>
      <c r="AY9" s="808"/>
      <c r="AZ9" s="232"/>
      <c r="BA9" s="232"/>
      <c r="BB9" s="232"/>
      <c r="BC9" s="232"/>
      <c r="BD9" s="232"/>
      <c r="BE9" s="233"/>
      <c r="BF9" s="233"/>
      <c r="BG9" s="233"/>
      <c r="BH9" s="233"/>
      <c r="BI9" s="233"/>
      <c r="BJ9" s="233"/>
      <c r="BK9" s="233"/>
      <c r="BL9" s="233"/>
      <c r="BM9" s="233"/>
      <c r="BN9" s="233"/>
      <c r="BO9" s="233"/>
      <c r="BP9" s="233"/>
      <c r="BQ9" s="238">
        <v>3</v>
      </c>
      <c r="BR9" s="239"/>
      <c r="BS9" s="809" t="s">
        <v>552</v>
      </c>
      <c r="BT9" s="810"/>
      <c r="BU9" s="810"/>
      <c r="BV9" s="810"/>
      <c r="BW9" s="810"/>
      <c r="BX9" s="810"/>
      <c r="BY9" s="810"/>
      <c r="BZ9" s="810"/>
      <c r="CA9" s="810"/>
      <c r="CB9" s="810"/>
      <c r="CC9" s="810"/>
      <c r="CD9" s="810"/>
      <c r="CE9" s="810"/>
      <c r="CF9" s="810"/>
      <c r="CG9" s="811"/>
      <c r="CH9" s="812">
        <v>1</v>
      </c>
      <c r="CI9" s="813"/>
      <c r="CJ9" s="813"/>
      <c r="CK9" s="813"/>
      <c r="CL9" s="814"/>
      <c r="CM9" s="812">
        <v>214</v>
      </c>
      <c r="CN9" s="813"/>
      <c r="CO9" s="813"/>
      <c r="CP9" s="813"/>
      <c r="CQ9" s="814"/>
      <c r="CR9" s="812">
        <v>200</v>
      </c>
      <c r="CS9" s="813"/>
      <c r="CT9" s="813"/>
      <c r="CU9" s="813"/>
      <c r="CV9" s="814"/>
      <c r="CW9" s="812">
        <v>28</v>
      </c>
      <c r="CX9" s="813"/>
      <c r="CY9" s="813"/>
      <c r="CZ9" s="813"/>
      <c r="DA9" s="814"/>
      <c r="DB9" s="812" t="s">
        <v>553</v>
      </c>
      <c r="DC9" s="813"/>
      <c r="DD9" s="813"/>
      <c r="DE9" s="813"/>
      <c r="DF9" s="814"/>
      <c r="DG9" s="812" t="s">
        <v>553</v>
      </c>
      <c r="DH9" s="813"/>
      <c r="DI9" s="813"/>
      <c r="DJ9" s="813"/>
      <c r="DK9" s="814"/>
      <c r="DL9" s="812" t="s">
        <v>553</v>
      </c>
      <c r="DM9" s="813"/>
      <c r="DN9" s="813"/>
      <c r="DO9" s="813"/>
      <c r="DP9" s="814"/>
      <c r="DQ9" s="812" t="s">
        <v>553</v>
      </c>
      <c r="DR9" s="813"/>
      <c r="DS9" s="813"/>
      <c r="DT9" s="813"/>
      <c r="DU9" s="814"/>
      <c r="DV9" s="809"/>
      <c r="DW9" s="810"/>
      <c r="DX9" s="810"/>
      <c r="DY9" s="810"/>
      <c r="DZ9" s="815"/>
      <c r="EA9" s="234"/>
    </row>
    <row r="10" spans="1:131" s="235" customFormat="1" ht="26.25" customHeight="1" x14ac:dyDescent="0.2">
      <c r="A10" s="238">
        <v>4</v>
      </c>
      <c r="B10" s="816"/>
      <c r="C10" s="817"/>
      <c r="D10" s="817"/>
      <c r="E10" s="817"/>
      <c r="F10" s="817"/>
      <c r="G10" s="817"/>
      <c r="H10" s="817"/>
      <c r="I10" s="817"/>
      <c r="J10" s="817"/>
      <c r="K10" s="817"/>
      <c r="L10" s="817"/>
      <c r="M10" s="817"/>
      <c r="N10" s="817"/>
      <c r="O10" s="817"/>
      <c r="P10" s="818"/>
      <c r="Q10" s="819"/>
      <c r="R10" s="820"/>
      <c r="S10" s="820"/>
      <c r="T10" s="820"/>
      <c r="U10" s="820"/>
      <c r="V10" s="820"/>
      <c r="W10" s="820"/>
      <c r="X10" s="820"/>
      <c r="Y10" s="820"/>
      <c r="Z10" s="820"/>
      <c r="AA10" s="820"/>
      <c r="AB10" s="820"/>
      <c r="AC10" s="820"/>
      <c r="AD10" s="820"/>
      <c r="AE10" s="821"/>
      <c r="AF10" s="822"/>
      <c r="AG10" s="823"/>
      <c r="AH10" s="823"/>
      <c r="AI10" s="823"/>
      <c r="AJ10" s="824"/>
      <c r="AK10" s="805"/>
      <c r="AL10" s="806"/>
      <c r="AM10" s="806"/>
      <c r="AN10" s="806"/>
      <c r="AO10" s="806"/>
      <c r="AP10" s="806"/>
      <c r="AQ10" s="806"/>
      <c r="AR10" s="806"/>
      <c r="AS10" s="806"/>
      <c r="AT10" s="806"/>
      <c r="AU10" s="807"/>
      <c r="AV10" s="807"/>
      <c r="AW10" s="807"/>
      <c r="AX10" s="807"/>
      <c r="AY10" s="808"/>
      <c r="AZ10" s="232"/>
      <c r="BA10" s="232"/>
      <c r="BB10" s="232"/>
      <c r="BC10" s="232"/>
      <c r="BD10" s="232"/>
      <c r="BE10" s="233"/>
      <c r="BF10" s="233"/>
      <c r="BG10" s="233"/>
      <c r="BH10" s="233"/>
      <c r="BI10" s="233"/>
      <c r="BJ10" s="233"/>
      <c r="BK10" s="233"/>
      <c r="BL10" s="233"/>
      <c r="BM10" s="233"/>
      <c r="BN10" s="233"/>
      <c r="BO10" s="233"/>
      <c r="BP10" s="233"/>
      <c r="BQ10" s="238">
        <v>4</v>
      </c>
      <c r="BR10" s="239"/>
      <c r="BS10" s="809"/>
      <c r="BT10" s="810"/>
      <c r="BU10" s="810"/>
      <c r="BV10" s="810"/>
      <c r="BW10" s="810"/>
      <c r="BX10" s="810"/>
      <c r="BY10" s="810"/>
      <c r="BZ10" s="810"/>
      <c r="CA10" s="810"/>
      <c r="CB10" s="810"/>
      <c r="CC10" s="810"/>
      <c r="CD10" s="810"/>
      <c r="CE10" s="810"/>
      <c r="CF10" s="810"/>
      <c r="CG10" s="811"/>
      <c r="CH10" s="812"/>
      <c r="CI10" s="813"/>
      <c r="CJ10" s="813"/>
      <c r="CK10" s="813"/>
      <c r="CL10" s="814"/>
      <c r="CM10" s="812"/>
      <c r="CN10" s="813"/>
      <c r="CO10" s="813"/>
      <c r="CP10" s="813"/>
      <c r="CQ10" s="814"/>
      <c r="CR10" s="812"/>
      <c r="CS10" s="813"/>
      <c r="CT10" s="813"/>
      <c r="CU10" s="813"/>
      <c r="CV10" s="814"/>
      <c r="CW10" s="812"/>
      <c r="CX10" s="813"/>
      <c r="CY10" s="813"/>
      <c r="CZ10" s="813"/>
      <c r="DA10" s="814"/>
      <c r="DB10" s="812"/>
      <c r="DC10" s="813"/>
      <c r="DD10" s="813"/>
      <c r="DE10" s="813"/>
      <c r="DF10" s="814"/>
      <c r="DG10" s="812"/>
      <c r="DH10" s="813"/>
      <c r="DI10" s="813"/>
      <c r="DJ10" s="813"/>
      <c r="DK10" s="814"/>
      <c r="DL10" s="812"/>
      <c r="DM10" s="813"/>
      <c r="DN10" s="813"/>
      <c r="DO10" s="813"/>
      <c r="DP10" s="814"/>
      <c r="DQ10" s="812"/>
      <c r="DR10" s="813"/>
      <c r="DS10" s="813"/>
      <c r="DT10" s="813"/>
      <c r="DU10" s="814"/>
      <c r="DV10" s="809"/>
      <c r="DW10" s="810"/>
      <c r="DX10" s="810"/>
      <c r="DY10" s="810"/>
      <c r="DZ10" s="815"/>
      <c r="EA10" s="234"/>
    </row>
    <row r="11" spans="1:131" s="235" customFormat="1" ht="26.25" customHeight="1" x14ac:dyDescent="0.2">
      <c r="A11" s="238">
        <v>5</v>
      </c>
      <c r="B11" s="816"/>
      <c r="C11" s="817"/>
      <c r="D11" s="817"/>
      <c r="E11" s="817"/>
      <c r="F11" s="817"/>
      <c r="G11" s="817"/>
      <c r="H11" s="817"/>
      <c r="I11" s="817"/>
      <c r="J11" s="817"/>
      <c r="K11" s="817"/>
      <c r="L11" s="817"/>
      <c r="M11" s="817"/>
      <c r="N11" s="817"/>
      <c r="O11" s="817"/>
      <c r="P11" s="818"/>
      <c r="Q11" s="819"/>
      <c r="R11" s="820"/>
      <c r="S11" s="820"/>
      <c r="T11" s="820"/>
      <c r="U11" s="820"/>
      <c r="V11" s="820"/>
      <c r="W11" s="820"/>
      <c r="X11" s="820"/>
      <c r="Y11" s="820"/>
      <c r="Z11" s="820"/>
      <c r="AA11" s="820"/>
      <c r="AB11" s="820"/>
      <c r="AC11" s="820"/>
      <c r="AD11" s="820"/>
      <c r="AE11" s="821"/>
      <c r="AF11" s="822"/>
      <c r="AG11" s="823"/>
      <c r="AH11" s="823"/>
      <c r="AI11" s="823"/>
      <c r="AJ11" s="824"/>
      <c r="AK11" s="805"/>
      <c r="AL11" s="806"/>
      <c r="AM11" s="806"/>
      <c r="AN11" s="806"/>
      <c r="AO11" s="806"/>
      <c r="AP11" s="806"/>
      <c r="AQ11" s="806"/>
      <c r="AR11" s="806"/>
      <c r="AS11" s="806"/>
      <c r="AT11" s="806"/>
      <c r="AU11" s="807"/>
      <c r="AV11" s="807"/>
      <c r="AW11" s="807"/>
      <c r="AX11" s="807"/>
      <c r="AY11" s="808"/>
      <c r="AZ11" s="232"/>
      <c r="BA11" s="232"/>
      <c r="BB11" s="232"/>
      <c r="BC11" s="232"/>
      <c r="BD11" s="232"/>
      <c r="BE11" s="233"/>
      <c r="BF11" s="233"/>
      <c r="BG11" s="233"/>
      <c r="BH11" s="233"/>
      <c r="BI11" s="233"/>
      <c r="BJ11" s="233"/>
      <c r="BK11" s="233"/>
      <c r="BL11" s="233"/>
      <c r="BM11" s="233"/>
      <c r="BN11" s="233"/>
      <c r="BO11" s="233"/>
      <c r="BP11" s="233"/>
      <c r="BQ11" s="238">
        <v>5</v>
      </c>
      <c r="BR11" s="239"/>
      <c r="BS11" s="809"/>
      <c r="BT11" s="810"/>
      <c r="BU11" s="810"/>
      <c r="BV11" s="810"/>
      <c r="BW11" s="810"/>
      <c r="BX11" s="810"/>
      <c r="BY11" s="810"/>
      <c r="BZ11" s="810"/>
      <c r="CA11" s="810"/>
      <c r="CB11" s="810"/>
      <c r="CC11" s="810"/>
      <c r="CD11" s="810"/>
      <c r="CE11" s="810"/>
      <c r="CF11" s="810"/>
      <c r="CG11" s="811"/>
      <c r="CH11" s="812"/>
      <c r="CI11" s="813"/>
      <c r="CJ11" s="813"/>
      <c r="CK11" s="813"/>
      <c r="CL11" s="814"/>
      <c r="CM11" s="812"/>
      <c r="CN11" s="813"/>
      <c r="CO11" s="813"/>
      <c r="CP11" s="813"/>
      <c r="CQ11" s="814"/>
      <c r="CR11" s="812"/>
      <c r="CS11" s="813"/>
      <c r="CT11" s="813"/>
      <c r="CU11" s="813"/>
      <c r="CV11" s="814"/>
      <c r="CW11" s="812"/>
      <c r="CX11" s="813"/>
      <c r="CY11" s="813"/>
      <c r="CZ11" s="813"/>
      <c r="DA11" s="814"/>
      <c r="DB11" s="812"/>
      <c r="DC11" s="813"/>
      <c r="DD11" s="813"/>
      <c r="DE11" s="813"/>
      <c r="DF11" s="814"/>
      <c r="DG11" s="812"/>
      <c r="DH11" s="813"/>
      <c r="DI11" s="813"/>
      <c r="DJ11" s="813"/>
      <c r="DK11" s="814"/>
      <c r="DL11" s="812"/>
      <c r="DM11" s="813"/>
      <c r="DN11" s="813"/>
      <c r="DO11" s="813"/>
      <c r="DP11" s="814"/>
      <c r="DQ11" s="812"/>
      <c r="DR11" s="813"/>
      <c r="DS11" s="813"/>
      <c r="DT11" s="813"/>
      <c r="DU11" s="814"/>
      <c r="DV11" s="809"/>
      <c r="DW11" s="810"/>
      <c r="DX11" s="810"/>
      <c r="DY11" s="810"/>
      <c r="DZ11" s="815"/>
      <c r="EA11" s="234"/>
    </row>
    <row r="12" spans="1:131" s="235" customFormat="1" ht="26.25" customHeight="1" x14ac:dyDescent="0.2">
      <c r="A12" s="238">
        <v>6</v>
      </c>
      <c r="B12" s="816"/>
      <c r="C12" s="817"/>
      <c r="D12" s="817"/>
      <c r="E12" s="817"/>
      <c r="F12" s="817"/>
      <c r="G12" s="817"/>
      <c r="H12" s="817"/>
      <c r="I12" s="817"/>
      <c r="J12" s="817"/>
      <c r="K12" s="817"/>
      <c r="L12" s="817"/>
      <c r="M12" s="817"/>
      <c r="N12" s="817"/>
      <c r="O12" s="817"/>
      <c r="P12" s="818"/>
      <c r="Q12" s="819"/>
      <c r="R12" s="820"/>
      <c r="S12" s="820"/>
      <c r="T12" s="820"/>
      <c r="U12" s="820"/>
      <c r="V12" s="820"/>
      <c r="W12" s="820"/>
      <c r="X12" s="820"/>
      <c r="Y12" s="820"/>
      <c r="Z12" s="820"/>
      <c r="AA12" s="820"/>
      <c r="AB12" s="820"/>
      <c r="AC12" s="820"/>
      <c r="AD12" s="820"/>
      <c r="AE12" s="821"/>
      <c r="AF12" s="822"/>
      <c r="AG12" s="823"/>
      <c r="AH12" s="823"/>
      <c r="AI12" s="823"/>
      <c r="AJ12" s="824"/>
      <c r="AK12" s="805"/>
      <c r="AL12" s="806"/>
      <c r="AM12" s="806"/>
      <c r="AN12" s="806"/>
      <c r="AO12" s="806"/>
      <c r="AP12" s="806"/>
      <c r="AQ12" s="806"/>
      <c r="AR12" s="806"/>
      <c r="AS12" s="806"/>
      <c r="AT12" s="806"/>
      <c r="AU12" s="807"/>
      <c r="AV12" s="807"/>
      <c r="AW12" s="807"/>
      <c r="AX12" s="807"/>
      <c r="AY12" s="808"/>
      <c r="AZ12" s="232"/>
      <c r="BA12" s="232"/>
      <c r="BB12" s="232"/>
      <c r="BC12" s="232"/>
      <c r="BD12" s="232"/>
      <c r="BE12" s="233"/>
      <c r="BF12" s="233"/>
      <c r="BG12" s="233"/>
      <c r="BH12" s="233"/>
      <c r="BI12" s="233"/>
      <c r="BJ12" s="233"/>
      <c r="BK12" s="233"/>
      <c r="BL12" s="233"/>
      <c r="BM12" s="233"/>
      <c r="BN12" s="233"/>
      <c r="BO12" s="233"/>
      <c r="BP12" s="233"/>
      <c r="BQ12" s="238">
        <v>6</v>
      </c>
      <c r="BR12" s="239"/>
      <c r="BS12" s="809"/>
      <c r="BT12" s="810"/>
      <c r="BU12" s="810"/>
      <c r="BV12" s="810"/>
      <c r="BW12" s="810"/>
      <c r="BX12" s="810"/>
      <c r="BY12" s="810"/>
      <c r="BZ12" s="810"/>
      <c r="CA12" s="810"/>
      <c r="CB12" s="810"/>
      <c r="CC12" s="810"/>
      <c r="CD12" s="810"/>
      <c r="CE12" s="810"/>
      <c r="CF12" s="810"/>
      <c r="CG12" s="811"/>
      <c r="CH12" s="812"/>
      <c r="CI12" s="813"/>
      <c r="CJ12" s="813"/>
      <c r="CK12" s="813"/>
      <c r="CL12" s="814"/>
      <c r="CM12" s="812"/>
      <c r="CN12" s="813"/>
      <c r="CO12" s="813"/>
      <c r="CP12" s="813"/>
      <c r="CQ12" s="814"/>
      <c r="CR12" s="812"/>
      <c r="CS12" s="813"/>
      <c r="CT12" s="813"/>
      <c r="CU12" s="813"/>
      <c r="CV12" s="814"/>
      <c r="CW12" s="812"/>
      <c r="CX12" s="813"/>
      <c r="CY12" s="813"/>
      <c r="CZ12" s="813"/>
      <c r="DA12" s="814"/>
      <c r="DB12" s="812"/>
      <c r="DC12" s="813"/>
      <c r="DD12" s="813"/>
      <c r="DE12" s="813"/>
      <c r="DF12" s="814"/>
      <c r="DG12" s="812"/>
      <c r="DH12" s="813"/>
      <c r="DI12" s="813"/>
      <c r="DJ12" s="813"/>
      <c r="DK12" s="814"/>
      <c r="DL12" s="812"/>
      <c r="DM12" s="813"/>
      <c r="DN12" s="813"/>
      <c r="DO12" s="813"/>
      <c r="DP12" s="814"/>
      <c r="DQ12" s="812"/>
      <c r="DR12" s="813"/>
      <c r="DS12" s="813"/>
      <c r="DT12" s="813"/>
      <c r="DU12" s="814"/>
      <c r="DV12" s="809"/>
      <c r="DW12" s="810"/>
      <c r="DX12" s="810"/>
      <c r="DY12" s="810"/>
      <c r="DZ12" s="815"/>
      <c r="EA12" s="234"/>
    </row>
    <row r="13" spans="1:131" s="235" customFormat="1" ht="26.25" customHeight="1" x14ac:dyDescent="0.2">
      <c r="A13" s="238">
        <v>7</v>
      </c>
      <c r="B13" s="816"/>
      <c r="C13" s="817"/>
      <c r="D13" s="817"/>
      <c r="E13" s="817"/>
      <c r="F13" s="817"/>
      <c r="G13" s="817"/>
      <c r="H13" s="817"/>
      <c r="I13" s="817"/>
      <c r="J13" s="817"/>
      <c r="K13" s="817"/>
      <c r="L13" s="817"/>
      <c r="M13" s="817"/>
      <c r="N13" s="817"/>
      <c r="O13" s="817"/>
      <c r="P13" s="818"/>
      <c r="Q13" s="819"/>
      <c r="R13" s="820"/>
      <c r="S13" s="820"/>
      <c r="T13" s="820"/>
      <c r="U13" s="820"/>
      <c r="V13" s="820"/>
      <c r="W13" s="820"/>
      <c r="X13" s="820"/>
      <c r="Y13" s="820"/>
      <c r="Z13" s="820"/>
      <c r="AA13" s="820"/>
      <c r="AB13" s="820"/>
      <c r="AC13" s="820"/>
      <c r="AD13" s="820"/>
      <c r="AE13" s="821"/>
      <c r="AF13" s="822"/>
      <c r="AG13" s="823"/>
      <c r="AH13" s="823"/>
      <c r="AI13" s="823"/>
      <c r="AJ13" s="824"/>
      <c r="AK13" s="805"/>
      <c r="AL13" s="806"/>
      <c r="AM13" s="806"/>
      <c r="AN13" s="806"/>
      <c r="AO13" s="806"/>
      <c r="AP13" s="806"/>
      <c r="AQ13" s="806"/>
      <c r="AR13" s="806"/>
      <c r="AS13" s="806"/>
      <c r="AT13" s="806"/>
      <c r="AU13" s="807"/>
      <c r="AV13" s="807"/>
      <c r="AW13" s="807"/>
      <c r="AX13" s="807"/>
      <c r="AY13" s="808"/>
      <c r="AZ13" s="232"/>
      <c r="BA13" s="232"/>
      <c r="BB13" s="232"/>
      <c r="BC13" s="232"/>
      <c r="BD13" s="232"/>
      <c r="BE13" s="233"/>
      <c r="BF13" s="233"/>
      <c r="BG13" s="233"/>
      <c r="BH13" s="233"/>
      <c r="BI13" s="233"/>
      <c r="BJ13" s="233"/>
      <c r="BK13" s="233"/>
      <c r="BL13" s="233"/>
      <c r="BM13" s="233"/>
      <c r="BN13" s="233"/>
      <c r="BO13" s="233"/>
      <c r="BP13" s="233"/>
      <c r="BQ13" s="238">
        <v>7</v>
      </c>
      <c r="BR13" s="239"/>
      <c r="BS13" s="809"/>
      <c r="BT13" s="810"/>
      <c r="BU13" s="810"/>
      <c r="BV13" s="810"/>
      <c r="BW13" s="810"/>
      <c r="BX13" s="810"/>
      <c r="BY13" s="810"/>
      <c r="BZ13" s="810"/>
      <c r="CA13" s="810"/>
      <c r="CB13" s="810"/>
      <c r="CC13" s="810"/>
      <c r="CD13" s="810"/>
      <c r="CE13" s="810"/>
      <c r="CF13" s="810"/>
      <c r="CG13" s="811"/>
      <c r="CH13" s="812"/>
      <c r="CI13" s="813"/>
      <c r="CJ13" s="813"/>
      <c r="CK13" s="813"/>
      <c r="CL13" s="814"/>
      <c r="CM13" s="812"/>
      <c r="CN13" s="813"/>
      <c r="CO13" s="813"/>
      <c r="CP13" s="813"/>
      <c r="CQ13" s="814"/>
      <c r="CR13" s="812"/>
      <c r="CS13" s="813"/>
      <c r="CT13" s="813"/>
      <c r="CU13" s="813"/>
      <c r="CV13" s="814"/>
      <c r="CW13" s="812"/>
      <c r="CX13" s="813"/>
      <c r="CY13" s="813"/>
      <c r="CZ13" s="813"/>
      <c r="DA13" s="814"/>
      <c r="DB13" s="812"/>
      <c r="DC13" s="813"/>
      <c r="DD13" s="813"/>
      <c r="DE13" s="813"/>
      <c r="DF13" s="814"/>
      <c r="DG13" s="812"/>
      <c r="DH13" s="813"/>
      <c r="DI13" s="813"/>
      <c r="DJ13" s="813"/>
      <c r="DK13" s="814"/>
      <c r="DL13" s="812"/>
      <c r="DM13" s="813"/>
      <c r="DN13" s="813"/>
      <c r="DO13" s="813"/>
      <c r="DP13" s="814"/>
      <c r="DQ13" s="812"/>
      <c r="DR13" s="813"/>
      <c r="DS13" s="813"/>
      <c r="DT13" s="813"/>
      <c r="DU13" s="814"/>
      <c r="DV13" s="809"/>
      <c r="DW13" s="810"/>
      <c r="DX13" s="810"/>
      <c r="DY13" s="810"/>
      <c r="DZ13" s="815"/>
      <c r="EA13" s="234"/>
    </row>
    <row r="14" spans="1:131" s="235" customFormat="1" ht="26.25" customHeight="1" x14ac:dyDescent="0.2">
      <c r="A14" s="238">
        <v>8</v>
      </c>
      <c r="B14" s="816"/>
      <c r="C14" s="817"/>
      <c r="D14" s="817"/>
      <c r="E14" s="817"/>
      <c r="F14" s="817"/>
      <c r="G14" s="817"/>
      <c r="H14" s="817"/>
      <c r="I14" s="817"/>
      <c r="J14" s="817"/>
      <c r="K14" s="817"/>
      <c r="L14" s="817"/>
      <c r="M14" s="817"/>
      <c r="N14" s="817"/>
      <c r="O14" s="817"/>
      <c r="P14" s="818"/>
      <c r="Q14" s="819"/>
      <c r="R14" s="820"/>
      <c r="S14" s="820"/>
      <c r="T14" s="820"/>
      <c r="U14" s="820"/>
      <c r="V14" s="820"/>
      <c r="W14" s="820"/>
      <c r="X14" s="820"/>
      <c r="Y14" s="820"/>
      <c r="Z14" s="820"/>
      <c r="AA14" s="820"/>
      <c r="AB14" s="820"/>
      <c r="AC14" s="820"/>
      <c r="AD14" s="820"/>
      <c r="AE14" s="821"/>
      <c r="AF14" s="822"/>
      <c r="AG14" s="823"/>
      <c r="AH14" s="823"/>
      <c r="AI14" s="823"/>
      <c r="AJ14" s="824"/>
      <c r="AK14" s="805"/>
      <c r="AL14" s="806"/>
      <c r="AM14" s="806"/>
      <c r="AN14" s="806"/>
      <c r="AO14" s="806"/>
      <c r="AP14" s="806"/>
      <c r="AQ14" s="806"/>
      <c r="AR14" s="806"/>
      <c r="AS14" s="806"/>
      <c r="AT14" s="806"/>
      <c r="AU14" s="807"/>
      <c r="AV14" s="807"/>
      <c r="AW14" s="807"/>
      <c r="AX14" s="807"/>
      <c r="AY14" s="808"/>
      <c r="AZ14" s="232"/>
      <c r="BA14" s="232"/>
      <c r="BB14" s="232"/>
      <c r="BC14" s="232"/>
      <c r="BD14" s="232"/>
      <c r="BE14" s="233"/>
      <c r="BF14" s="233"/>
      <c r="BG14" s="233"/>
      <c r="BH14" s="233"/>
      <c r="BI14" s="233"/>
      <c r="BJ14" s="233"/>
      <c r="BK14" s="233"/>
      <c r="BL14" s="233"/>
      <c r="BM14" s="233"/>
      <c r="BN14" s="233"/>
      <c r="BO14" s="233"/>
      <c r="BP14" s="233"/>
      <c r="BQ14" s="238">
        <v>8</v>
      </c>
      <c r="BR14" s="239"/>
      <c r="BS14" s="809"/>
      <c r="BT14" s="810"/>
      <c r="BU14" s="810"/>
      <c r="BV14" s="810"/>
      <c r="BW14" s="810"/>
      <c r="BX14" s="810"/>
      <c r="BY14" s="810"/>
      <c r="BZ14" s="810"/>
      <c r="CA14" s="810"/>
      <c r="CB14" s="810"/>
      <c r="CC14" s="810"/>
      <c r="CD14" s="810"/>
      <c r="CE14" s="810"/>
      <c r="CF14" s="810"/>
      <c r="CG14" s="811"/>
      <c r="CH14" s="812"/>
      <c r="CI14" s="813"/>
      <c r="CJ14" s="813"/>
      <c r="CK14" s="813"/>
      <c r="CL14" s="814"/>
      <c r="CM14" s="812"/>
      <c r="CN14" s="813"/>
      <c r="CO14" s="813"/>
      <c r="CP14" s="813"/>
      <c r="CQ14" s="814"/>
      <c r="CR14" s="812"/>
      <c r="CS14" s="813"/>
      <c r="CT14" s="813"/>
      <c r="CU14" s="813"/>
      <c r="CV14" s="814"/>
      <c r="CW14" s="812"/>
      <c r="CX14" s="813"/>
      <c r="CY14" s="813"/>
      <c r="CZ14" s="813"/>
      <c r="DA14" s="814"/>
      <c r="DB14" s="812"/>
      <c r="DC14" s="813"/>
      <c r="DD14" s="813"/>
      <c r="DE14" s="813"/>
      <c r="DF14" s="814"/>
      <c r="DG14" s="812"/>
      <c r="DH14" s="813"/>
      <c r="DI14" s="813"/>
      <c r="DJ14" s="813"/>
      <c r="DK14" s="814"/>
      <c r="DL14" s="812"/>
      <c r="DM14" s="813"/>
      <c r="DN14" s="813"/>
      <c r="DO14" s="813"/>
      <c r="DP14" s="814"/>
      <c r="DQ14" s="812"/>
      <c r="DR14" s="813"/>
      <c r="DS14" s="813"/>
      <c r="DT14" s="813"/>
      <c r="DU14" s="814"/>
      <c r="DV14" s="809"/>
      <c r="DW14" s="810"/>
      <c r="DX14" s="810"/>
      <c r="DY14" s="810"/>
      <c r="DZ14" s="815"/>
      <c r="EA14" s="234"/>
    </row>
    <row r="15" spans="1:131" s="235" customFormat="1" ht="26.25" customHeight="1" x14ac:dyDescent="0.2">
      <c r="A15" s="238">
        <v>9</v>
      </c>
      <c r="B15" s="816"/>
      <c r="C15" s="817"/>
      <c r="D15" s="817"/>
      <c r="E15" s="817"/>
      <c r="F15" s="817"/>
      <c r="G15" s="817"/>
      <c r="H15" s="817"/>
      <c r="I15" s="817"/>
      <c r="J15" s="817"/>
      <c r="K15" s="817"/>
      <c r="L15" s="817"/>
      <c r="M15" s="817"/>
      <c r="N15" s="817"/>
      <c r="O15" s="817"/>
      <c r="P15" s="818"/>
      <c r="Q15" s="819"/>
      <c r="R15" s="820"/>
      <c r="S15" s="820"/>
      <c r="T15" s="820"/>
      <c r="U15" s="820"/>
      <c r="V15" s="820"/>
      <c r="W15" s="820"/>
      <c r="X15" s="820"/>
      <c r="Y15" s="820"/>
      <c r="Z15" s="820"/>
      <c r="AA15" s="820"/>
      <c r="AB15" s="820"/>
      <c r="AC15" s="820"/>
      <c r="AD15" s="820"/>
      <c r="AE15" s="821"/>
      <c r="AF15" s="822"/>
      <c r="AG15" s="823"/>
      <c r="AH15" s="823"/>
      <c r="AI15" s="823"/>
      <c r="AJ15" s="824"/>
      <c r="AK15" s="805"/>
      <c r="AL15" s="806"/>
      <c r="AM15" s="806"/>
      <c r="AN15" s="806"/>
      <c r="AO15" s="806"/>
      <c r="AP15" s="806"/>
      <c r="AQ15" s="806"/>
      <c r="AR15" s="806"/>
      <c r="AS15" s="806"/>
      <c r="AT15" s="806"/>
      <c r="AU15" s="807"/>
      <c r="AV15" s="807"/>
      <c r="AW15" s="807"/>
      <c r="AX15" s="807"/>
      <c r="AY15" s="808"/>
      <c r="AZ15" s="232"/>
      <c r="BA15" s="232"/>
      <c r="BB15" s="232"/>
      <c r="BC15" s="232"/>
      <c r="BD15" s="232"/>
      <c r="BE15" s="233"/>
      <c r="BF15" s="233"/>
      <c r="BG15" s="233"/>
      <c r="BH15" s="233"/>
      <c r="BI15" s="233"/>
      <c r="BJ15" s="233"/>
      <c r="BK15" s="233"/>
      <c r="BL15" s="233"/>
      <c r="BM15" s="233"/>
      <c r="BN15" s="233"/>
      <c r="BO15" s="233"/>
      <c r="BP15" s="233"/>
      <c r="BQ15" s="238">
        <v>9</v>
      </c>
      <c r="BR15" s="239"/>
      <c r="BS15" s="809"/>
      <c r="BT15" s="810"/>
      <c r="BU15" s="810"/>
      <c r="BV15" s="810"/>
      <c r="BW15" s="810"/>
      <c r="BX15" s="810"/>
      <c r="BY15" s="810"/>
      <c r="BZ15" s="810"/>
      <c r="CA15" s="810"/>
      <c r="CB15" s="810"/>
      <c r="CC15" s="810"/>
      <c r="CD15" s="810"/>
      <c r="CE15" s="810"/>
      <c r="CF15" s="810"/>
      <c r="CG15" s="811"/>
      <c r="CH15" s="812"/>
      <c r="CI15" s="813"/>
      <c r="CJ15" s="813"/>
      <c r="CK15" s="813"/>
      <c r="CL15" s="814"/>
      <c r="CM15" s="812"/>
      <c r="CN15" s="813"/>
      <c r="CO15" s="813"/>
      <c r="CP15" s="813"/>
      <c r="CQ15" s="814"/>
      <c r="CR15" s="812"/>
      <c r="CS15" s="813"/>
      <c r="CT15" s="813"/>
      <c r="CU15" s="813"/>
      <c r="CV15" s="814"/>
      <c r="CW15" s="812"/>
      <c r="CX15" s="813"/>
      <c r="CY15" s="813"/>
      <c r="CZ15" s="813"/>
      <c r="DA15" s="814"/>
      <c r="DB15" s="812"/>
      <c r="DC15" s="813"/>
      <c r="DD15" s="813"/>
      <c r="DE15" s="813"/>
      <c r="DF15" s="814"/>
      <c r="DG15" s="812"/>
      <c r="DH15" s="813"/>
      <c r="DI15" s="813"/>
      <c r="DJ15" s="813"/>
      <c r="DK15" s="814"/>
      <c r="DL15" s="812"/>
      <c r="DM15" s="813"/>
      <c r="DN15" s="813"/>
      <c r="DO15" s="813"/>
      <c r="DP15" s="814"/>
      <c r="DQ15" s="812"/>
      <c r="DR15" s="813"/>
      <c r="DS15" s="813"/>
      <c r="DT15" s="813"/>
      <c r="DU15" s="814"/>
      <c r="DV15" s="809"/>
      <c r="DW15" s="810"/>
      <c r="DX15" s="810"/>
      <c r="DY15" s="810"/>
      <c r="DZ15" s="815"/>
      <c r="EA15" s="234"/>
    </row>
    <row r="16" spans="1:131" s="235" customFormat="1" ht="26.25" customHeight="1" x14ac:dyDescent="0.2">
      <c r="A16" s="238">
        <v>10</v>
      </c>
      <c r="B16" s="816"/>
      <c r="C16" s="817"/>
      <c r="D16" s="817"/>
      <c r="E16" s="817"/>
      <c r="F16" s="817"/>
      <c r="G16" s="817"/>
      <c r="H16" s="817"/>
      <c r="I16" s="817"/>
      <c r="J16" s="817"/>
      <c r="K16" s="817"/>
      <c r="L16" s="817"/>
      <c r="M16" s="817"/>
      <c r="N16" s="817"/>
      <c r="O16" s="817"/>
      <c r="P16" s="818"/>
      <c r="Q16" s="819"/>
      <c r="R16" s="820"/>
      <c r="S16" s="820"/>
      <c r="T16" s="820"/>
      <c r="U16" s="820"/>
      <c r="V16" s="820"/>
      <c r="W16" s="820"/>
      <c r="X16" s="820"/>
      <c r="Y16" s="820"/>
      <c r="Z16" s="820"/>
      <c r="AA16" s="820"/>
      <c r="AB16" s="820"/>
      <c r="AC16" s="820"/>
      <c r="AD16" s="820"/>
      <c r="AE16" s="821"/>
      <c r="AF16" s="822"/>
      <c r="AG16" s="823"/>
      <c r="AH16" s="823"/>
      <c r="AI16" s="823"/>
      <c r="AJ16" s="824"/>
      <c r="AK16" s="805"/>
      <c r="AL16" s="806"/>
      <c r="AM16" s="806"/>
      <c r="AN16" s="806"/>
      <c r="AO16" s="806"/>
      <c r="AP16" s="806"/>
      <c r="AQ16" s="806"/>
      <c r="AR16" s="806"/>
      <c r="AS16" s="806"/>
      <c r="AT16" s="806"/>
      <c r="AU16" s="807"/>
      <c r="AV16" s="807"/>
      <c r="AW16" s="807"/>
      <c r="AX16" s="807"/>
      <c r="AY16" s="808"/>
      <c r="AZ16" s="232"/>
      <c r="BA16" s="232"/>
      <c r="BB16" s="232"/>
      <c r="BC16" s="232"/>
      <c r="BD16" s="232"/>
      <c r="BE16" s="233"/>
      <c r="BF16" s="233"/>
      <c r="BG16" s="233"/>
      <c r="BH16" s="233"/>
      <c r="BI16" s="233"/>
      <c r="BJ16" s="233"/>
      <c r="BK16" s="233"/>
      <c r="BL16" s="233"/>
      <c r="BM16" s="233"/>
      <c r="BN16" s="233"/>
      <c r="BO16" s="233"/>
      <c r="BP16" s="233"/>
      <c r="BQ16" s="238">
        <v>10</v>
      </c>
      <c r="BR16" s="239"/>
      <c r="BS16" s="809"/>
      <c r="BT16" s="810"/>
      <c r="BU16" s="810"/>
      <c r="BV16" s="810"/>
      <c r="BW16" s="810"/>
      <c r="BX16" s="810"/>
      <c r="BY16" s="810"/>
      <c r="BZ16" s="810"/>
      <c r="CA16" s="810"/>
      <c r="CB16" s="810"/>
      <c r="CC16" s="810"/>
      <c r="CD16" s="810"/>
      <c r="CE16" s="810"/>
      <c r="CF16" s="810"/>
      <c r="CG16" s="811"/>
      <c r="CH16" s="812"/>
      <c r="CI16" s="813"/>
      <c r="CJ16" s="813"/>
      <c r="CK16" s="813"/>
      <c r="CL16" s="814"/>
      <c r="CM16" s="812"/>
      <c r="CN16" s="813"/>
      <c r="CO16" s="813"/>
      <c r="CP16" s="813"/>
      <c r="CQ16" s="814"/>
      <c r="CR16" s="812"/>
      <c r="CS16" s="813"/>
      <c r="CT16" s="813"/>
      <c r="CU16" s="813"/>
      <c r="CV16" s="814"/>
      <c r="CW16" s="812"/>
      <c r="CX16" s="813"/>
      <c r="CY16" s="813"/>
      <c r="CZ16" s="813"/>
      <c r="DA16" s="814"/>
      <c r="DB16" s="812"/>
      <c r="DC16" s="813"/>
      <c r="DD16" s="813"/>
      <c r="DE16" s="813"/>
      <c r="DF16" s="814"/>
      <c r="DG16" s="812"/>
      <c r="DH16" s="813"/>
      <c r="DI16" s="813"/>
      <c r="DJ16" s="813"/>
      <c r="DK16" s="814"/>
      <c r="DL16" s="812"/>
      <c r="DM16" s="813"/>
      <c r="DN16" s="813"/>
      <c r="DO16" s="813"/>
      <c r="DP16" s="814"/>
      <c r="DQ16" s="812"/>
      <c r="DR16" s="813"/>
      <c r="DS16" s="813"/>
      <c r="DT16" s="813"/>
      <c r="DU16" s="814"/>
      <c r="DV16" s="809"/>
      <c r="DW16" s="810"/>
      <c r="DX16" s="810"/>
      <c r="DY16" s="810"/>
      <c r="DZ16" s="815"/>
      <c r="EA16" s="234"/>
    </row>
    <row r="17" spans="1:131" s="235" customFormat="1" ht="26.25" customHeight="1" x14ac:dyDescent="0.2">
      <c r="A17" s="238">
        <v>11</v>
      </c>
      <c r="B17" s="816"/>
      <c r="C17" s="817"/>
      <c r="D17" s="817"/>
      <c r="E17" s="817"/>
      <c r="F17" s="817"/>
      <c r="G17" s="817"/>
      <c r="H17" s="817"/>
      <c r="I17" s="817"/>
      <c r="J17" s="817"/>
      <c r="K17" s="817"/>
      <c r="L17" s="817"/>
      <c r="M17" s="817"/>
      <c r="N17" s="817"/>
      <c r="O17" s="817"/>
      <c r="P17" s="818"/>
      <c r="Q17" s="819"/>
      <c r="R17" s="820"/>
      <c r="S17" s="820"/>
      <c r="T17" s="820"/>
      <c r="U17" s="820"/>
      <c r="V17" s="820"/>
      <c r="W17" s="820"/>
      <c r="X17" s="820"/>
      <c r="Y17" s="820"/>
      <c r="Z17" s="820"/>
      <c r="AA17" s="820"/>
      <c r="AB17" s="820"/>
      <c r="AC17" s="820"/>
      <c r="AD17" s="820"/>
      <c r="AE17" s="821"/>
      <c r="AF17" s="822"/>
      <c r="AG17" s="823"/>
      <c r="AH17" s="823"/>
      <c r="AI17" s="823"/>
      <c r="AJ17" s="824"/>
      <c r="AK17" s="805"/>
      <c r="AL17" s="806"/>
      <c r="AM17" s="806"/>
      <c r="AN17" s="806"/>
      <c r="AO17" s="806"/>
      <c r="AP17" s="806"/>
      <c r="AQ17" s="806"/>
      <c r="AR17" s="806"/>
      <c r="AS17" s="806"/>
      <c r="AT17" s="806"/>
      <c r="AU17" s="807"/>
      <c r="AV17" s="807"/>
      <c r="AW17" s="807"/>
      <c r="AX17" s="807"/>
      <c r="AY17" s="808"/>
      <c r="AZ17" s="232"/>
      <c r="BA17" s="232"/>
      <c r="BB17" s="232"/>
      <c r="BC17" s="232"/>
      <c r="BD17" s="232"/>
      <c r="BE17" s="233"/>
      <c r="BF17" s="233"/>
      <c r="BG17" s="233"/>
      <c r="BH17" s="233"/>
      <c r="BI17" s="233"/>
      <c r="BJ17" s="233"/>
      <c r="BK17" s="233"/>
      <c r="BL17" s="233"/>
      <c r="BM17" s="233"/>
      <c r="BN17" s="233"/>
      <c r="BO17" s="233"/>
      <c r="BP17" s="233"/>
      <c r="BQ17" s="238">
        <v>11</v>
      </c>
      <c r="BR17" s="239"/>
      <c r="BS17" s="809"/>
      <c r="BT17" s="810"/>
      <c r="BU17" s="810"/>
      <c r="BV17" s="810"/>
      <c r="BW17" s="810"/>
      <c r="BX17" s="810"/>
      <c r="BY17" s="810"/>
      <c r="BZ17" s="810"/>
      <c r="CA17" s="810"/>
      <c r="CB17" s="810"/>
      <c r="CC17" s="810"/>
      <c r="CD17" s="810"/>
      <c r="CE17" s="810"/>
      <c r="CF17" s="810"/>
      <c r="CG17" s="811"/>
      <c r="CH17" s="812"/>
      <c r="CI17" s="813"/>
      <c r="CJ17" s="813"/>
      <c r="CK17" s="813"/>
      <c r="CL17" s="814"/>
      <c r="CM17" s="812"/>
      <c r="CN17" s="813"/>
      <c r="CO17" s="813"/>
      <c r="CP17" s="813"/>
      <c r="CQ17" s="814"/>
      <c r="CR17" s="812"/>
      <c r="CS17" s="813"/>
      <c r="CT17" s="813"/>
      <c r="CU17" s="813"/>
      <c r="CV17" s="814"/>
      <c r="CW17" s="812"/>
      <c r="CX17" s="813"/>
      <c r="CY17" s="813"/>
      <c r="CZ17" s="813"/>
      <c r="DA17" s="814"/>
      <c r="DB17" s="812"/>
      <c r="DC17" s="813"/>
      <c r="DD17" s="813"/>
      <c r="DE17" s="813"/>
      <c r="DF17" s="814"/>
      <c r="DG17" s="812"/>
      <c r="DH17" s="813"/>
      <c r="DI17" s="813"/>
      <c r="DJ17" s="813"/>
      <c r="DK17" s="814"/>
      <c r="DL17" s="812"/>
      <c r="DM17" s="813"/>
      <c r="DN17" s="813"/>
      <c r="DO17" s="813"/>
      <c r="DP17" s="814"/>
      <c r="DQ17" s="812"/>
      <c r="DR17" s="813"/>
      <c r="DS17" s="813"/>
      <c r="DT17" s="813"/>
      <c r="DU17" s="814"/>
      <c r="DV17" s="809"/>
      <c r="DW17" s="810"/>
      <c r="DX17" s="810"/>
      <c r="DY17" s="810"/>
      <c r="DZ17" s="815"/>
      <c r="EA17" s="234"/>
    </row>
    <row r="18" spans="1:131" s="235" customFormat="1" ht="26.25" customHeight="1" x14ac:dyDescent="0.2">
      <c r="A18" s="238">
        <v>12</v>
      </c>
      <c r="B18" s="816"/>
      <c r="C18" s="817"/>
      <c r="D18" s="817"/>
      <c r="E18" s="817"/>
      <c r="F18" s="817"/>
      <c r="G18" s="817"/>
      <c r="H18" s="817"/>
      <c r="I18" s="817"/>
      <c r="J18" s="817"/>
      <c r="K18" s="817"/>
      <c r="L18" s="817"/>
      <c r="M18" s="817"/>
      <c r="N18" s="817"/>
      <c r="O18" s="817"/>
      <c r="P18" s="818"/>
      <c r="Q18" s="819"/>
      <c r="R18" s="820"/>
      <c r="S18" s="820"/>
      <c r="T18" s="820"/>
      <c r="U18" s="820"/>
      <c r="V18" s="820"/>
      <c r="W18" s="820"/>
      <c r="X18" s="820"/>
      <c r="Y18" s="820"/>
      <c r="Z18" s="820"/>
      <c r="AA18" s="820"/>
      <c r="AB18" s="820"/>
      <c r="AC18" s="820"/>
      <c r="AD18" s="820"/>
      <c r="AE18" s="821"/>
      <c r="AF18" s="822"/>
      <c r="AG18" s="823"/>
      <c r="AH18" s="823"/>
      <c r="AI18" s="823"/>
      <c r="AJ18" s="824"/>
      <c r="AK18" s="805"/>
      <c r="AL18" s="806"/>
      <c r="AM18" s="806"/>
      <c r="AN18" s="806"/>
      <c r="AO18" s="806"/>
      <c r="AP18" s="806"/>
      <c r="AQ18" s="806"/>
      <c r="AR18" s="806"/>
      <c r="AS18" s="806"/>
      <c r="AT18" s="806"/>
      <c r="AU18" s="807"/>
      <c r="AV18" s="807"/>
      <c r="AW18" s="807"/>
      <c r="AX18" s="807"/>
      <c r="AY18" s="808"/>
      <c r="AZ18" s="232"/>
      <c r="BA18" s="232"/>
      <c r="BB18" s="232"/>
      <c r="BC18" s="232"/>
      <c r="BD18" s="232"/>
      <c r="BE18" s="233"/>
      <c r="BF18" s="233"/>
      <c r="BG18" s="233"/>
      <c r="BH18" s="233"/>
      <c r="BI18" s="233"/>
      <c r="BJ18" s="233"/>
      <c r="BK18" s="233"/>
      <c r="BL18" s="233"/>
      <c r="BM18" s="233"/>
      <c r="BN18" s="233"/>
      <c r="BO18" s="233"/>
      <c r="BP18" s="233"/>
      <c r="BQ18" s="238">
        <v>12</v>
      </c>
      <c r="BR18" s="239"/>
      <c r="BS18" s="809"/>
      <c r="BT18" s="810"/>
      <c r="BU18" s="810"/>
      <c r="BV18" s="810"/>
      <c r="BW18" s="810"/>
      <c r="BX18" s="810"/>
      <c r="BY18" s="810"/>
      <c r="BZ18" s="810"/>
      <c r="CA18" s="810"/>
      <c r="CB18" s="810"/>
      <c r="CC18" s="810"/>
      <c r="CD18" s="810"/>
      <c r="CE18" s="810"/>
      <c r="CF18" s="810"/>
      <c r="CG18" s="811"/>
      <c r="CH18" s="812"/>
      <c r="CI18" s="813"/>
      <c r="CJ18" s="813"/>
      <c r="CK18" s="813"/>
      <c r="CL18" s="814"/>
      <c r="CM18" s="812"/>
      <c r="CN18" s="813"/>
      <c r="CO18" s="813"/>
      <c r="CP18" s="813"/>
      <c r="CQ18" s="814"/>
      <c r="CR18" s="812"/>
      <c r="CS18" s="813"/>
      <c r="CT18" s="813"/>
      <c r="CU18" s="813"/>
      <c r="CV18" s="814"/>
      <c r="CW18" s="812"/>
      <c r="CX18" s="813"/>
      <c r="CY18" s="813"/>
      <c r="CZ18" s="813"/>
      <c r="DA18" s="814"/>
      <c r="DB18" s="812"/>
      <c r="DC18" s="813"/>
      <c r="DD18" s="813"/>
      <c r="DE18" s="813"/>
      <c r="DF18" s="814"/>
      <c r="DG18" s="812"/>
      <c r="DH18" s="813"/>
      <c r="DI18" s="813"/>
      <c r="DJ18" s="813"/>
      <c r="DK18" s="814"/>
      <c r="DL18" s="812"/>
      <c r="DM18" s="813"/>
      <c r="DN18" s="813"/>
      <c r="DO18" s="813"/>
      <c r="DP18" s="814"/>
      <c r="DQ18" s="812"/>
      <c r="DR18" s="813"/>
      <c r="DS18" s="813"/>
      <c r="DT18" s="813"/>
      <c r="DU18" s="814"/>
      <c r="DV18" s="809"/>
      <c r="DW18" s="810"/>
      <c r="DX18" s="810"/>
      <c r="DY18" s="810"/>
      <c r="DZ18" s="815"/>
      <c r="EA18" s="234"/>
    </row>
    <row r="19" spans="1:131" s="235" customFormat="1" ht="26.25" customHeight="1" x14ac:dyDescent="0.2">
      <c r="A19" s="238">
        <v>13</v>
      </c>
      <c r="B19" s="816"/>
      <c r="C19" s="817"/>
      <c r="D19" s="817"/>
      <c r="E19" s="817"/>
      <c r="F19" s="817"/>
      <c r="G19" s="817"/>
      <c r="H19" s="817"/>
      <c r="I19" s="817"/>
      <c r="J19" s="817"/>
      <c r="K19" s="817"/>
      <c r="L19" s="817"/>
      <c r="M19" s="817"/>
      <c r="N19" s="817"/>
      <c r="O19" s="817"/>
      <c r="P19" s="818"/>
      <c r="Q19" s="819"/>
      <c r="R19" s="820"/>
      <c r="S19" s="820"/>
      <c r="T19" s="820"/>
      <c r="U19" s="820"/>
      <c r="V19" s="820"/>
      <c r="W19" s="820"/>
      <c r="X19" s="820"/>
      <c r="Y19" s="820"/>
      <c r="Z19" s="820"/>
      <c r="AA19" s="820"/>
      <c r="AB19" s="820"/>
      <c r="AC19" s="820"/>
      <c r="AD19" s="820"/>
      <c r="AE19" s="821"/>
      <c r="AF19" s="822"/>
      <c r="AG19" s="823"/>
      <c r="AH19" s="823"/>
      <c r="AI19" s="823"/>
      <c r="AJ19" s="824"/>
      <c r="AK19" s="805"/>
      <c r="AL19" s="806"/>
      <c r="AM19" s="806"/>
      <c r="AN19" s="806"/>
      <c r="AO19" s="806"/>
      <c r="AP19" s="806"/>
      <c r="AQ19" s="806"/>
      <c r="AR19" s="806"/>
      <c r="AS19" s="806"/>
      <c r="AT19" s="806"/>
      <c r="AU19" s="807"/>
      <c r="AV19" s="807"/>
      <c r="AW19" s="807"/>
      <c r="AX19" s="807"/>
      <c r="AY19" s="808"/>
      <c r="AZ19" s="232"/>
      <c r="BA19" s="232"/>
      <c r="BB19" s="232"/>
      <c r="BC19" s="232"/>
      <c r="BD19" s="232"/>
      <c r="BE19" s="233"/>
      <c r="BF19" s="233"/>
      <c r="BG19" s="233"/>
      <c r="BH19" s="233"/>
      <c r="BI19" s="233"/>
      <c r="BJ19" s="233"/>
      <c r="BK19" s="233"/>
      <c r="BL19" s="233"/>
      <c r="BM19" s="233"/>
      <c r="BN19" s="233"/>
      <c r="BO19" s="233"/>
      <c r="BP19" s="233"/>
      <c r="BQ19" s="238">
        <v>13</v>
      </c>
      <c r="BR19" s="239"/>
      <c r="BS19" s="809"/>
      <c r="BT19" s="810"/>
      <c r="BU19" s="810"/>
      <c r="BV19" s="810"/>
      <c r="BW19" s="810"/>
      <c r="BX19" s="810"/>
      <c r="BY19" s="810"/>
      <c r="BZ19" s="810"/>
      <c r="CA19" s="810"/>
      <c r="CB19" s="810"/>
      <c r="CC19" s="810"/>
      <c r="CD19" s="810"/>
      <c r="CE19" s="810"/>
      <c r="CF19" s="810"/>
      <c r="CG19" s="811"/>
      <c r="CH19" s="812"/>
      <c r="CI19" s="813"/>
      <c r="CJ19" s="813"/>
      <c r="CK19" s="813"/>
      <c r="CL19" s="814"/>
      <c r="CM19" s="812"/>
      <c r="CN19" s="813"/>
      <c r="CO19" s="813"/>
      <c r="CP19" s="813"/>
      <c r="CQ19" s="814"/>
      <c r="CR19" s="812"/>
      <c r="CS19" s="813"/>
      <c r="CT19" s="813"/>
      <c r="CU19" s="813"/>
      <c r="CV19" s="814"/>
      <c r="CW19" s="812"/>
      <c r="CX19" s="813"/>
      <c r="CY19" s="813"/>
      <c r="CZ19" s="813"/>
      <c r="DA19" s="814"/>
      <c r="DB19" s="812"/>
      <c r="DC19" s="813"/>
      <c r="DD19" s="813"/>
      <c r="DE19" s="813"/>
      <c r="DF19" s="814"/>
      <c r="DG19" s="812"/>
      <c r="DH19" s="813"/>
      <c r="DI19" s="813"/>
      <c r="DJ19" s="813"/>
      <c r="DK19" s="814"/>
      <c r="DL19" s="812"/>
      <c r="DM19" s="813"/>
      <c r="DN19" s="813"/>
      <c r="DO19" s="813"/>
      <c r="DP19" s="814"/>
      <c r="DQ19" s="812"/>
      <c r="DR19" s="813"/>
      <c r="DS19" s="813"/>
      <c r="DT19" s="813"/>
      <c r="DU19" s="814"/>
      <c r="DV19" s="809"/>
      <c r="DW19" s="810"/>
      <c r="DX19" s="810"/>
      <c r="DY19" s="810"/>
      <c r="DZ19" s="815"/>
      <c r="EA19" s="234"/>
    </row>
    <row r="20" spans="1:131" s="235" customFormat="1" ht="26.25" customHeight="1" x14ac:dyDescent="0.2">
      <c r="A20" s="238">
        <v>14</v>
      </c>
      <c r="B20" s="816"/>
      <c r="C20" s="817"/>
      <c r="D20" s="817"/>
      <c r="E20" s="817"/>
      <c r="F20" s="817"/>
      <c r="G20" s="817"/>
      <c r="H20" s="817"/>
      <c r="I20" s="817"/>
      <c r="J20" s="817"/>
      <c r="K20" s="817"/>
      <c r="L20" s="817"/>
      <c r="M20" s="817"/>
      <c r="N20" s="817"/>
      <c r="O20" s="817"/>
      <c r="P20" s="818"/>
      <c r="Q20" s="819"/>
      <c r="R20" s="820"/>
      <c r="S20" s="820"/>
      <c r="T20" s="820"/>
      <c r="U20" s="820"/>
      <c r="V20" s="820"/>
      <c r="W20" s="820"/>
      <c r="X20" s="820"/>
      <c r="Y20" s="820"/>
      <c r="Z20" s="820"/>
      <c r="AA20" s="820"/>
      <c r="AB20" s="820"/>
      <c r="AC20" s="820"/>
      <c r="AD20" s="820"/>
      <c r="AE20" s="821"/>
      <c r="AF20" s="822"/>
      <c r="AG20" s="823"/>
      <c r="AH20" s="823"/>
      <c r="AI20" s="823"/>
      <c r="AJ20" s="824"/>
      <c r="AK20" s="805"/>
      <c r="AL20" s="806"/>
      <c r="AM20" s="806"/>
      <c r="AN20" s="806"/>
      <c r="AO20" s="806"/>
      <c r="AP20" s="806"/>
      <c r="AQ20" s="806"/>
      <c r="AR20" s="806"/>
      <c r="AS20" s="806"/>
      <c r="AT20" s="806"/>
      <c r="AU20" s="807"/>
      <c r="AV20" s="807"/>
      <c r="AW20" s="807"/>
      <c r="AX20" s="807"/>
      <c r="AY20" s="808"/>
      <c r="AZ20" s="232"/>
      <c r="BA20" s="232"/>
      <c r="BB20" s="232"/>
      <c r="BC20" s="232"/>
      <c r="BD20" s="232"/>
      <c r="BE20" s="233"/>
      <c r="BF20" s="233"/>
      <c r="BG20" s="233"/>
      <c r="BH20" s="233"/>
      <c r="BI20" s="233"/>
      <c r="BJ20" s="233"/>
      <c r="BK20" s="233"/>
      <c r="BL20" s="233"/>
      <c r="BM20" s="233"/>
      <c r="BN20" s="233"/>
      <c r="BO20" s="233"/>
      <c r="BP20" s="233"/>
      <c r="BQ20" s="238">
        <v>14</v>
      </c>
      <c r="BR20" s="239"/>
      <c r="BS20" s="809"/>
      <c r="BT20" s="810"/>
      <c r="BU20" s="810"/>
      <c r="BV20" s="810"/>
      <c r="BW20" s="810"/>
      <c r="BX20" s="810"/>
      <c r="BY20" s="810"/>
      <c r="BZ20" s="810"/>
      <c r="CA20" s="810"/>
      <c r="CB20" s="810"/>
      <c r="CC20" s="810"/>
      <c r="CD20" s="810"/>
      <c r="CE20" s="810"/>
      <c r="CF20" s="810"/>
      <c r="CG20" s="811"/>
      <c r="CH20" s="812"/>
      <c r="CI20" s="813"/>
      <c r="CJ20" s="813"/>
      <c r="CK20" s="813"/>
      <c r="CL20" s="814"/>
      <c r="CM20" s="812"/>
      <c r="CN20" s="813"/>
      <c r="CO20" s="813"/>
      <c r="CP20" s="813"/>
      <c r="CQ20" s="814"/>
      <c r="CR20" s="812"/>
      <c r="CS20" s="813"/>
      <c r="CT20" s="813"/>
      <c r="CU20" s="813"/>
      <c r="CV20" s="814"/>
      <c r="CW20" s="812"/>
      <c r="CX20" s="813"/>
      <c r="CY20" s="813"/>
      <c r="CZ20" s="813"/>
      <c r="DA20" s="814"/>
      <c r="DB20" s="812"/>
      <c r="DC20" s="813"/>
      <c r="DD20" s="813"/>
      <c r="DE20" s="813"/>
      <c r="DF20" s="814"/>
      <c r="DG20" s="812"/>
      <c r="DH20" s="813"/>
      <c r="DI20" s="813"/>
      <c r="DJ20" s="813"/>
      <c r="DK20" s="814"/>
      <c r="DL20" s="812"/>
      <c r="DM20" s="813"/>
      <c r="DN20" s="813"/>
      <c r="DO20" s="813"/>
      <c r="DP20" s="814"/>
      <c r="DQ20" s="812"/>
      <c r="DR20" s="813"/>
      <c r="DS20" s="813"/>
      <c r="DT20" s="813"/>
      <c r="DU20" s="814"/>
      <c r="DV20" s="809"/>
      <c r="DW20" s="810"/>
      <c r="DX20" s="810"/>
      <c r="DY20" s="810"/>
      <c r="DZ20" s="815"/>
      <c r="EA20" s="234"/>
    </row>
    <row r="21" spans="1:131" s="235" customFormat="1" ht="26.25" customHeight="1" thickBot="1" x14ac:dyDescent="0.25">
      <c r="A21" s="238">
        <v>15</v>
      </c>
      <c r="B21" s="816"/>
      <c r="C21" s="817"/>
      <c r="D21" s="817"/>
      <c r="E21" s="817"/>
      <c r="F21" s="817"/>
      <c r="G21" s="817"/>
      <c r="H21" s="817"/>
      <c r="I21" s="817"/>
      <c r="J21" s="817"/>
      <c r="K21" s="817"/>
      <c r="L21" s="817"/>
      <c r="M21" s="817"/>
      <c r="N21" s="817"/>
      <c r="O21" s="817"/>
      <c r="P21" s="818"/>
      <c r="Q21" s="819"/>
      <c r="R21" s="820"/>
      <c r="S21" s="820"/>
      <c r="T21" s="820"/>
      <c r="U21" s="820"/>
      <c r="V21" s="820"/>
      <c r="W21" s="820"/>
      <c r="X21" s="820"/>
      <c r="Y21" s="820"/>
      <c r="Z21" s="820"/>
      <c r="AA21" s="820"/>
      <c r="AB21" s="820"/>
      <c r="AC21" s="820"/>
      <c r="AD21" s="820"/>
      <c r="AE21" s="821"/>
      <c r="AF21" s="822"/>
      <c r="AG21" s="823"/>
      <c r="AH21" s="823"/>
      <c r="AI21" s="823"/>
      <c r="AJ21" s="824"/>
      <c r="AK21" s="805"/>
      <c r="AL21" s="806"/>
      <c r="AM21" s="806"/>
      <c r="AN21" s="806"/>
      <c r="AO21" s="806"/>
      <c r="AP21" s="806"/>
      <c r="AQ21" s="806"/>
      <c r="AR21" s="806"/>
      <c r="AS21" s="806"/>
      <c r="AT21" s="806"/>
      <c r="AU21" s="807"/>
      <c r="AV21" s="807"/>
      <c r="AW21" s="807"/>
      <c r="AX21" s="807"/>
      <c r="AY21" s="808"/>
      <c r="AZ21" s="232"/>
      <c r="BA21" s="232"/>
      <c r="BB21" s="232"/>
      <c r="BC21" s="232"/>
      <c r="BD21" s="232"/>
      <c r="BE21" s="233"/>
      <c r="BF21" s="233"/>
      <c r="BG21" s="233"/>
      <c r="BH21" s="233"/>
      <c r="BI21" s="233"/>
      <c r="BJ21" s="233"/>
      <c r="BK21" s="233"/>
      <c r="BL21" s="233"/>
      <c r="BM21" s="233"/>
      <c r="BN21" s="233"/>
      <c r="BO21" s="233"/>
      <c r="BP21" s="233"/>
      <c r="BQ21" s="238">
        <v>15</v>
      </c>
      <c r="BR21" s="239"/>
      <c r="BS21" s="809"/>
      <c r="BT21" s="810"/>
      <c r="BU21" s="810"/>
      <c r="BV21" s="810"/>
      <c r="BW21" s="810"/>
      <c r="BX21" s="810"/>
      <c r="BY21" s="810"/>
      <c r="BZ21" s="810"/>
      <c r="CA21" s="810"/>
      <c r="CB21" s="810"/>
      <c r="CC21" s="810"/>
      <c r="CD21" s="810"/>
      <c r="CE21" s="810"/>
      <c r="CF21" s="810"/>
      <c r="CG21" s="811"/>
      <c r="CH21" s="812"/>
      <c r="CI21" s="813"/>
      <c r="CJ21" s="813"/>
      <c r="CK21" s="813"/>
      <c r="CL21" s="814"/>
      <c r="CM21" s="812"/>
      <c r="CN21" s="813"/>
      <c r="CO21" s="813"/>
      <c r="CP21" s="813"/>
      <c r="CQ21" s="814"/>
      <c r="CR21" s="812"/>
      <c r="CS21" s="813"/>
      <c r="CT21" s="813"/>
      <c r="CU21" s="813"/>
      <c r="CV21" s="814"/>
      <c r="CW21" s="812"/>
      <c r="CX21" s="813"/>
      <c r="CY21" s="813"/>
      <c r="CZ21" s="813"/>
      <c r="DA21" s="814"/>
      <c r="DB21" s="812"/>
      <c r="DC21" s="813"/>
      <c r="DD21" s="813"/>
      <c r="DE21" s="813"/>
      <c r="DF21" s="814"/>
      <c r="DG21" s="812"/>
      <c r="DH21" s="813"/>
      <c r="DI21" s="813"/>
      <c r="DJ21" s="813"/>
      <c r="DK21" s="814"/>
      <c r="DL21" s="812"/>
      <c r="DM21" s="813"/>
      <c r="DN21" s="813"/>
      <c r="DO21" s="813"/>
      <c r="DP21" s="814"/>
      <c r="DQ21" s="812"/>
      <c r="DR21" s="813"/>
      <c r="DS21" s="813"/>
      <c r="DT21" s="813"/>
      <c r="DU21" s="814"/>
      <c r="DV21" s="809"/>
      <c r="DW21" s="810"/>
      <c r="DX21" s="810"/>
      <c r="DY21" s="810"/>
      <c r="DZ21" s="815"/>
      <c r="EA21" s="234"/>
    </row>
    <row r="22" spans="1:131" s="235" customFormat="1" ht="26.25" customHeight="1" x14ac:dyDescent="0.2">
      <c r="A22" s="238">
        <v>16</v>
      </c>
      <c r="B22" s="816"/>
      <c r="C22" s="817"/>
      <c r="D22" s="817"/>
      <c r="E22" s="817"/>
      <c r="F22" s="817"/>
      <c r="G22" s="817"/>
      <c r="H22" s="817"/>
      <c r="I22" s="817"/>
      <c r="J22" s="817"/>
      <c r="K22" s="817"/>
      <c r="L22" s="817"/>
      <c r="M22" s="817"/>
      <c r="N22" s="817"/>
      <c r="O22" s="817"/>
      <c r="P22" s="818"/>
      <c r="Q22" s="835"/>
      <c r="R22" s="836"/>
      <c r="S22" s="836"/>
      <c r="T22" s="836"/>
      <c r="U22" s="836"/>
      <c r="V22" s="836"/>
      <c r="W22" s="836"/>
      <c r="X22" s="836"/>
      <c r="Y22" s="836"/>
      <c r="Z22" s="836"/>
      <c r="AA22" s="836"/>
      <c r="AB22" s="836"/>
      <c r="AC22" s="836"/>
      <c r="AD22" s="836"/>
      <c r="AE22" s="837"/>
      <c r="AF22" s="822"/>
      <c r="AG22" s="823"/>
      <c r="AH22" s="823"/>
      <c r="AI22" s="823"/>
      <c r="AJ22" s="824"/>
      <c r="AK22" s="838"/>
      <c r="AL22" s="839"/>
      <c r="AM22" s="839"/>
      <c r="AN22" s="839"/>
      <c r="AO22" s="839"/>
      <c r="AP22" s="839"/>
      <c r="AQ22" s="839"/>
      <c r="AR22" s="839"/>
      <c r="AS22" s="839"/>
      <c r="AT22" s="839"/>
      <c r="AU22" s="840"/>
      <c r="AV22" s="840"/>
      <c r="AW22" s="840"/>
      <c r="AX22" s="840"/>
      <c r="AY22" s="841"/>
      <c r="AZ22" s="842" t="s">
        <v>375</v>
      </c>
      <c r="BA22" s="842"/>
      <c r="BB22" s="842"/>
      <c r="BC22" s="842"/>
      <c r="BD22" s="843"/>
      <c r="BE22" s="233"/>
      <c r="BF22" s="233"/>
      <c r="BG22" s="233"/>
      <c r="BH22" s="233"/>
      <c r="BI22" s="233"/>
      <c r="BJ22" s="233"/>
      <c r="BK22" s="233"/>
      <c r="BL22" s="233"/>
      <c r="BM22" s="233"/>
      <c r="BN22" s="233"/>
      <c r="BO22" s="233"/>
      <c r="BP22" s="233"/>
      <c r="BQ22" s="238">
        <v>16</v>
      </c>
      <c r="BR22" s="239"/>
      <c r="BS22" s="809"/>
      <c r="BT22" s="810"/>
      <c r="BU22" s="810"/>
      <c r="BV22" s="810"/>
      <c r="BW22" s="810"/>
      <c r="BX22" s="810"/>
      <c r="BY22" s="810"/>
      <c r="BZ22" s="810"/>
      <c r="CA22" s="810"/>
      <c r="CB22" s="810"/>
      <c r="CC22" s="810"/>
      <c r="CD22" s="810"/>
      <c r="CE22" s="810"/>
      <c r="CF22" s="810"/>
      <c r="CG22" s="811"/>
      <c r="CH22" s="812"/>
      <c r="CI22" s="813"/>
      <c r="CJ22" s="813"/>
      <c r="CK22" s="813"/>
      <c r="CL22" s="814"/>
      <c r="CM22" s="812"/>
      <c r="CN22" s="813"/>
      <c r="CO22" s="813"/>
      <c r="CP22" s="813"/>
      <c r="CQ22" s="814"/>
      <c r="CR22" s="812"/>
      <c r="CS22" s="813"/>
      <c r="CT22" s="813"/>
      <c r="CU22" s="813"/>
      <c r="CV22" s="814"/>
      <c r="CW22" s="812"/>
      <c r="CX22" s="813"/>
      <c r="CY22" s="813"/>
      <c r="CZ22" s="813"/>
      <c r="DA22" s="814"/>
      <c r="DB22" s="812"/>
      <c r="DC22" s="813"/>
      <c r="DD22" s="813"/>
      <c r="DE22" s="813"/>
      <c r="DF22" s="814"/>
      <c r="DG22" s="812"/>
      <c r="DH22" s="813"/>
      <c r="DI22" s="813"/>
      <c r="DJ22" s="813"/>
      <c r="DK22" s="814"/>
      <c r="DL22" s="812"/>
      <c r="DM22" s="813"/>
      <c r="DN22" s="813"/>
      <c r="DO22" s="813"/>
      <c r="DP22" s="814"/>
      <c r="DQ22" s="812"/>
      <c r="DR22" s="813"/>
      <c r="DS22" s="813"/>
      <c r="DT22" s="813"/>
      <c r="DU22" s="814"/>
      <c r="DV22" s="809"/>
      <c r="DW22" s="810"/>
      <c r="DX22" s="810"/>
      <c r="DY22" s="810"/>
      <c r="DZ22" s="815"/>
      <c r="EA22" s="234"/>
    </row>
    <row r="23" spans="1:131" s="235" customFormat="1" ht="26.25" customHeight="1" thickBot="1" x14ac:dyDescent="0.25">
      <c r="A23" s="240" t="s">
        <v>376</v>
      </c>
      <c r="B23" s="825" t="s">
        <v>377</v>
      </c>
      <c r="C23" s="826"/>
      <c r="D23" s="826"/>
      <c r="E23" s="826"/>
      <c r="F23" s="826"/>
      <c r="G23" s="826"/>
      <c r="H23" s="826"/>
      <c r="I23" s="826"/>
      <c r="J23" s="826"/>
      <c r="K23" s="826"/>
      <c r="L23" s="826"/>
      <c r="M23" s="826"/>
      <c r="N23" s="826"/>
      <c r="O23" s="826"/>
      <c r="P23" s="827"/>
      <c r="Q23" s="828">
        <v>89732</v>
      </c>
      <c r="R23" s="829"/>
      <c r="S23" s="829"/>
      <c r="T23" s="829"/>
      <c r="U23" s="829"/>
      <c r="V23" s="829">
        <v>87427</v>
      </c>
      <c r="W23" s="829"/>
      <c r="X23" s="829"/>
      <c r="Y23" s="829"/>
      <c r="Z23" s="829"/>
      <c r="AA23" s="829">
        <v>2304</v>
      </c>
      <c r="AB23" s="829"/>
      <c r="AC23" s="829"/>
      <c r="AD23" s="829"/>
      <c r="AE23" s="830"/>
      <c r="AF23" s="831">
        <v>2258</v>
      </c>
      <c r="AG23" s="829"/>
      <c r="AH23" s="829"/>
      <c r="AI23" s="829"/>
      <c r="AJ23" s="832"/>
      <c r="AK23" s="833"/>
      <c r="AL23" s="834"/>
      <c r="AM23" s="834"/>
      <c r="AN23" s="834"/>
      <c r="AO23" s="834"/>
      <c r="AP23" s="829">
        <f>AP7</f>
        <v>57001</v>
      </c>
      <c r="AQ23" s="829"/>
      <c r="AR23" s="829"/>
      <c r="AS23" s="829"/>
      <c r="AT23" s="829"/>
      <c r="AU23" s="845"/>
      <c r="AV23" s="845"/>
      <c r="AW23" s="845"/>
      <c r="AX23" s="845"/>
      <c r="AY23" s="846"/>
      <c r="AZ23" s="847" t="s">
        <v>122</v>
      </c>
      <c r="BA23" s="848"/>
      <c r="BB23" s="848"/>
      <c r="BC23" s="848"/>
      <c r="BD23" s="849"/>
      <c r="BE23" s="233"/>
      <c r="BF23" s="233"/>
      <c r="BG23" s="233"/>
      <c r="BH23" s="233"/>
      <c r="BI23" s="233"/>
      <c r="BJ23" s="233"/>
      <c r="BK23" s="233"/>
      <c r="BL23" s="233"/>
      <c r="BM23" s="233"/>
      <c r="BN23" s="233"/>
      <c r="BO23" s="233"/>
      <c r="BP23" s="233"/>
      <c r="BQ23" s="238">
        <v>17</v>
      </c>
      <c r="BR23" s="239"/>
      <c r="BS23" s="809"/>
      <c r="BT23" s="810"/>
      <c r="BU23" s="810"/>
      <c r="BV23" s="810"/>
      <c r="BW23" s="810"/>
      <c r="BX23" s="810"/>
      <c r="BY23" s="810"/>
      <c r="BZ23" s="810"/>
      <c r="CA23" s="810"/>
      <c r="CB23" s="810"/>
      <c r="CC23" s="810"/>
      <c r="CD23" s="810"/>
      <c r="CE23" s="810"/>
      <c r="CF23" s="810"/>
      <c r="CG23" s="811"/>
      <c r="CH23" s="812"/>
      <c r="CI23" s="813"/>
      <c r="CJ23" s="813"/>
      <c r="CK23" s="813"/>
      <c r="CL23" s="814"/>
      <c r="CM23" s="812"/>
      <c r="CN23" s="813"/>
      <c r="CO23" s="813"/>
      <c r="CP23" s="813"/>
      <c r="CQ23" s="814"/>
      <c r="CR23" s="812"/>
      <c r="CS23" s="813"/>
      <c r="CT23" s="813"/>
      <c r="CU23" s="813"/>
      <c r="CV23" s="814"/>
      <c r="CW23" s="812"/>
      <c r="CX23" s="813"/>
      <c r="CY23" s="813"/>
      <c r="CZ23" s="813"/>
      <c r="DA23" s="814"/>
      <c r="DB23" s="812"/>
      <c r="DC23" s="813"/>
      <c r="DD23" s="813"/>
      <c r="DE23" s="813"/>
      <c r="DF23" s="814"/>
      <c r="DG23" s="812"/>
      <c r="DH23" s="813"/>
      <c r="DI23" s="813"/>
      <c r="DJ23" s="813"/>
      <c r="DK23" s="814"/>
      <c r="DL23" s="812"/>
      <c r="DM23" s="813"/>
      <c r="DN23" s="813"/>
      <c r="DO23" s="813"/>
      <c r="DP23" s="814"/>
      <c r="DQ23" s="812"/>
      <c r="DR23" s="813"/>
      <c r="DS23" s="813"/>
      <c r="DT23" s="813"/>
      <c r="DU23" s="814"/>
      <c r="DV23" s="809"/>
      <c r="DW23" s="810"/>
      <c r="DX23" s="810"/>
      <c r="DY23" s="810"/>
      <c r="DZ23" s="815"/>
      <c r="EA23" s="234"/>
    </row>
    <row r="24" spans="1:131" s="235" customFormat="1" ht="26.25" customHeight="1" x14ac:dyDescent="0.2">
      <c r="A24" s="844" t="s">
        <v>378</v>
      </c>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c r="AO24" s="844"/>
      <c r="AP24" s="844"/>
      <c r="AQ24" s="844"/>
      <c r="AR24" s="844"/>
      <c r="AS24" s="844"/>
      <c r="AT24" s="844"/>
      <c r="AU24" s="844"/>
      <c r="AV24" s="844"/>
      <c r="AW24" s="844"/>
      <c r="AX24" s="844"/>
      <c r="AY24" s="844"/>
      <c r="AZ24" s="232"/>
      <c r="BA24" s="232"/>
      <c r="BB24" s="232"/>
      <c r="BC24" s="232"/>
      <c r="BD24" s="232"/>
      <c r="BE24" s="233"/>
      <c r="BF24" s="233"/>
      <c r="BG24" s="233"/>
      <c r="BH24" s="233"/>
      <c r="BI24" s="233"/>
      <c r="BJ24" s="233"/>
      <c r="BK24" s="233"/>
      <c r="BL24" s="233"/>
      <c r="BM24" s="233"/>
      <c r="BN24" s="233"/>
      <c r="BO24" s="233"/>
      <c r="BP24" s="233"/>
      <c r="BQ24" s="238">
        <v>18</v>
      </c>
      <c r="BR24" s="239"/>
      <c r="BS24" s="809"/>
      <c r="BT24" s="810"/>
      <c r="BU24" s="810"/>
      <c r="BV24" s="810"/>
      <c r="BW24" s="810"/>
      <c r="BX24" s="810"/>
      <c r="BY24" s="810"/>
      <c r="BZ24" s="810"/>
      <c r="CA24" s="810"/>
      <c r="CB24" s="810"/>
      <c r="CC24" s="810"/>
      <c r="CD24" s="810"/>
      <c r="CE24" s="810"/>
      <c r="CF24" s="810"/>
      <c r="CG24" s="811"/>
      <c r="CH24" s="812"/>
      <c r="CI24" s="813"/>
      <c r="CJ24" s="813"/>
      <c r="CK24" s="813"/>
      <c r="CL24" s="814"/>
      <c r="CM24" s="812"/>
      <c r="CN24" s="813"/>
      <c r="CO24" s="813"/>
      <c r="CP24" s="813"/>
      <c r="CQ24" s="814"/>
      <c r="CR24" s="812"/>
      <c r="CS24" s="813"/>
      <c r="CT24" s="813"/>
      <c r="CU24" s="813"/>
      <c r="CV24" s="814"/>
      <c r="CW24" s="812"/>
      <c r="CX24" s="813"/>
      <c r="CY24" s="813"/>
      <c r="CZ24" s="813"/>
      <c r="DA24" s="814"/>
      <c r="DB24" s="812"/>
      <c r="DC24" s="813"/>
      <c r="DD24" s="813"/>
      <c r="DE24" s="813"/>
      <c r="DF24" s="814"/>
      <c r="DG24" s="812"/>
      <c r="DH24" s="813"/>
      <c r="DI24" s="813"/>
      <c r="DJ24" s="813"/>
      <c r="DK24" s="814"/>
      <c r="DL24" s="812"/>
      <c r="DM24" s="813"/>
      <c r="DN24" s="813"/>
      <c r="DO24" s="813"/>
      <c r="DP24" s="814"/>
      <c r="DQ24" s="812"/>
      <c r="DR24" s="813"/>
      <c r="DS24" s="813"/>
      <c r="DT24" s="813"/>
      <c r="DU24" s="814"/>
      <c r="DV24" s="809"/>
      <c r="DW24" s="810"/>
      <c r="DX24" s="810"/>
      <c r="DY24" s="810"/>
      <c r="DZ24" s="815"/>
      <c r="EA24" s="234"/>
    </row>
    <row r="25" spans="1:131" ht="26.25" customHeight="1" thickBot="1" x14ac:dyDescent="0.25">
      <c r="A25" s="761" t="s">
        <v>379</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32"/>
      <c r="BK25" s="232"/>
      <c r="BL25" s="232"/>
      <c r="BM25" s="232"/>
      <c r="BN25" s="232"/>
      <c r="BO25" s="241"/>
      <c r="BP25" s="241"/>
      <c r="BQ25" s="238">
        <v>19</v>
      </c>
      <c r="BR25" s="239"/>
      <c r="BS25" s="809"/>
      <c r="BT25" s="810"/>
      <c r="BU25" s="810"/>
      <c r="BV25" s="810"/>
      <c r="BW25" s="810"/>
      <c r="BX25" s="810"/>
      <c r="BY25" s="810"/>
      <c r="BZ25" s="810"/>
      <c r="CA25" s="810"/>
      <c r="CB25" s="810"/>
      <c r="CC25" s="810"/>
      <c r="CD25" s="810"/>
      <c r="CE25" s="810"/>
      <c r="CF25" s="810"/>
      <c r="CG25" s="811"/>
      <c r="CH25" s="812"/>
      <c r="CI25" s="813"/>
      <c r="CJ25" s="813"/>
      <c r="CK25" s="813"/>
      <c r="CL25" s="814"/>
      <c r="CM25" s="812"/>
      <c r="CN25" s="813"/>
      <c r="CO25" s="813"/>
      <c r="CP25" s="813"/>
      <c r="CQ25" s="814"/>
      <c r="CR25" s="812"/>
      <c r="CS25" s="813"/>
      <c r="CT25" s="813"/>
      <c r="CU25" s="813"/>
      <c r="CV25" s="814"/>
      <c r="CW25" s="812"/>
      <c r="CX25" s="813"/>
      <c r="CY25" s="813"/>
      <c r="CZ25" s="813"/>
      <c r="DA25" s="814"/>
      <c r="DB25" s="812"/>
      <c r="DC25" s="813"/>
      <c r="DD25" s="813"/>
      <c r="DE25" s="813"/>
      <c r="DF25" s="814"/>
      <c r="DG25" s="812"/>
      <c r="DH25" s="813"/>
      <c r="DI25" s="813"/>
      <c r="DJ25" s="813"/>
      <c r="DK25" s="814"/>
      <c r="DL25" s="812"/>
      <c r="DM25" s="813"/>
      <c r="DN25" s="813"/>
      <c r="DO25" s="813"/>
      <c r="DP25" s="814"/>
      <c r="DQ25" s="812"/>
      <c r="DR25" s="813"/>
      <c r="DS25" s="813"/>
      <c r="DT25" s="813"/>
      <c r="DU25" s="814"/>
      <c r="DV25" s="809"/>
      <c r="DW25" s="810"/>
      <c r="DX25" s="810"/>
      <c r="DY25" s="810"/>
      <c r="DZ25" s="815"/>
      <c r="EA25" s="230"/>
    </row>
    <row r="26" spans="1:131" ht="26.25" customHeight="1" x14ac:dyDescent="0.2">
      <c r="A26" s="763" t="s">
        <v>357</v>
      </c>
      <c r="B26" s="764"/>
      <c r="C26" s="764"/>
      <c r="D26" s="764"/>
      <c r="E26" s="764"/>
      <c r="F26" s="764"/>
      <c r="G26" s="764"/>
      <c r="H26" s="764"/>
      <c r="I26" s="764"/>
      <c r="J26" s="764"/>
      <c r="K26" s="764"/>
      <c r="L26" s="764"/>
      <c r="M26" s="764"/>
      <c r="N26" s="764"/>
      <c r="O26" s="764"/>
      <c r="P26" s="765"/>
      <c r="Q26" s="769" t="s">
        <v>380</v>
      </c>
      <c r="R26" s="770"/>
      <c r="S26" s="770"/>
      <c r="T26" s="770"/>
      <c r="U26" s="771"/>
      <c r="V26" s="769" t="s">
        <v>381</v>
      </c>
      <c r="W26" s="770"/>
      <c r="X26" s="770"/>
      <c r="Y26" s="770"/>
      <c r="Z26" s="771"/>
      <c r="AA26" s="769" t="s">
        <v>382</v>
      </c>
      <c r="AB26" s="770"/>
      <c r="AC26" s="770"/>
      <c r="AD26" s="770"/>
      <c r="AE26" s="770"/>
      <c r="AF26" s="850" t="s">
        <v>383</v>
      </c>
      <c r="AG26" s="851"/>
      <c r="AH26" s="851"/>
      <c r="AI26" s="851"/>
      <c r="AJ26" s="852"/>
      <c r="AK26" s="770" t="s">
        <v>384</v>
      </c>
      <c r="AL26" s="770"/>
      <c r="AM26" s="770"/>
      <c r="AN26" s="770"/>
      <c r="AO26" s="771"/>
      <c r="AP26" s="769" t="s">
        <v>385</v>
      </c>
      <c r="AQ26" s="770"/>
      <c r="AR26" s="770"/>
      <c r="AS26" s="770"/>
      <c r="AT26" s="771"/>
      <c r="AU26" s="769" t="s">
        <v>386</v>
      </c>
      <c r="AV26" s="770"/>
      <c r="AW26" s="770"/>
      <c r="AX26" s="770"/>
      <c r="AY26" s="771"/>
      <c r="AZ26" s="769" t="s">
        <v>387</v>
      </c>
      <c r="BA26" s="770"/>
      <c r="BB26" s="770"/>
      <c r="BC26" s="770"/>
      <c r="BD26" s="771"/>
      <c r="BE26" s="769" t="s">
        <v>364</v>
      </c>
      <c r="BF26" s="770"/>
      <c r="BG26" s="770"/>
      <c r="BH26" s="770"/>
      <c r="BI26" s="776"/>
      <c r="BJ26" s="232"/>
      <c r="BK26" s="232"/>
      <c r="BL26" s="232"/>
      <c r="BM26" s="232"/>
      <c r="BN26" s="232"/>
      <c r="BO26" s="241"/>
      <c r="BP26" s="241"/>
      <c r="BQ26" s="238">
        <v>20</v>
      </c>
      <c r="BR26" s="239"/>
      <c r="BS26" s="809"/>
      <c r="BT26" s="810"/>
      <c r="BU26" s="810"/>
      <c r="BV26" s="810"/>
      <c r="BW26" s="810"/>
      <c r="BX26" s="810"/>
      <c r="BY26" s="810"/>
      <c r="BZ26" s="810"/>
      <c r="CA26" s="810"/>
      <c r="CB26" s="810"/>
      <c r="CC26" s="810"/>
      <c r="CD26" s="810"/>
      <c r="CE26" s="810"/>
      <c r="CF26" s="810"/>
      <c r="CG26" s="811"/>
      <c r="CH26" s="812"/>
      <c r="CI26" s="813"/>
      <c r="CJ26" s="813"/>
      <c r="CK26" s="813"/>
      <c r="CL26" s="814"/>
      <c r="CM26" s="812"/>
      <c r="CN26" s="813"/>
      <c r="CO26" s="813"/>
      <c r="CP26" s="813"/>
      <c r="CQ26" s="814"/>
      <c r="CR26" s="812"/>
      <c r="CS26" s="813"/>
      <c r="CT26" s="813"/>
      <c r="CU26" s="813"/>
      <c r="CV26" s="814"/>
      <c r="CW26" s="812"/>
      <c r="CX26" s="813"/>
      <c r="CY26" s="813"/>
      <c r="CZ26" s="813"/>
      <c r="DA26" s="814"/>
      <c r="DB26" s="812"/>
      <c r="DC26" s="813"/>
      <c r="DD26" s="813"/>
      <c r="DE26" s="813"/>
      <c r="DF26" s="814"/>
      <c r="DG26" s="812"/>
      <c r="DH26" s="813"/>
      <c r="DI26" s="813"/>
      <c r="DJ26" s="813"/>
      <c r="DK26" s="814"/>
      <c r="DL26" s="812"/>
      <c r="DM26" s="813"/>
      <c r="DN26" s="813"/>
      <c r="DO26" s="813"/>
      <c r="DP26" s="814"/>
      <c r="DQ26" s="812"/>
      <c r="DR26" s="813"/>
      <c r="DS26" s="813"/>
      <c r="DT26" s="813"/>
      <c r="DU26" s="814"/>
      <c r="DV26" s="809"/>
      <c r="DW26" s="810"/>
      <c r="DX26" s="810"/>
      <c r="DY26" s="810"/>
      <c r="DZ26" s="815"/>
      <c r="EA26" s="230"/>
    </row>
    <row r="27" spans="1:131" ht="26.25" customHeight="1" thickBot="1" x14ac:dyDescent="0.25">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3"/>
      <c r="AG27" s="854"/>
      <c r="AH27" s="854"/>
      <c r="AI27" s="854"/>
      <c r="AJ27" s="855"/>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32"/>
      <c r="BK27" s="232"/>
      <c r="BL27" s="232"/>
      <c r="BM27" s="232"/>
      <c r="BN27" s="232"/>
      <c r="BO27" s="241"/>
      <c r="BP27" s="241"/>
      <c r="BQ27" s="238">
        <v>21</v>
      </c>
      <c r="BR27" s="239"/>
      <c r="BS27" s="809"/>
      <c r="BT27" s="810"/>
      <c r="BU27" s="810"/>
      <c r="BV27" s="810"/>
      <c r="BW27" s="810"/>
      <c r="BX27" s="810"/>
      <c r="BY27" s="810"/>
      <c r="BZ27" s="810"/>
      <c r="CA27" s="810"/>
      <c r="CB27" s="810"/>
      <c r="CC27" s="810"/>
      <c r="CD27" s="810"/>
      <c r="CE27" s="810"/>
      <c r="CF27" s="810"/>
      <c r="CG27" s="811"/>
      <c r="CH27" s="812"/>
      <c r="CI27" s="813"/>
      <c r="CJ27" s="813"/>
      <c r="CK27" s="813"/>
      <c r="CL27" s="814"/>
      <c r="CM27" s="812"/>
      <c r="CN27" s="813"/>
      <c r="CO27" s="813"/>
      <c r="CP27" s="813"/>
      <c r="CQ27" s="814"/>
      <c r="CR27" s="812"/>
      <c r="CS27" s="813"/>
      <c r="CT27" s="813"/>
      <c r="CU27" s="813"/>
      <c r="CV27" s="814"/>
      <c r="CW27" s="812"/>
      <c r="CX27" s="813"/>
      <c r="CY27" s="813"/>
      <c r="CZ27" s="813"/>
      <c r="DA27" s="814"/>
      <c r="DB27" s="812"/>
      <c r="DC27" s="813"/>
      <c r="DD27" s="813"/>
      <c r="DE27" s="813"/>
      <c r="DF27" s="814"/>
      <c r="DG27" s="812"/>
      <c r="DH27" s="813"/>
      <c r="DI27" s="813"/>
      <c r="DJ27" s="813"/>
      <c r="DK27" s="814"/>
      <c r="DL27" s="812"/>
      <c r="DM27" s="813"/>
      <c r="DN27" s="813"/>
      <c r="DO27" s="813"/>
      <c r="DP27" s="814"/>
      <c r="DQ27" s="812"/>
      <c r="DR27" s="813"/>
      <c r="DS27" s="813"/>
      <c r="DT27" s="813"/>
      <c r="DU27" s="814"/>
      <c r="DV27" s="809"/>
      <c r="DW27" s="810"/>
      <c r="DX27" s="810"/>
      <c r="DY27" s="810"/>
      <c r="DZ27" s="815"/>
      <c r="EA27" s="230"/>
    </row>
    <row r="28" spans="1:131" ht="26.25" customHeight="1" thickTop="1" x14ac:dyDescent="0.2">
      <c r="A28" s="242">
        <v>1</v>
      </c>
      <c r="B28" s="785" t="s">
        <v>388</v>
      </c>
      <c r="C28" s="786"/>
      <c r="D28" s="786"/>
      <c r="E28" s="786"/>
      <c r="F28" s="786"/>
      <c r="G28" s="786"/>
      <c r="H28" s="786"/>
      <c r="I28" s="786"/>
      <c r="J28" s="786"/>
      <c r="K28" s="786"/>
      <c r="L28" s="786"/>
      <c r="M28" s="786"/>
      <c r="N28" s="786"/>
      <c r="O28" s="786"/>
      <c r="P28" s="787"/>
      <c r="Q28" s="858">
        <v>21527</v>
      </c>
      <c r="R28" s="859"/>
      <c r="S28" s="859"/>
      <c r="T28" s="859"/>
      <c r="U28" s="859"/>
      <c r="V28" s="859">
        <v>21409</v>
      </c>
      <c r="W28" s="859"/>
      <c r="X28" s="859"/>
      <c r="Y28" s="859"/>
      <c r="Z28" s="859"/>
      <c r="AA28" s="859">
        <v>119</v>
      </c>
      <c r="AB28" s="859"/>
      <c r="AC28" s="859"/>
      <c r="AD28" s="859"/>
      <c r="AE28" s="860"/>
      <c r="AF28" s="861">
        <v>116</v>
      </c>
      <c r="AG28" s="859"/>
      <c r="AH28" s="859"/>
      <c r="AI28" s="859"/>
      <c r="AJ28" s="862"/>
      <c r="AK28" s="863">
        <v>2813</v>
      </c>
      <c r="AL28" s="864"/>
      <c r="AM28" s="864"/>
      <c r="AN28" s="864"/>
      <c r="AO28" s="864"/>
      <c r="AP28" s="864">
        <v>150</v>
      </c>
      <c r="AQ28" s="864"/>
      <c r="AR28" s="864"/>
      <c r="AS28" s="864"/>
      <c r="AT28" s="864"/>
      <c r="AU28" s="864" t="s">
        <v>553</v>
      </c>
      <c r="AV28" s="864"/>
      <c r="AW28" s="864"/>
      <c r="AX28" s="864"/>
      <c r="AY28" s="864"/>
      <c r="AZ28" s="865" t="s">
        <v>553</v>
      </c>
      <c r="BA28" s="865"/>
      <c r="BB28" s="865"/>
      <c r="BC28" s="865"/>
      <c r="BD28" s="865"/>
      <c r="BE28" s="856"/>
      <c r="BF28" s="856"/>
      <c r="BG28" s="856"/>
      <c r="BH28" s="856"/>
      <c r="BI28" s="857"/>
      <c r="BJ28" s="232"/>
      <c r="BK28" s="232"/>
      <c r="BL28" s="232"/>
      <c r="BM28" s="232"/>
      <c r="BN28" s="232"/>
      <c r="BO28" s="241"/>
      <c r="BP28" s="241"/>
      <c r="BQ28" s="238">
        <v>22</v>
      </c>
      <c r="BR28" s="239"/>
      <c r="BS28" s="809"/>
      <c r="BT28" s="810"/>
      <c r="BU28" s="810"/>
      <c r="BV28" s="810"/>
      <c r="BW28" s="810"/>
      <c r="BX28" s="810"/>
      <c r="BY28" s="810"/>
      <c r="BZ28" s="810"/>
      <c r="CA28" s="810"/>
      <c r="CB28" s="810"/>
      <c r="CC28" s="810"/>
      <c r="CD28" s="810"/>
      <c r="CE28" s="810"/>
      <c r="CF28" s="810"/>
      <c r="CG28" s="811"/>
      <c r="CH28" s="812"/>
      <c r="CI28" s="813"/>
      <c r="CJ28" s="813"/>
      <c r="CK28" s="813"/>
      <c r="CL28" s="814"/>
      <c r="CM28" s="812"/>
      <c r="CN28" s="813"/>
      <c r="CO28" s="813"/>
      <c r="CP28" s="813"/>
      <c r="CQ28" s="814"/>
      <c r="CR28" s="812"/>
      <c r="CS28" s="813"/>
      <c r="CT28" s="813"/>
      <c r="CU28" s="813"/>
      <c r="CV28" s="814"/>
      <c r="CW28" s="812"/>
      <c r="CX28" s="813"/>
      <c r="CY28" s="813"/>
      <c r="CZ28" s="813"/>
      <c r="DA28" s="814"/>
      <c r="DB28" s="812"/>
      <c r="DC28" s="813"/>
      <c r="DD28" s="813"/>
      <c r="DE28" s="813"/>
      <c r="DF28" s="814"/>
      <c r="DG28" s="812"/>
      <c r="DH28" s="813"/>
      <c r="DI28" s="813"/>
      <c r="DJ28" s="813"/>
      <c r="DK28" s="814"/>
      <c r="DL28" s="812"/>
      <c r="DM28" s="813"/>
      <c r="DN28" s="813"/>
      <c r="DO28" s="813"/>
      <c r="DP28" s="814"/>
      <c r="DQ28" s="812"/>
      <c r="DR28" s="813"/>
      <c r="DS28" s="813"/>
      <c r="DT28" s="813"/>
      <c r="DU28" s="814"/>
      <c r="DV28" s="809"/>
      <c r="DW28" s="810"/>
      <c r="DX28" s="810"/>
      <c r="DY28" s="810"/>
      <c r="DZ28" s="815"/>
      <c r="EA28" s="230"/>
    </row>
    <row r="29" spans="1:131" ht="26.25" customHeight="1" x14ac:dyDescent="0.2">
      <c r="A29" s="242">
        <v>2</v>
      </c>
      <c r="B29" s="816" t="s">
        <v>389</v>
      </c>
      <c r="C29" s="817"/>
      <c r="D29" s="817"/>
      <c r="E29" s="817"/>
      <c r="F29" s="817"/>
      <c r="G29" s="817"/>
      <c r="H29" s="817"/>
      <c r="I29" s="817"/>
      <c r="J29" s="817"/>
      <c r="K29" s="817"/>
      <c r="L29" s="817"/>
      <c r="M29" s="817"/>
      <c r="N29" s="817"/>
      <c r="O29" s="817"/>
      <c r="P29" s="818"/>
      <c r="Q29" s="819">
        <v>18630</v>
      </c>
      <c r="R29" s="820"/>
      <c r="S29" s="820"/>
      <c r="T29" s="820"/>
      <c r="U29" s="820"/>
      <c r="V29" s="820">
        <v>18445</v>
      </c>
      <c r="W29" s="820"/>
      <c r="X29" s="820"/>
      <c r="Y29" s="820"/>
      <c r="Z29" s="820"/>
      <c r="AA29" s="820">
        <v>185</v>
      </c>
      <c r="AB29" s="820"/>
      <c r="AC29" s="820"/>
      <c r="AD29" s="820"/>
      <c r="AE29" s="821"/>
      <c r="AF29" s="822">
        <v>185</v>
      </c>
      <c r="AG29" s="823"/>
      <c r="AH29" s="823"/>
      <c r="AI29" s="823"/>
      <c r="AJ29" s="824"/>
      <c r="AK29" s="870">
        <v>3423</v>
      </c>
      <c r="AL29" s="866"/>
      <c r="AM29" s="866"/>
      <c r="AN29" s="866"/>
      <c r="AO29" s="866"/>
      <c r="AP29" s="866" t="s">
        <v>553</v>
      </c>
      <c r="AQ29" s="866"/>
      <c r="AR29" s="866"/>
      <c r="AS29" s="866"/>
      <c r="AT29" s="866"/>
      <c r="AU29" s="866" t="s">
        <v>553</v>
      </c>
      <c r="AV29" s="866"/>
      <c r="AW29" s="866"/>
      <c r="AX29" s="866"/>
      <c r="AY29" s="866"/>
      <c r="AZ29" s="867" t="s">
        <v>553</v>
      </c>
      <c r="BA29" s="867"/>
      <c r="BB29" s="867"/>
      <c r="BC29" s="867"/>
      <c r="BD29" s="867"/>
      <c r="BE29" s="868"/>
      <c r="BF29" s="868"/>
      <c r="BG29" s="868"/>
      <c r="BH29" s="868"/>
      <c r="BI29" s="869"/>
      <c r="BJ29" s="232"/>
      <c r="BK29" s="232"/>
      <c r="BL29" s="232"/>
      <c r="BM29" s="232"/>
      <c r="BN29" s="232"/>
      <c r="BO29" s="241"/>
      <c r="BP29" s="241"/>
      <c r="BQ29" s="238">
        <v>23</v>
      </c>
      <c r="BR29" s="239"/>
      <c r="BS29" s="809"/>
      <c r="BT29" s="810"/>
      <c r="BU29" s="810"/>
      <c r="BV29" s="810"/>
      <c r="BW29" s="810"/>
      <c r="BX29" s="810"/>
      <c r="BY29" s="810"/>
      <c r="BZ29" s="810"/>
      <c r="CA29" s="810"/>
      <c r="CB29" s="810"/>
      <c r="CC29" s="810"/>
      <c r="CD29" s="810"/>
      <c r="CE29" s="810"/>
      <c r="CF29" s="810"/>
      <c r="CG29" s="811"/>
      <c r="CH29" s="812"/>
      <c r="CI29" s="813"/>
      <c r="CJ29" s="813"/>
      <c r="CK29" s="813"/>
      <c r="CL29" s="814"/>
      <c r="CM29" s="812"/>
      <c r="CN29" s="813"/>
      <c r="CO29" s="813"/>
      <c r="CP29" s="813"/>
      <c r="CQ29" s="814"/>
      <c r="CR29" s="812"/>
      <c r="CS29" s="813"/>
      <c r="CT29" s="813"/>
      <c r="CU29" s="813"/>
      <c r="CV29" s="814"/>
      <c r="CW29" s="812"/>
      <c r="CX29" s="813"/>
      <c r="CY29" s="813"/>
      <c r="CZ29" s="813"/>
      <c r="DA29" s="814"/>
      <c r="DB29" s="812"/>
      <c r="DC29" s="813"/>
      <c r="DD29" s="813"/>
      <c r="DE29" s="813"/>
      <c r="DF29" s="814"/>
      <c r="DG29" s="812"/>
      <c r="DH29" s="813"/>
      <c r="DI29" s="813"/>
      <c r="DJ29" s="813"/>
      <c r="DK29" s="814"/>
      <c r="DL29" s="812"/>
      <c r="DM29" s="813"/>
      <c r="DN29" s="813"/>
      <c r="DO29" s="813"/>
      <c r="DP29" s="814"/>
      <c r="DQ29" s="812"/>
      <c r="DR29" s="813"/>
      <c r="DS29" s="813"/>
      <c r="DT29" s="813"/>
      <c r="DU29" s="814"/>
      <c r="DV29" s="809"/>
      <c r="DW29" s="810"/>
      <c r="DX29" s="810"/>
      <c r="DY29" s="810"/>
      <c r="DZ29" s="815"/>
      <c r="EA29" s="230"/>
    </row>
    <row r="30" spans="1:131" ht="26.25" customHeight="1" x14ac:dyDescent="0.2">
      <c r="A30" s="242">
        <v>3</v>
      </c>
      <c r="B30" s="816" t="s">
        <v>390</v>
      </c>
      <c r="C30" s="817"/>
      <c r="D30" s="817"/>
      <c r="E30" s="817"/>
      <c r="F30" s="817"/>
      <c r="G30" s="817"/>
      <c r="H30" s="817"/>
      <c r="I30" s="817"/>
      <c r="J30" s="817"/>
      <c r="K30" s="817"/>
      <c r="L30" s="817"/>
      <c r="M30" s="817"/>
      <c r="N30" s="817"/>
      <c r="O30" s="817"/>
      <c r="P30" s="818"/>
      <c r="Q30" s="819">
        <v>3468</v>
      </c>
      <c r="R30" s="820"/>
      <c r="S30" s="820"/>
      <c r="T30" s="820"/>
      <c r="U30" s="820"/>
      <c r="V30" s="820">
        <v>3339</v>
      </c>
      <c r="W30" s="820"/>
      <c r="X30" s="820"/>
      <c r="Y30" s="820"/>
      <c r="Z30" s="820"/>
      <c r="AA30" s="820">
        <v>128</v>
      </c>
      <c r="AB30" s="820"/>
      <c r="AC30" s="820"/>
      <c r="AD30" s="820"/>
      <c r="AE30" s="821"/>
      <c r="AF30" s="822">
        <v>128</v>
      </c>
      <c r="AG30" s="823"/>
      <c r="AH30" s="823"/>
      <c r="AI30" s="823"/>
      <c r="AJ30" s="824"/>
      <c r="AK30" s="870">
        <v>2505</v>
      </c>
      <c r="AL30" s="866"/>
      <c r="AM30" s="866"/>
      <c r="AN30" s="866"/>
      <c r="AO30" s="866"/>
      <c r="AP30" s="866" t="s">
        <v>553</v>
      </c>
      <c r="AQ30" s="866"/>
      <c r="AR30" s="866"/>
      <c r="AS30" s="866"/>
      <c r="AT30" s="866"/>
      <c r="AU30" s="866" t="s">
        <v>553</v>
      </c>
      <c r="AV30" s="866"/>
      <c r="AW30" s="866"/>
      <c r="AX30" s="866"/>
      <c r="AY30" s="866"/>
      <c r="AZ30" s="867" t="s">
        <v>553</v>
      </c>
      <c r="BA30" s="867"/>
      <c r="BB30" s="867"/>
      <c r="BC30" s="867"/>
      <c r="BD30" s="867"/>
      <c r="BE30" s="868"/>
      <c r="BF30" s="868"/>
      <c r="BG30" s="868"/>
      <c r="BH30" s="868"/>
      <c r="BI30" s="869"/>
      <c r="BJ30" s="232"/>
      <c r="BK30" s="232"/>
      <c r="BL30" s="232"/>
      <c r="BM30" s="232"/>
      <c r="BN30" s="232"/>
      <c r="BO30" s="241"/>
      <c r="BP30" s="241"/>
      <c r="BQ30" s="238">
        <v>24</v>
      </c>
      <c r="BR30" s="239"/>
      <c r="BS30" s="809"/>
      <c r="BT30" s="810"/>
      <c r="BU30" s="810"/>
      <c r="BV30" s="810"/>
      <c r="BW30" s="810"/>
      <c r="BX30" s="810"/>
      <c r="BY30" s="810"/>
      <c r="BZ30" s="810"/>
      <c r="CA30" s="810"/>
      <c r="CB30" s="810"/>
      <c r="CC30" s="810"/>
      <c r="CD30" s="810"/>
      <c r="CE30" s="810"/>
      <c r="CF30" s="810"/>
      <c r="CG30" s="811"/>
      <c r="CH30" s="812"/>
      <c r="CI30" s="813"/>
      <c r="CJ30" s="813"/>
      <c r="CK30" s="813"/>
      <c r="CL30" s="814"/>
      <c r="CM30" s="812"/>
      <c r="CN30" s="813"/>
      <c r="CO30" s="813"/>
      <c r="CP30" s="813"/>
      <c r="CQ30" s="814"/>
      <c r="CR30" s="812"/>
      <c r="CS30" s="813"/>
      <c r="CT30" s="813"/>
      <c r="CU30" s="813"/>
      <c r="CV30" s="814"/>
      <c r="CW30" s="812"/>
      <c r="CX30" s="813"/>
      <c r="CY30" s="813"/>
      <c r="CZ30" s="813"/>
      <c r="DA30" s="814"/>
      <c r="DB30" s="812"/>
      <c r="DC30" s="813"/>
      <c r="DD30" s="813"/>
      <c r="DE30" s="813"/>
      <c r="DF30" s="814"/>
      <c r="DG30" s="812"/>
      <c r="DH30" s="813"/>
      <c r="DI30" s="813"/>
      <c r="DJ30" s="813"/>
      <c r="DK30" s="814"/>
      <c r="DL30" s="812"/>
      <c r="DM30" s="813"/>
      <c r="DN30" s="813"/>
      <c r="DO30" s="813"/>
      <c r="DP30" s="814"/>
      <c r="DQ30" s="812"/>
      <c r="DR30" s="813"/>
      <c r="DS30" s="813"/>
      <c r="DT30" s="813"/>
      <c r="DU30" s="814"/>
      <c r="DV30" s="809"/>
      <c r="DW30" s="810"/>
      <c r="DX30" s="810"/>
      <c r="DY30" s="810"/>
      <c r="DZ30" s="815"/>
      <c r="EA30" s="230"/>
    </row>
    <row r="31" spans="1:131" ht="26.25" customHeight="1" x14ac:dyDescent="0.2">
      <c r="A31" s="242">
        <v>4</v>
      </c>
      <c r="B31" s="816" t="s">
        <v>391</v>
      </c>
      <c r="C31" s="817"/>
      <c r="D31" s="817"/>
      <c r="E31" s="817"/>
      <c r="F31" s="817"/>
      <c r="G31" s="817"/>
      <c r="H31" s="817"/>
      <c r="I31" s="817"/>
      <c r="J31" s="817"/>
      <c r="K31" s="817"/>
      <c r="L31" s="817"/>
      <c r="M31" s="817"/>
      <c r="N31" s="817"/>
      <c r="O31" s="817"/>
      <c r="P31" s="818"/>
      <c r="Q31" s="819">
        <v>6881</v>
      </c>
      <c r="R31" s="820"/>
      <c r="S31" s="820"/>
      <c r="T31" s="820"/>
      <c r="U31" s="820"/>
      <c r="V31" s="820">
        <v>6284</v>
      </c>
      <c r="W31" s="820"/>
      <c r="X31" s="820"/>
      <c r="Y31" s="820"/>
      <c r="Z31" s="820"/>
      <c r="AA31" s="820">
        <v>597</v>
      </c>
      <c r="AB31" s="820"/>
      <c r="AC31" s="820"/>
      <c r="AD31" s="820"/>
      <c r="AE31" s="821"/>
      <c r="AF31" s="822">
        <v>1299</v>
      </c>
      <c r="AG31" s="823"/>
      <c r="AH31" s="823"/>
      <c r="AI31" s="823"/>
      <c r="AJ31" s="824"/>
      <c r="AK31" s="870">
        <v>1734</v>
      </c>
      <c r="AL31" s="866"/>
      <c r="AM31" s="866"/>
      <c r="AN31" s="866"/>
      <c r="AO31" s="866"/>
      <c r="AP31" s="866">
        <v>25477</v>
      </c>
      <c r="AQ31" s="866"/>
      <c r="AR31" s="866"/>
      <c r="AS31" s="866"/>
      <c r="AT31" s="866"/>
      <c r="AU31" s="866">
        <v>15286</v>
      </c>
      <c r="AV31" s="866"/>
      <c r="AW31" s="866"/>
      <c r="AX31" s="866"/>
      <c r="AY31" s="866"/>
      <c r="AZ31" s="867" t="s">
        <v>553</v>
      </c>
      <c r="BA31" s="867"/>
      <c r="BB31" s="867"/>
      <c r="BC31" s="867"/>
      <c r="BD31" s="867"/>
      <c r="BE31" s="868" t="s">
        <v>392</v>
      </c>
      <c r="BF31" s="868"/>
      <c r="BG31" s="868"/>
      <c r="BH31" s="868"/>
      <c r="BI31" s="869"/>
      <c r="BJ31" s="232"/>
      <c r="BK31" s="232"/>
      <c r="BL31" s="232"/>
      <c r="BM31" s="232"/>
      <c r="BN31" s="232"/>
      <c r="BO31" s="241"/>
      <c r="BP31" s="241"/>
      <c r="BQ31" s="238">
        <v>25</v>
      </c>
      <c r="BR31" s="239"/>
      <c r="BS31" s="809"/>
      <c r="BT31" s="810"/>
      <c r="BU31" s="810"/>
      <c r="BV31" s="810"/>
      <c r="BW31" s="810"/>
      <c r="BX31" s="810"/>
      <c r="BY31" s="810"/>
      <c r="BZ31" s="810"/>
      <c r="CA31" s="810"/>
      <c r="CB31" s="810"/>
      <c r="CC31" s="810"/>
      <c r="CD31" s="810"/>
      <c r="CE31" s="810"/>
      <c r="CF31" s="810"/>
      <c r="CG31" s="811"/>
      <c r="CH31" s="812"/>
      <c r="CI31" s="813"/>
      <c r="CJ31" s="813"/>
      <c r="CK31" s="813"/>
      <c r="CL31" s="814"/>
      <c r="CM31" s="812"/>
      <c r="CN31" s="813"/>
      <c r="CO31" s="813"/>
      <c r="CP31" s="813"/>
      <c r="CQ31" s="814"/>
      <c r="CR31" s="812"/>
      <c r="CS31" s="813"/>
      <c r="CT31" s="813"/>
      <c r="CU31" s="813"/>
      <c r="CV31" s="814"/>
      <c r="CW31" s="812"/>
      <c r="CX31" s="813"/>
      <c r="CY31" s="813"/>
      <c r="CZ31" s="813"/>
      <c r="DA31" s="814"/>
      <c r="DB31" s="812"/>
      <c r="DC31" s="813"/>
      <c r="DD31" s="813"/>
      <c r="DE31" s="813"/>
      <c r="DF31" s="814"/>
      <c r="DG31" s="812"/>
      <c r="DH31" s="813"/>
      <c r="DI31" s="813"/>
      <c r="DJ31" s="813"/>
      <c r="DK31" s="814"/>
      <c r="DL31" s="812"/>
      <c r="DM31" s="813"/>
      <c r="DN31" s="813"/>
      <c r="DO31" s="813"/>
      <c r="DP31" s="814"/>
      <c r="DQ31" s="812"/>
      <c r="DR31" s="813"/>
      <c r="DS31" s="813"/>
      <c r="DT31" s="813"/>
      <c r="DU31" s="814"/>
      <c r="DV31" s="809"/>
      <c r="DW31" s="810"/>
      <c r="DX31" s="810"/>
      <c r="DY31" s="810"/>
      <c r="DZ31" s="815"/>
      <c r="EA31" s="230"/>
    </row>
    <row r="32" spans="1:131" ht="26.25" customHeight="1" x14ac:dyDescent="0.2">
      <c r="A32" s="242">
        <v>5</v>
      </c>
      <c r="B32" s="816" t="s">
        <v>393</v>
      </c>
      <c r="C32" s="817"/>
      <c r="D32" s="817"/>
      <c r="E32" s="817"/>
      <c r="F32" s="817"/>
      <c r="G32" s="817"/>
      <c r="H32" s="817"/>
      <c r="I32" s="817"/>
      <c r="J32" s="817"/>
      <c r="K32" s="817"/>
      <c r="L32" s="817"/>
      <c r="M32" s="817"/>
      <c r="N32" s="817"/>
      <c r="O32" s="817"/>
      <c r="P32" s="818"/>
      <c r="Q32" s="819">
        <v>12454</v>
      </c>
      <c r="R32" s="820"/>
      <c r="S32" s="820"/>
      <c r="T32" s="820"/>
      <c r="U32" s="820"/>
      <c r="V32" s="820">
        <v>12749</v>
      </c>
      <c r="W32" s="820"/>
      <c r="X32" s="820"/>
      <c r="Y32" s="820"/>
      <c r="Z32" s="820"/>
      <c r="AA32" s="820">
        <v>-295</v>
      </c>
      <c r="AB32" s="820"/>
      <c r="AC32" s="820"/>
      <c r="AD32" s="820"/>
      <c r="AE32" s="821"/>
      <c r="AF32" s="822">
        <v>1345</v>
      </c>
      <c r="AG32" s="823"/>
      <c r="AH32" s="823"/>
      <c r="AI32" s="823"/>
      <c r="AJ32" s="824"/>
      <c r="AK32" s="870">
        <v>1758</v>
      </c>
      <c r="AL32" s="866"/>
      <c r="AM32" s="866"/>
      <c r="AN32" s="866"/>
      <c r="AO32" s="866"/>
      <c r="AP32" s="866">
        <v>2529</v>
      </c>
      <c r="AQ32" s="866"/>
      <c r="AR32" s="866"/>
      <c r="AS32" s="866"/>
      <c r="AT32" s="866"/>
      <c r="AU32" s="866">
        <v>1535</v>
      </c>
      <c r="AV32" s="866"/>
      <c r="AW32" s="866"/>
      <c r="AX32" s="866"/>
      <c r="AY32" s="866"/>
      <c r="AZ32" s="867" t="s">
        <v>553</v>
      </c>
      <c r="BA32" s="867"/>
      <c r="BB32" s="867"/>
      <c r="BC32" s="867"/>
      <c r="BD32" s="867"/>
      <c r="BE32" s="868" t="s">
        <v>392</v>
      </c>
      <c r="BF32" s="868"/>
      <c r="BG32" s="868"/>
      <c r="BH32" s="868"/>
      <c r="BI32" s="869"/>
      <c r="BJ32" s="232"/>
      <c r="BK32" s="232"/>
      <c r="BL32" s="232"/>
      <c r="BM32" s="232"/>
      <c r="BN32" s="232"/>
      <c r="BO32" s="241"/>
      <c r="BP32" s="241"/>
      <c r="BQ32" s="238">
        <v>26</v>
      </c>
      <c r="BR32" s="239"/>
      <c r="BS32" s="809"/>
      <c r="BT32" s="810"/>
      <c r="BU32" s="810"/>
      <c r="BV32" s="810"/>
      <c r="BW32" s="810"/>
      <c r="BX32" s="810"/>
      <c r="BY32" s="810"/>
      <c r="BZ32" s="810"/>
      <c r="CA32" s="810"/>
      <c r="CB32" s="810"/>
      <c r="CC32" s="810"/>
      <c r="CD32" s="810"/>
      <c r="CE32" s="810"/>
      <c r="CF32" s="810"/>
      <c r="CG32" s="811"/>
      <c r="CH32" s="812"/>
      <c r="CI32" s="813"/>
      <c r="CJ32" s="813"/>
      <c r="CK32" s="813"/>
      <c r="CL32" s="814"/>
      <c r="CM32" s="812"/>
      <c r="CN32" s="813"/>
      <c r="CO32" s="813"/>
      <c r="CP32" s="813"/>
      <c r="CQ32" s="814"/>
      <c r="CR32" s="812"/>
      <c r="CS32" s="813"/>
      <c r="CT32" s="813"/>
      <c r="CU32" s="813"/>
      <c r="CV32" s="814"/>
      <c r="CW32" s="812"/>
      <c r="CX32" s="813"/>
      <c r="CY32" s="813"/>
      <c r="CZ32" s="813"/>
      <c r="DA32" s="814"/>
      <c r="DB32" s="812"/>
      <c r="DC32" s="813"/>
      <c r="DD32" s="813"/>
      <c r="DE32" s="813"/>
      <c r="DF32" s="814"/>
      <c r="DG32" s="812"/>
      <c r="DH32" s="813"/>
      <c r="DI32" s="813"/>
      <c r="DJ32" s="813"/>
      <c r="DK32" s="814"/>
      <c r="DL32" s="812"/>
      <c r="DM32" s="813"/>
      <c r="DN32" s="813"/>
      <c r="DO32" s="813"/>
      <c r="DP32" s="814"/>
      <c r="DQ32" s="812"/>
      <c r="DR32" s="813"/>
      <c r="DS32" s="813"/>
      <c r="DT32" s="813"/>
      <c r="DU32" s="814"/>
      <c r="DV32" s="809"/>
      <c r="DW32" s="810"/>
      <c r="DX32" s="810"/>
      <c r="DY32" s="810"/>
      <c r="DZ32" s="815"/>
      <c r="EA32" s="230"/>
    </row>
    <row r="33" spans="1:131" ht="26.25" customHeight="1" x14ac:dyDescent="0.2">
      <c r="A33" s="242">
        <v>6</v>
      </c>
      <c r="B33" s="816"/>
      <c r="C33" s="817"/>
      <c r="D33" s="817"/>
      <c r="E33" s="817"/>
      <c r="F33" s="817"/>
      <c r="G33" s="817"/>
      <c r="H33" s="817"/>
      <c r="I33" s="817"/>
      <c r="J33" s="817"/>
      <c r="K33" s="817"/>
      <c r="L33" s="817"/>
      <c r="M33" s="817"/>
      <c r="N33" s="817"/>
      <c r="O33" s="817"/>
      <c r="P33" s="818"/>
      <c r="Q33" s="819"/>
      <c r="R33" s="820"/>
      <c r="S33" s="820"/>
      <c r="T33" s="820"/>
      <c r="U33" s="820"/>
      <c r="V33" s="820"/>
      <c r="W33" s="820"/>
      <c r="X33" s="820"/>
      <c r="Y33" s="820"/>
      <c r="Z33" s="820"/>
      <c r="AA33" s="820"/>
      <c r="AB33" s="820"/>
      <c r="AC33" s="820"/>
      <c r="AD33" s="820"/>
      <c r="AE33" s="821"/>
      <c r="AF33" s="822"/>
      <c r="AG33" s="823"/>
      <c r="AH33" s="823"/>
      <c r="AI33" s="823"/>
      <c r="AJ33" s="824"/>
      <c r="AK33" s="870"/>
      <c r="AL33" s="866"/>
      <c r="AM33" s="866"/>
      <c r="AN33" s="866"/>
      <c r="AO33" s="866"/>
      <c r="AP33" s="866"/>
      <c r="AQ33" s="866"/>
      <c r="AR33" s="866"/>
      <c r="AS33" s="866"/>
      <c r="AT33" s="866"/>
      <c r="AU33" s="866"/>
      <c r="AV33" s="866"/>
      <c r="AW33" s="866"/>
      <c r="AX33" s="866"/>
      <c r="AY33" s="866"/>
      <c r="AZ33" s="867"/>
      <c r="BA33" s="867"/>
      <c r="BB33" s="867"/>
      <c r="BC33" s="867"/>
      <c r="BD33" s="867"/>
      <c r="BE33" s="868"/>
      <c r="BF33" s="868"/>
      <c r="BG33" s="868"/>
      <c r="BH33" s="868"/>
      <c r="BI33" s="869"/>
      <c r="BJ33" s="232"/>
      <c r="BK33" s="232"/>
      <c r="BL33" s="232"/>
      <c r="BM33" s="232"/>
      <c r="BN33" s="232"/>
      <c r="BO33" s="241"/>
      <c r="BP33" s="241"/>
      <c r="BQ33" s="238">
        <v>27</v>
      </c>
      <c r="BR33" s="239"/>
      <c r="BS33" s="809"/>
      <c r="BT33" s="810"/>
      <c r="BU33" s="810"/>
      <c r="BV33" s="810"/>
      <c r="BW33" s="810"/>
      <c r="BX33" s="810"/>
      <c r="BY33" s="810"/>
      <c r="BZ33" s="810"/>
      <c r="CA33" s="810"/>
      <c r="CB33" s="810"/>
      <c r="CC33" s="810"/>
      <c r="CD33" s="810"/>
      <c r="CE33" s="810"/>
      <c r="CF33" s="810"/>
      <c r="CG33" s="811"/>
      <c r="CH33" s="812"/>
      <c r="CI33" s="813"/>
      <c r="CJ33" s="813"/>
      <c r="CK33" s="813"/>
      <c r="CL33" s="814"/>
      <c r="CM33" s="812"/>
      <c r="CN33" s="813"/>
      <c r="CO33" s="813"/>
      <c r="CP33" s="813"/>
      <c r="CQ33" s="814"/>
      <c r="CR33" s="812"/>
      <c r="CS33" s="813"/>
      <c r="CT33" s="813"/>
      <c r="CU33" s="813"/>
      <c r="CV33" s="814"/>
      <c r="CW33" s="812"/>
      <c r="CX33" s="813"/>
      <c r="CY33" s="813"/>
      <c r="CZ33" s="813"/>
      <c r="DA33" s="814"/>
      <c r="DB33" s="812"/>
      <c r="DC33" s="813"/>
      <c r="DD33" s="813"/>
      <c r="DE33" s="813"/>
      <c r="DF33" s="814"/>
      <c r="DG33" s="812"/>
      <c r="DH33" s="813"/>
      <c r="DI33" s="813"/>
      <c r="DJ33" s="813"/>
      <c r="DK33" s="814"/>
      <c r="DL33" s="812"/>
      <c r="DM33" s="813"/>
      <c r="DN33" s="813"/>
      <c r="DO33" s="813"/>
      <c r="DP33" s="814"/>
      <c r="DQ33" s="812"/>
      <c r="DR33" s="813"/>
      <c r="DS33" s="813"/>
      <c r="DT33" s="813"/>
      <c r="DU33" s="814"/>
      <c r="DV33" s="809"/>
      <c r="DW33" s="810"/>
      <c r="DX33" s="810"/>
      <c r="DY33" s="810"/>
      <c r="DZ33" s="815"/>
      <c r="EA33" s="230"/>
    </row>
    <row r="34" spans="1:131" ht="26.25" customHeight="1" x14ac:dyDescent="0.2">
      <c r="A34" s="242">
        <v>7</v>
      </c>
      <c r="B34" s="816"/>
      <c r="C34" s="817"/>
      <c r="D34" s="817"/>
      <c r="E34" s="817"/>
      <c r="F34" s="817"/>
      <c r="G34" s="817"/>
      <c r="H34" s="817"/>
      <c r="I34" s="817"/>
      <c r="J34" s="817"/>
      <c r="K34" s="817"/>
      <c r="L34" s="817"/>
      <c r="M34" s="817"/>
      <c r="N34" s="817"/>
      <c r="O34" s="817"/>
      <c r="P34" s="818"/>
      <c r="Q34" s="819"/>
      <c r="R34" s="820"/>
      <c r="S34" s="820"/>
      <c r="T34" s="820"/>
      <c r="U34" s="820"/>
      <c r="V34" s="820"/>
      <c r="W34" s="820"/>
      <c r="X34" s="820"/>
      <c r="Y34" s="820"/>
      <c r="Z34" s="820"/>
      <c r="AA34" s="820"/>
      <c r="AB34" s="820"/>
      <c r="AC34" s="820"/>
      <c r="AD34" s="820"/>
      <c r="AE34" s="821"/>
      <c r="AF34" s="822"/>
      <c r="AG34" s="823"/>
      <c r="AH34" s="823"/>
      <c r="AI34" s="823"/>
      <c r="AJ34" s="824"/>
      <c r="AK34" s="870"/>
      <c r="AL34" s="866"/>
      <c r="AM34" s="866"/>
      <c r="AN34" s="866"/>
      <c r="AO34" s="866"/>
      <c r="AP34" s="866"/>
      <c r="AQ34" s="866"/>
      <c r="AR34" s="866"/>
      <c r="AS34" s="866"/>
      <c r="AT34" s="866"/>
      <c r="AU34" s="866"/>
      <c r="AV34" s="866"/>
      <c r="AW34" s="866"/>
      <c r="AX34" s="866"/>
      <c r="AY34" s="866"/>
      <c r="AZ34" s="867"/>
      <c r="BA34" s="867"/>
      <c r="BB34" s="867"/>
      <c r="BC34" s="867"/>
      <c r="BD34" s="867"/>
      <c r="BE34" s="868"/>
      <c r="BF34" s="868"/>
      <c r="BG34" s="868"/>
      <c r="BH34" s="868"/>
      <c r="BI34" s="869"/>
      <c r="BJ34" s="232"/>
      <c r="BK34" s="232"/>
      <c r="BL34" s="232"/>
      <c r="BM34" s="232"/>
      <c r="BN34" s="232"/>
      <c r="BO34" s="241"/>
      <c r="BP34" s="241"/>
      <c r="BQ34" s="238">
        <v>28</v>
      </c>
      <c r="BR34" s="239"/>
      <c r="BS34" s="809"/>
      <c r="BT34" s="810"/>
      <c r="BU34" s="810"/>
      <c r="BV34" s="810"/>
      <c r="BW34" s="810"/>
      <c r="BX34" s="810"/>
      <c r="BY34" s="810"/>
      <c r="BZ34" s="810"/>
      <c r="CA34" s="810"/>
      <c r="CB34" s="810"/>
      <c r="CC34" s="810"/>
      <c r="CD34" s="810"/>
      <c r="CE34" s="810"/>
      <c r="CF34" s="810"/>
      <c r="CG34" s="811"/>
      <c r="CH34" s="812"/>
      <c r="CI34" s="813"/>
      <c r="CJ34" s="813"/>
      <c r="CK34" s="813"/>
      <c r="CL34" s="814"/>
      <c r="CM34" s="812"/>
      <c r="CN34" s="813"/>
      <c r="CO34" s="813"/>
      <c r="CP34" s="813"/>
      <c r="CQ34" s="814"/>
      <c r="CR34" s="812"/>
      <c r="CS34" s="813"/>
      <c r="CT34" s="813"/>
      <c r="CU34" s="813"/>
      <c r="CV34" s="814"/>
      <c r="CW34" s="812"/>
      <c r="CX34" s="813"/>
      <c r="CY34" s="813"/>
      <c r="CZ34" s="813"/>
      <c r="DA34" s="814"/>
      <c r="DB34" s="812"/>
      <c r="DC34" s="813"/>
      <c r="DD34" s="813"/>
      <c r="DE34" s="813"/>
      <c r="DF34" s="814"/>
      <c r="DG34" s="812"/>
      <c r="DH34" s="813"/>
      <c r="DI34" s="813"/>
      <c r="DJ34" s="813"/>
      <c r="DK34" s="814"/>
      <c r="DL34" s="812"/>
      <c r="DM34" s="813"/>
      <c r="DN34" s="813"/>
      <c r="DO34" s="813"/>
      <c r="DP34" s="814"/>
      <c r="DQ34" s="812"/>
      <c r="DR34" s="813"/>
      <c r="DS34" s="813"/>
      <c r="DT34" s="813"/>
      <c r="DU34" s="814"/>
      <c r="DV34" s="809"/>
      <c r="DW34" s="810"/>
      <c r="DX34" s="810"/>
      <c r="DY34" s="810"/>
      <c r="DZ34" s="815"/>
      <c r="EA34" s="230"/>
    </row>
    <row r="35" spans="1:131" ht="26.25" customHeight="1" x14ac:dyDescent="0.2">
      <c r="A35" s="242">
        <v>8</v>
      </c>
      <c r="B35" s="816"/>
      <c r="C35" s="817"/>
      <c r="D35" s="817"/>
      <c r="E35" s="817"/>
      <c r="F35" s="817"/>
      <c r="G35" s="817"/>
      <c r="H35" s="817"/>
      <c r="I35" s="817"/>
      <c r="J35" s="817"/>
      <c r="K35" s="817"/>
      <c r="L35" s="817"/>
      <c r="M35" s="817"/>
      <c r="N35" s="817"/>
      <c r="O35" s="817"/>
      <c r="P35" s="818"/>
      <c r="Q35" s="819"/>
      <c r="R35" s="820"/>
      <c r="S35" s="820"/>
      <c r="T35" s="820"/>
      <c r="U35" s="820"/>
      <c r="V35" s="820"/>
      <c r="W35" s="820"/>
      <c r="X35" s="820"/>
      <c r="Y35" s="820"/>
      <c r="Z35" s="820"/>
      <c r="AA35" s="820"/>
      <c r="AB35" s="820"/>
      <c r="AC35" s="820"/>
      <c r="AD35" s="820"/>
      <c r="AE35" s="821"/>
      <c r="AF35" s="822"/>
      <c r="AG35" s="823"/>
      <c r="AH35" s="823"/>
      <c r="AI35" s="823"/>
      <c r="AJ35" s="824"/>
      <c r="AK35" s="870"/>
      <c r="AL35" s="866"/>
      <c r="AM35" s="866"/>
      <c r="AN35" s="866"/>
      <c r="AO35" s="866"/>
      <c r="AP35" s="866"/>
      <c r="AQ35" s="866"/>
      <c r="AR35" s="866"/>
      <c r="AS35" s="866"/>
      <c r="AT35" s="866"/>
      <c r="AU35" s="866"/>
      <c r="AV35" s="866"/>
      <c r="AW35" s="866"/>
      <c r="AX35" s="866"/>
      <c r="AY35" s="866"/>
      <c r="AZ35" s="867"/>
      <c r="BA35" s="867"/>
      <c r="BB35" s="867"/>
      <c r="BC35" s="867"/>
      <c r="BD35" s="867"/>
      <c r="BE35" s="868"/>
      <c r="BF35" s="868"/>
      <c r="BG35" s="868"/>
      <c r="BH35" s="868"/>
      <c r="BI35" s="869"/>
      <c r="BJ35" s="232"/>
      <c r="BK35" s="232"/>
      <c r="BL35" s="232"/>
      <c r="BM35" s="232"/>
      <c r="BN35" s="232"/>
      <c r="BO35" s="241"/>
      <c r="BP35" s="241"/>
      <c r="BQ35" s="238">
        <v>29</v>
      </c>
      <c r="BR35" s="239"/>
      <c r="BS35" s="809"/>
      <c r="BT35" s="810"/>
      <c r="BU35" s="810"/>
      <c r="BV35" s="810"/>
      <c r="BW35" s="810"/>
      <c r="BX35" s="810"/>
      <c r="BY35" s="810"/>
      <c r="BZ35" s="810"/>
      <c r="CA35" s="810"/>
      <c r="CB35" s="810"/>
      <c r="CC35" s="810"/>
      <c r="CD35" s="810"/>
      <c r="CE35" s="810"/>
      <c r="CF35" s="810"/>
      <c r="CG35" s="811"/>
      <c r="CH35" s="812"/>
      <c r="CI35" s="813"/>
      <c r="CJ35" s="813"/>
      <c r="CK35" s="813"/>
      <c r="CL35" s="814"/>
      <c r="CM35" s="812"/>
      <c r="CN35" s="813"/>
      <c r="CO35" s="813"/>
      <c r="CP35" s="813"/>
      <c r="CQ35" s="814"/>
      <c r="CR35" s="812"/>
      <c r="CS35" s="813"/>
      <c r="CT35" s="813"/>
      <c r="CU35" s="813"/>
      <c r="CV35" s="814"/>
      <c r="CW35" s="812"/>
      <c r="CX35" s="813"/>
      <c r="CY35" s="813"/>
      <c r="CZ35" s="813"/>
      <c r="DA35" s="814"/>
      <c r="DB35" s="812"/>
      <c r="DC35" s="813"/>
      <c r="DD35" s="813"/>
      <c r="DE35" s="813"/>
      <c r="DF35" s="814"/>
      <c r="DG35" s="812"/>
      <c r="DH35" s="813"/>
      <c r="DI35" s="813"/>
      <c r="DJ35" s="813"/>
      <c r="DK35" s="814"/>
      <c r="DL35" s="812"/>
      <c r="DM35" s="813"/>
      <c r="DN35" s="813"/>
      <c r="DO35" s="813"/>
      <c r="DP35" s="814"/>
      <c r="DQ35" s="812"/>
      <c r="DR35" s="813"/>
      <c r="DS35" s="813"/>
      <c r="DT35" s="813"/>
      <c r="DU35" s="814"/>
      <c r="DV35" s="809"/>
      <c r="DW35" s="810"/>
      <c r="DX35" s="810"/>
      <c r="DY35" s="810"/>
      <c r="DZ35" s="815"/>
      <c r="EA35" s="230"/>
    </row>
    <row r="36" spans="1:131" ht="26.25" customHeight="1" x14ac:dyDescent="0.2">
      <c r="A36" s="242">
        <v>9</v>
      </c>
      <c r="B36" s="816"/>
      <c r="C36" s="817"/>
      <c r="D36" s="817"/>
      <c r="E36" s="817"/>
      <c r="F36" s="817"/>
      <c r="G36" s="817"/>
      <c r="H36" s="817"/>
      <c r="I36" s="817"/>
      <c r="J36" s="817"/>
      <c r="K36" s="817"/>
      <c r="L36" s="817"/>
      <c r="M36" s="817"/>
      <c r="N36" s="817"/>
      <c r="O36" s="817"/>
      <c r="P36" s="818"/>
      <c r="Q36" s="819"/>
      <c r="R36" s="820"/>
      <c r="S36" s="820"/>
      <c r="T36" s="820"/>
      <c r="U36" s="820"/>
      <c r="V36" s="820"/>
      <c r="W36" s="820"/>
      <c r="X36" s="820"/>
      <c r="Y36" s="820"/>
      <c r="Z36" s="820"/>
      <c r="AA36" s="820"/>
      <c r="AB36" s="820"/>
      <c r="AC36" s="820"/>
      <c r="AD36" s="820"/>
      <c r="AE36" s="821"/>
      <c r="AF36" s="822"/>
      <c r="AG36" s="823"/>
      <c r="AH36" s="823"/>
      <c r="AI36" s="823"/>
      <c r="AJ36" s="824"/>
      <c r="AK36" s="870"/>
      <c r="AL36" s="866"/>
      <c r="AM36" s="866"/>
      <c r="AN36" s="866"/>
      <c r="AO36" s="866"/>
      <c r="AP36" s="866"/>
      <c r="AQ36" s="866"/>
      <c r="AR36" s="866"/>
      <c r="AS36" s="866"/>
      <c r="AT36" s="866"/>
      <c r="AU36" s="866"/>
      <c r="AV36" s="866"/>
      <c r="AW36" s="866"/>
      <c r="AX36" s="866"/>
      <c r="AY36" s="866"/>
      <c r="AZ36" s="867"/>
      <c r="BA36" s="867"/>
      <c r="BB36" s="867"/>
      <c r="BC36" s="867"/>
      <c r="BD36" s="867"/>
      <c r="BE36" s="868"/>
      <c r="BF36" s="868"/>
      <c r="BG36" s="868"/>
      <c r="BH36" s="868"/>
      <c r="BI36" s="869"/>
      <c r="BJ36" s="232"/>
      <c r="BK36" s="232"/>
      <c r="BL36" s="232"/>
      <c r="BM36" s="232"/>
      <c r="BN36" s="232"/>
      <c r="BO36" s="241"/>
      <c r="BP36" s="241"/>
      <c r="BQ36" s="238">
        <v>30</v>
      </c>
      <c r="BR36" s="239"/>
      <c r="BS36" s="809"/>
      <c r="BT36" s="810"/>
      <c r="BU36" s="810"/>
      <c r="BV36" s="810"/>
      <c r="BW36" s="810"/>
      <c r="BX36" s="810"/>
      <c r="BY36" s="810"/>
      <c r="BZ36" s="810"/>
      <c r="CA36" s="810"/>
      <c r="CB36" s="810"/>
      <c r="CC36" s="810"/>
      <c r="CD36" s="810"/>
      <c r="CE36" s="810"/>
      <c r="CF36" s="810"/>
      <c r="CG36" s="811"/>
      <c r="CH36" s="812"/>
      <c r="CI36" s="813"/>
      <c r="CJ36" s="813"/>
      <c r="CK36" s="813"/>
      <c r="CL36" s="814"/>
      <c r="CM36" s="812"/>
      <c r="CN36" s="813"/>
      <c r="CO36" s="813"/>
      <c r="CP36" s="813"/>
      <c r="CQ36" s="814"/>
      <c r="CR36" s="812"/>
      <c r="CS36" s="813"/>
      <c r="CT36" s="813"/>
      <c r="CU36" s="813"/>
      <c r="CV36" s="814"/>
      <c r="CW36" s="812"/>
      <c r="CX36" s="813"/>
      <c r="CY36" s="813"/>
      <c r="CZ36" s="813"/>
      <c r="DA36" s="814"/>
      <c r="DB36" s="812"/>
      <c r="DC36" s="813"/>
      <c r="DD36" s="813"/>
      <c r="DE36" s="813"/>
      <c r="DF36" s="814"/>
      <c r="DG36" s="812"/>
      <c r="DH36" s="813"/>
      <c r="DI36" s="813"/>
      <c r="DJ36" s="813"/>
      <c r="DK36" s="814"/>
      <c r="DL36" s="812"/>
      <c r="DM36" s="813"/>
      <c r="DN36" s="813"/>
      <c r="DO36" s="813"/>
      <c r="DP36" s="814"/>
      <c r="DQ36" s="812"/>
      <c r="DR36" s="813"/>
      <c r="DS36" s="813"/>
      <c r="DT36" s="813"/>
      <c r="DU36" s="814"/>
      <c r="DV36" s="809"/>
      <c r="DW36" s="810"/>
      <c r="DX36" s="810"/>
      <c r="DY36" s="810"/>
      <c r="DZ36" s="815"/>
      <c r="EA36" s="230"/>
    </row>
    <row r="37" spans="1:131" ht="26.25" customHeight="1" x14ac:dyDescent="0.2">
      <c r="A37" s="242">
        <v>10</v>
      </c>
      <c r="B37" s="816"/>
      <c r="C37" s="817"/>
      <c r="D37" s="817"/>
      <c r="E37" s="817"/>
      <c r="F37" s="817"/>
      <c r="G37" s="817"/>
      <c r="H37" s="817"/>
      <c r="I37" s="817"/>
      <c r="J37" s="817"/>
      <c r="K37" s="817"/>
      <c r="L37" s="817"/>
      <c r="M37" s="817"/>
      <c r="N37" s="817"/>
      <c r="O37" s="817"/>
      <c r="P37" s="818"/>
      <c r="Q37" s="819"/>
      <c r="R37" s="820"/>
      <c r="S37" s="820"/>
      <c r="T37" s="820"/>
      <c r="U37" s="820"/>
      <c r="V37" s="820"/>
      <c r="W37" s="820"/>
      <c r="X37" s="820"/>
      <c r="Y37" s="820"/>
      <c r="Z37" s="820"/>
      <c r="AA37" s="820"/>
      <c r="AB37" s="820"/>
      <c r="AC37" s="820"/>
      <c r="AD37" s="820"/>
      <c r="AE37" s="821"/>
      <c r="AF37" s="822"/>
      <c r="AG37" s="823"/>
      <c r="AH37" s="823"/>
      <c r="AI37" s="823"/>
      <c r="AJ37" s="824"/>
      <c r="AK37" s="870"/>
      <c r="AL37" s="866"/>
      <c r="AM37" s="866"/>
      <c r="AN37" s="866"/>
      <c r="AO37" s="866"/>
      <c r="AP37" s="866"/>
      <c r="AQ37" s="866"/>
      <c r="AR37" s="866"/>
      <c r="AS37" s="866"/>
      <c r="AT37" s="866"/>
      <c r="AU37" s="866"/>
      <c r="AV37" s="866"/>
      <c r="AW37" s="866"/>
      <c r="AX37" s="866"/>
      <c r="AY37" s="866"/>
      <c r="AZ37" s="867"/>
      <c r="BA37" s="867"/>
      <c r="BB37" s="867"/>
      <c r="BC37" s="867"/>
      <c r="BD37" s="867"/>
      <c r="BE37" s="868"/>
      <c r="BF37" s="868"/>
      <c r="BG37" s="868"/>
      <c r="BH37" s="868"/>
      <c r="BI37" s="869"/>
      <c r="BJ37" s="232"/>
      <c r="BK37" s="232"/>
      <c r="BL37" s="232"/>
      <c r="BM37" s="232"/>
      <c r="BN37" s="232"/>
      <c r="BO37" s="241"/>
      <c r="BP37" s="241"/>
      <c r="BQ37" s="238">
        <v>31</v>
      </c>
      <c r="BR37" s="239"/>
      <c r="BS37" s="809"/>
      <c r="BT37" s="810"/>
      <c r="BU37" s="810"/>
      <c r="BV37" s="810"/>
      <c r="BW37" s="810"/>
      <c r="BX37" s="810"/>
      <c r="BY37" s="810"/>
      <c r="BZ37" s="810"/>
      <c r="CA37" s="810"/>
      <c r="CB37" s="810"/>
      <c r="CC37" s="810"/>
      <c r="CD37" s="810"/>
      <c r="CE37" s="810"/>
      <c r="CF37" s="810"/>
      <c r="CG37" s="811"/>
      <c r="CH37" s="812"/>
      <c r="CI37" s="813"/>
      <c r="CJ37" s="813"/>
      <c r="CK37" s="813"/>
      <c r="CL37" s="814"/>
      <c r="CM37" s="812"/>
      <c r="CN37" s="813"/>
      <c r="CO37" s="813"/>
      <c r="CP37" s="813"/>
      <c r="CQ37" s="814"/>
      <c r="CR37" s="812"/>
      <c r="CS37" s="813"/>
      <c r="CT37" s="813"/>
      <c r="CU37" s="813"/>
      <c r="CV37" s="814"/>
      <c r="CW37" s="812"/>
      <c r="CX37" s="813"/>
      <c r="CY37" s="813"/>
      <c r="CZ37" s="813"/>
      <c r="DA37" s="814"/>
      <c r="DB37" s="812"/>
      <c r="DC37" s="813"/>
      <c r="DD37" s="813"/>
      <c r="DE37" s="813"/>
      <c r="DF37" s="814"/>
      <c r="DG37" s="812"/>
      <c r="DH37" s="813"/>
      <c r="DI37" s="813"/>
      <c r="DJ37" s="813"/>
      <c r="DK37" s="814"/>
      <c r="DL37" s="812"/>
      <c r="DM37" s="813"/>
      <c r="DN37" s="813"/>
      <c r="DO37" s="813"/>
      <c r="DP37" s="814"/>
      <c r="DQ37" s="812"/>
      <c r="DR37" s="813"/>
      <c r="DS37" s="813"/>
      <c r="DT37" s="813"/>
      <c r="DU37" s="814"/>
      <c r="DV37" s="809"/>
      <c r="DW37" s="810"/>
      <c r="DX37" s="810"/>
      <c r="DY37" s="810"/>
      <c r="DZ37" s="815"/>
      <c r="EA37" s="230"/>
    </row>
    <row r="38" spans="1:131" ht="26.25" customHeight="1" x14ac:dyDescent="0.2">
      <c r="A38" s="242">
        <v>11</v>
      </c>
      <c r="B38" s="816"/>
      <c r="C38" s="817"/>
      <c r="D38" s="817"/>
      <c r="E38" s="817"/>
      <c r="F38" s="817"/>
      <c r="G38" s="817"/>
      <c r="H38" s="817"/>
      <c r="I38" s="817"/>
      <c r="J38" s="817"/>
      <c r="K38" s="817"/>
      <c r="L38" s="817"/>
      <c r="M38" s="817"/>
      <c r="N38" s="817"/>
      <c r="O38" s="817"/>
      <c r="P38" s="818"/>
      <c r="Q38" s="819"/>
      <c r="R38" s="820"/>
      <c r="S38" s="820"/>
      <c r="T38" s="820"/>
      <c r="U38" s="820"/>
      <c r="V38" s="820"/>
      <c r="W38" s="820"/>
      <c r="X38" s="820"/>
      <c r="Y38" s="820"/>
      <c r="Z38" s="820"/>
      <c r="AA38" s="820"/>
      <c r="AB38" s="820"/>
      <c r="AC38" s="820"/>
      <c r="AD38" s="820"/>
      <c r="AE38" s="821"/>
      <c r="AF38" s="822"/>
      <c r="AG38" s="823"/>
      <c r="AH38" s="823"/>
      <c r="AI38" s="823"/>
      <c r="AJ38" s="824"/>
      <c r="AK38" s="870"/>
      <c r="AL38" s="866"/>
      <c r="AM38" s="866"/>
      <c r="AN38" s="866"/>
      <c r="AO38" s="866"/>
      <c r="AP38" s="866"/>
      <c r="AQ38" s="866"/>
      <c r="AR38" s="866"/>
      <c r="AS38" s="866"/>
      <c r="AT38" s="866"/>
      <c r="AU38" s="866"/>
      <c r="AV38" s="866"/>
      <c r="AW38" s="866"/>
      <c r="AX38" s="866"/>
      <c r="AY38" s="866"/>
      <c r="AZ38" s="867"/>
      <c r="BA38" s="867"/>
      <c r="BB38" s="867"/>
      <c r="BC38" s="867"/>
      <c r="BD38" s="867"/>
      <c r="BE38" s="868"/>
      <c r="BF38" s="868"/>
      <c r="BG38" s="868"/>
      <c r="BH38" s="868"/>
      <c r="BI38" s="869"/>
      <c r="BJ38" s="232"/>
      <c r="BK38" s="232"/>
      <c r="BL38" s="232"/>
      <c r="BM38" s="232"/>
      <c r="BN38" s="232"/>
      <c r="BO38" s="241"/>
      <c r="BP38" s="241"/>
      <c r="BQ38" s="238">
        <v>32</v>
      </c>
      <c r="BR38" s="239"/>
      <c r="BS38" s="809"/>
      <c r="BT38" s="810"/>
      <c r="BU38" s="810"/>
      <c r="BV38" s="810"/>
      <c r="BW38" s="810"/>
      <c r="BX38" s="810"/>
      <c r="BY38" s="810"/>
      <c r="BZ38" s="810"/>
      <c r="CA38" s="810"/>
      <c r="CB38" s="810"/>
      <c r="CC38" s="810"/>
      <c r="CD38" s="810"/>
      <c r="CE38" s="810"/>
      <c r="CF38" s="810"/>
      <c r="CG38" s="811"/>
      <c r="CH38" s="812"/>
      <c r="CI38" s="813"/>
      <c r="CJ38" s="813"/>
      <c r="CK38" s="813"/>
      <c r="CL38" s="814"/>
      <c r="CM38" s="812"/>
      <c r="CN38" s="813"/>
      <c r="CO38" s="813"/>
      <c r="CP38" s="813"/>
      <c r="CQ38" s="814"/>
      <c r="CR38" s="812"/>
      <c r="CS38" s="813"/>
      <c r="CT38" s="813"/>
      <c r="CU38" s="813"/>
      <c r="CV38" s="814"/>
      <c r="CW38" s="812"/>
      <c r="CX38" s="813"/>
      <c r="CY38" s="813"/>
      <c r="CZ38" s="813"/>
      <c r="DA38" s="814"/>
      <c r="DB38" s="812"/>
      <c r="DC38" s="813"/>
      <c r="DD38" s="813"/>
      <c r="DE38" s="813"/>
      <c r="DF38" s="814"/>
      <c r="DG38" s="812"/>
      <c r="DH38" s="813"/>
      <c r="DI38" s="813"/>
      <c r="DJ38" s="813"/>
      <c r="DK38" s="814"/>
      <c r="DL38" s="812"/>
      <c r="DM38" s="813"/>
      <c r="DN38" s="813"/>
      <c r="DO38" s="813"/>
      <c r="DP38" s="814"/>
      <c r="DQ38" s="812"/>
      <c r="DR38" s="813"/>
      <c r="DS38" s="813"/>
      <c r="DT38" s="813"/>
      <c r="DU38" s="814"/>
      <c r="DV38" s="809"/>
      <c r="DW38" s="810"/>
      <c r="DX38" s="810"/>
      <c r="DY38" s="810"/>
      <c r="DZ38" s="815"/>
      <c r="EA38" s="230"/>
    </row>
    <row r="39" spans="1:131" ht="26.25" customHeight="1" x14ac:dyDescent="0.2">
      <c r="A39" s="242">
        <v>12</v>
      </c>
      <c r="B39" s="816"/>
      <c r="C39" s="817"/>
      <c r="D39" s="817"/>
      <c r="E39" s="817"/>
      <c r="F39" s="817"/>
      <c r="G39" s="817"/>
      <c r="H39" s="817"/>
      <c r="I39" s="817"/>
      <c r="J39" s="817"/>
      <c r="K39" s="817"/>
      <c r="L39" s="817"/>
      <c r="M39" s="817"/>
      <c r="N39" s="817"/>
      <c r="O39" s="817"/>
      <c r="P39" s="818"/>
      <c r="Q39" s="819"/>
      <c r="R39" s="820"/>
      <c r="S39" s="820"/>
      <c r="T39" s="820"/>
      <c r="U39" s="820"/>
      <c r="V39" s="820"/>
      <c r="W39" s="820"/>
      <c r="X39" s="820"/>
      <c r="Y39" s="820"/>
      <c r="Z39" s="820"/>
      <c r="AA39" s="820"/>
      <c r="AB39" s="820"/>
      <c r="AC39" s="820"/>
      <c r="AD39" s="820"/>
      <c r="AE39" s="821"/>
      <c r="AF39" s="822"/>
      <c r="AG39" s="823"/>
      <c r="AH39" s="823"/>
      <c r="AI39" s="823"/>
      <c r="AJ39" s="824"/>
      <c r="AK39" s="870"/>
      <c r="AL39" s="866"/>
      <c r="AM39" s="866"/>
      <c r="AN39" s="866"/>
      <c r="AO39" s="866"/>
      <c r="AP39" s="866"/>
      <c r="AQ39" s="866"/>
      <c r="AR39" s="866"/>
      <c r="AS39" s="866"/>
      <c r="AT39" s="866"/>
      <c r="AU39" s="866"/>
      <c r="AV39" s="866"/>
      <c r="AW39" s="866"/>
      <c r="AX39" s="866"/>
      <c r="AY39" s="866"/>
      <c r="AZ39" s="867"/>
      <c r="BA39" s="867"/>
      <c r="BB39" s="867"/>
      <c r="BC39" s="867"/>
      <c r="BD39" s="867"/>
      <c r="BE39" s="868"/>
      <c r="BF39" s="868"/>
      <c r="BG39" s="868"/>
      <c r="BH39" s="868"/>
      <c r="BI39" s="869"/>
      <c r="BJ39" s="232"/>
      <c r="BK39" s="232"/>
      <c r="BL39" s="232"/>
      <c r="BM39" s="232"/>
      <c r="BN39" s="232"/>
      <c r="BO39" s="241"/>
      <c r="BP39" s="241"/>
      <c r="BQ39" s="238">
        <v>33</v>
      </c>
      <c r="BR39" s="239"/>
      <c r="BS39" s="809"/>
      <c r="BT39" s="810"/>
      <c r="BU39" s="810"/>
      <c r="BV39" s="810"/>
      <c r="BW39" s="810"/>
      <c r="BX39" s="810"/>
      <c r="BY39" s="810"/>
      <c r="BZ39" s="810"/>
      <c r="CA39" s="810"/>
      <c r="CB39" s="810"/>
      <c r="CC39" s="810"/>
      <c r="CD39" s="810"/>
      <c r="CE39" s="810"/>
      <c r="CF39" s="810"/>
      <c r="CG39" s="811"/>
      <c r="CH39" s="812"/>
      <c r="CI39" s="813"/>
      <c r="CJ39" s="813"/>
      <c r="CK39" s="813"/>
      <c r="CL39" s="814"/>
      <c r="CM39" s="812"/>
      <c r="CN39" s="813"/>
      <c r="CO39" s="813"/>
      <c r="CP39" s="813"/>
      <c r="CQ39" s="814"/>
      <c r="CR39" s="812"/>
      <c r="CS39" s="813"/>
      <c r="CT39" s="813"/>
      <c r="CU39" s="813"/>
      <c r="CV39" s="814"/>
      <c r="CW39" s="812"/>
      <c r="CX39" s="813"/>
      <c r="CY39" s="813"/>
      <c r="CZ39" s="813"/>
      <c r="DA39" s="814"/>
      <c r="DB39" s="812"/>
      <c r="DC39" s="813"/>
      <c r="DD39" s="813"/>
      <c r="DE39" s="813"/>
      <c r="DF39" s="814"/>
      <c r="DG39" s="812"/>
      <c r="DH39" s="813"/>
      <c r="DI39" s="813"/>
      <c r="DJ39" s="813"/>
      <c r="DK39" s="814"/>
      <c r="DL39" s="812"/>
      <c r="DM39" s="813"/>
      <c r="DN39" s="813"/>
      <c r="DO39" s="813"/>
      <c r="DP39" s="814"/>
      <c r="DQ39" s="812"/>
      <c r="DR39" s="813"/>
      <c r="DS39" s="813"/>
      <c r="DT39" s="813"/>
      <c r="DU39" s="814"/>
      <c r="DV39" s="809"/>
      <c r="DW39" s="810"/>
      <c r="DX39" s="810"/>
      <c r="DY39" s="810"/>
      <c r="DZ39" s="815"/>
      <c r="EA39" s="230"/>
    </row>
    <row r="40" spans="1:131" ht="26.25" customHeight="1" x14ac:dyDescent="0.2">
      <c r="A40" s="238">
        <v>13</v>
      </c>
      <c r="B40" s="816"/>
      <c r="C40" s="817"/>
      <c r="D40" s="817"/>
      <c r="E40" s="817"/>
      <c r="F40" s="817"/>
      <c r="G40" s="817"/>
      <c r="H40" s="817"/>
      <c r="I40" s="817"/>
      <c r="J40" s="817"/>
      <c r="K40" s="817"/>
      <c r="L40" s="817"/>
      <c r="M40" s="817"/>
      <c r="N40" s="817"/>
      <c r="O40" s="817"/>
      <c r="P40" s="818"/>
      <c r="Q40" s="819"/>
      <c r="R40" s="820"/>
      <c r="S40" s="820"/>
      <c r="T40" s="820"/>
      <c r="U40" s="820"/>
      <c r="V40" s="820"/>
      <c r="W40" s="820"/>
      <c r="X40" s="820"/>
      <c r="Y40" s="820"/>
      <c r="Z40" s="820"/>
      <c r="AA40" s="820"/>
      <c r="AB40" s="820"/>
      <c r="AC40" s="820"/>
      <c r="AD40" s="820"/>
      <c r="AE40" s="821"/>
      <c r="AF40" s="822"/>
      <c r="AG40" s="823"/>
      <c r="AH40" s="823"/>
      <c r="AI40" s="823"/>
      <c r="AJ40" s="824"/>
      <c r="AK40" s="870"/>
      <c r="AL40" s="866"/>
      <c r="AM40" s="866"/>
      <c r="AN40" s="866"/>
      <c r="AO40" s="866"/>
      <c r="AP40" s="866"/>
      <c r="AQ40" s="866"/>
      <c r="AR40" s="866"/>
      <c r="AS40" s="866"/>
      <c r="AT40" s="866"/>
      <c r="AU40" s="866"/>
      <c r="AV40" s="866"/>
      <c r="AW40" s="866"/>
      <c r="AX40" s="866"/>
      <c r="AY40" s="866"/>
      <c r="AZ40" s="867"/>
      <c r="BA40" s="867"/>
      <c r="BB40" s="867"/>
      <c r="BC40" s="867"/>
      <c r="BD40" s="867"/>
      <c r="BE40" s="868"/>
      <c r="BF40" s="868"/>
      <c r="BG40" s="868"/>
      <c r="BH40" s="868"/>
      <c r="BI40" s="869"/>
      <c r="BJ40" s="232"/>
      <c r="BK40" s="232"/>
      <c r="BL40" s="232"/>
      <c r="BM40" s="232"/>
      <c r="BN40" s="232"/>
      <c r="BO40" s="241"/>
      <c r="BP40" s="241"/>
      <c r="BQ40" s="238">
        <v>34</v>
      </c>
      <c r="BR40" s="239"/>
      <c r="BS40" s="809"/>
      <c r="BT40" s="810"/>
      <c r="BU40" s="810"/>
      <c r="BV40" s="810"/>
      <c r="BW40" s="810"/>
      <c r="BX40" s="810"/>
      <c r="BY40" s="810"/>
      <c r="BZ40" s="810"/>
      <c r="CA40" s="810"/>
      <c r="CB40" s="810"/>
      <c r="CC40" s="810"/>
      <c r="CD40" s="810"/>
      <c r="CE40" s="810"/>
      <c r="CF40" s="810"/>
      <c r="CG40" s="811"/>
      <c r="CH40" s="812"/>
      <c r="CI40" s="813"/>
      <c r="CJ40" s="813"/>
      <c r="CK40" s="813"/>
      <c r="CL40" s="814"/>
      <c r="CM40" s="812"/>
      <c r="CN40" s="813"/>
      <c r="CO40" s="813"/>
      <c r="CP40" s="813"/>
      <c r="CQ40" s="814"/>
      <c r="CR40" s="812"/>
      <c r="CS40" s="813"/>
      <c r="CT40" s="813"/>
      <c r="CU40" s="813"/>
      <c r="CV40" s="814"/>
      <c r="CW40" s="812"/>
      <c r="CX40" s="813"/>
      <c r="CY40" s="813"/>
      <c r="CZ40" s="813"/>
      <c r="DA40" s="814"/>
      <c r="DB40" s="812"/>
      <c r="DC40" s="813"/>
      <c r="DD40" s="813"/>
      <c r="DE40" s="813"/>
      <c r="DF40" s="814"/>
      <c r="DG40" s="812"/>
      <c r="DH40" s="813"/>
      <c r="DI40" s="813"/>
      <c r="DJ40" s="813"/>
      <c r="DK40" s="814"/>
      <c r="DL40" s="812"/>
      <c r="DM40" s="813"/>
      <c r="DN40" s="813"/>
      <c r="DO40" s="813"/>
      <c r="DP40" s="814"/>
      <c r="DQ40" s="812"/>
      <c r="DR40" s="813"/>
      <c r="DS40" s="813"/>
      <c r="DT40" s="813"/>
      <c r="DU40" s="814"/>
      <c r="DV40" s="809"/>
      <c r="DW40" s="810"/>
      <c r="DX40" s="810"/>
      <c r="DY40" s="810"/>
      <c r="DZ40" s="815"/>
      <c r="EA40" s="230"/>
    </row>
    <row r="41" spans="1:131" ht="26.25" customHeight="1" x14ac:dyDescent="0.2">
      <c r="A41" s="238">
        <v>14</v>
      </c>
      <c r="B41" s="816"/>
      <c r="C41" s="817"/>
      <c r="D41" s="817"/>
      <c r="E41" s="817"/>
      <c r="F41" s="817"/>
      <c r="G41" s="817"/>
      <c r="H41" s="817"/>
      <c r="I41" s="817"/>
      <c r="J41" s="817"/>
      <c r="K41" s="817"/>
      <c r="L41" s="817"/>
      <c r="M41" s="817"/>
      <c r="N41" s="817"/>
      <c r="O41" s="817"/>
      <c r="P41" s="818"/>
      <c r="Q41" s="819"/>
      <c r="R41" s="820"/>
      <c r="S41" s="820"/>
      <c r="T41" s="820"/>
      <c r="U41" s="820"/>
      <c r="V41" s="820"/>
      <c r="W41" s="820"/>
      <c r="X41" s="820"/>
      <c r="Y41" s="820"/>
      <c r="Z41" s="820"/>
      <c r="AA41" s="820"/>
      <c r="AB41" s="820"/>
      <c r="AC41" s="820"/>
      <c r="AD41" s="820"/>
      <c r="AE41" s="821"/>
      <c r="AF41" s="822"/>
      <c r="AG41" s="823"/>
      <c r="AH41" s="823"/>
      <c r="AI41" s="823"/>
      <c r="AJ41" s="824"/>
      <c r="AK41" s="870"/>
      <c r="AL41" s="866"/>
      <c r="AM41" s="866"/>
      <c r="AN41" s="866"/>
      <c r="AO41" s="866"/>
      <c r="AP41" s="866"/>
      <c r="AQ41" s="866"/>
      <c r="AR41" s="866"/>
      <c r="AS41" s="866"/>
      <c r="AT41" s="866"/>
      <c r="AU41" s="866"/>
      <c r="AV41" s="866"/>
      <c r="AW41" s="866"/>
      <c r="AX41" s="866"/>
      <c r="AY41" s="866"/>
      <c r="AZ41" s="867"/>
      <c r="BA41" s="867"/>
      <c r="BB41" s="867"/>
      <c r="BC41" s="867"/>
      <c r="BD41" s="867"/>
      <c r="BE41" s="868"/>
      <c r="BF41" s="868"/>
      <c r="BG41" s="868"/>
      <c r="BH41" s="868"/>
      <c r="BI41" s="869"/>
      <c r="BJ41" s="232"/>
      <c r="BK41" s="232"/>
      <c r="BL41" s="232"/>
      <c r="BM41" s="232"/>
      <c r="BN41" s="232"/>
      <c r="BO41" s="241"/>
      <c r="BP41" s="241"/>
      <c r="BQ41" s="238">
        <v>35</v>
      </c>
      <c r="BR41" s="239"/>
      <c r="BS41" s="809"/>
      <c r="BT41" s="810"/>
      <c r="BU41" s="810"/>
      <c r="BV41" s="810"/>
      <c r="BW41" s="810"/>
      <c r="BX41" s="810"/>
      <c r="BY41" s="810"/>
      <c r="BZ41" s="810"/>
      <c r="CA41" s="810"/>
      <c r="CB41" s="810"/>
      <c r="CC41" s="810"/>
      <c r="CD41" s="810"/>
      <c r="CE41" s="810"/>
      <c r="CF41" s="810"/>
      <c r="CG41" s="811"/>
      <c r="CH41" s="812"/>
      <c r="CI41" s="813"/>
      <c r="CJ41" s="813"/>
      <c r="CK41" s="813"/>
      <c r="CL41" s="814"/>
      <c r="CM41" s="812"/>
      <c r="CN41" s="813"/>
      <c r="CO41" s="813"/>
      <c r="CP41" s="813"/>
      <c r="CQ41" s="814"/>
      <c r="CR41" s="812"/>
      <c r="CS41" s="813"/>
      <c r="CT41" s="813"/>
      <c r="CU41" s="813"/>
      <c r="CV41" s="814"/>
      <c r="CW41" s="812"/>
      <c r="CX41" s="813"/>
      <c r="CY41" s="813"/>
      <c r="CZ41" s="813"/>
      <c r="DA41" s="814"/>
      <c r="DB41" s="812"/>
      <c r="DC41" s="813"/>
      <c r="DD41" s="813"/>
      <c r="DE41" s="813"/>
      <c r="DF41" s="814"/>
      <c r="DG41" s="812"/>
      <c r="DH41" s="813"/>
      <c r="DI41" s="813"/>
      <c r="DJ41" s="813"/>
      <c r="DK41" s="814"/>
      <c r="DL41" s="812"/>
      <c r="DM41" s="813"/>
      <c r="DN41" s="813"/>
      <c r="DO41" s="813"/>
      <c r="DP41" s="814"/>
      <c r="DQ41" s="812"/>
      <c r="DR41" s="813"/>
      <c r="DS41" s="813"/>
      <c r="DT41" s="813"/>
      <c r="DU41" s="814"/>
      <c r="DV41" s="809"/>
      <c r="DW41" s="810"/>
      <c r="DX41" s="810"/>
      <c r="DY41" s="810"/>
      <c r="DZ41" s="815"/>
      <c r="EA41" s="230"/>
    </row>
    <row r="42" spans="1:131" ht="26.25" customHeight="1" x14ac:dyDescent="0.2">
      <c r="A42" s="238">
        <v>15</v>
      </c>
      <c r="B42" s="816"/>
      <c r="C42" s="817"/>
      <c r="D42" s="817"/>
      <c r="E42" s="817"/>
      <c r="F42" s="817"/>
      <c r="G42" s="817"/>
      <c r="H42" s="817"/>
      <c r="I42" s="817"/>
      <c r="J42" s="817"/>
      <c r="K42" s="817"/>
      <c r="L42" s="817"/>
      <c r="M42" s="817"/>
      <c r="N42" s="817"/>
      <c r="O42" s="817"/>
      <c r="P42" s="818"/>
      <c r="Q42" s="819"/>
      <c r="R42" s="820"/>
      <c r="S42" s="820"/>
      <c r="T42" s="820"/>
      <c r="U42" s="820"/>
      <c r="V42" s="820"/>
      <c r="W42" s="820"/>
      <c r="X42" s="820"/>
      <c r="Y42" s="820"/>
      <c r="Z42" s="820"/>
      <c r="AA42" s="820"/>
      <c r="AB42" s="820"/>
      <c r="AC42" s="820"/>
      <c r="AD42" s="820"/>
      <c r="AE42" s="821"/>
      <c r="AF42" s="822"/>
      <c r="AG42" s="823"/>
      <c r="AH42" s="823"/>
      <c r="AI42" s="823"/>
      <c r="AJ42" s="824"/>
      <c r="AK42" s="870"/>
      <c r="AL42" s="866"/>
      <c r="AM42" s="866"/>
      <c r="AN42" s="866"/>
      <c r="AO42" s="866"/>
      <c r="AP42" s="866"/>
      <c r="AQ42" s="866"/>
      <c r="AR42" s="866"/>
      <c r="AS42" s="866"/>
      <c r="AT42" s="866"/>
      <c r="AU42" s="866"/>
      <c r="AV42" s="866"/>
      <c r="AW42" s="866"/>
      <c r="AX42" s="866"/>
      <c r="AY42" s="866"/>
      <c r="AZ42" s="867"/>
      <c r="BA42" s="867"/>
      <c r="BB42" s="867"/>
      <c r="BC42" s="867"/>
      <c r="BD42" s="867"/>
      <c r="BE42" s="868"/>
      <c r="BF42" s="868"/>
      <c r="BG42" s="868"/>
      <c r="BH42" s="868"/>
      <c r="BI42" s="869"/>
      <c r="BJ42" s="232"/>
      <c r="BK42" s="232"/>
      <c r="BL42" s="232"/>
      <c r="BM42" s="232"/>
      <c r="BN42" s="232"/>
      <c r="BO42" s="241"/>
      <c r="BP42" s="241"/>
      <c r="BQ42" s="238">
        <v>36</v>
      </c>
      <c r="BR42" s="239"/>
      <c r="BS42" s="809"/>
      <c r="BT42" s="810"/>
      <c r="BU42" s="810"/>
      <c r="BV42" s="810"/>
      <c r="BW42" s="810"/>
      <c r="BX42" s="810"/>
      <c r="BY42" s="810"/>
      <c r="BZ42" s="810"/>
      <c r="CA42" s="810"/>
      <c r="CB42" s="810"/>
      <c r="CC42" s="810"/>
      <c r="CD42" s="810"/>
      <c r="CE42" s="810"/>
      <c r="CF42" s="810"/>
      <c r="CG42" s="811"/>
      <c r="CH42" s="812"/>
      <c r="CI42" s="813"/>
      <c r="CJ42" s="813"/>
      <c r="CK42" s="813"/>
      <c r="CL42" s="814"/>
      <c r="CM42" s="812"/>
      <c r="CN42" s="813"/>
      <c r="CO42" s="813"/>
      <c r="CP42" s="813"/>
      <c r="CQ42" s="814"/>
      <c r="CR42" s="812"/>
      <c r="CS42" s="813"/>
      <c r="CT42" s="813"/>
      <c r="CU42" s="813"/>
      <c r="CV42" s="814"/>
      <c r="CW42" s="812"/>
      <c r="CX42" s="813"/>
      <c r="CY42" s="813"/>
      <c r="CZ42" s="813"/>
      <c r="DA42" s="814"/>
      <c r="DB42" s="812"/>
      <c r="DC42" s="813"/>
      <c r="DD42" s="813"/>
      <c r="DE42" s="813"/>
      <c r="DF42" s="814"/>
      <c r="DG42" s="812"/>
      <c r="DH42" s="813"/>
      <c r="DI42" s="813"/>
      <c r="DJ42" s="813"/>
      <c r="DK42" s="814"/>
      <c r="DL42" s="812"/>
      <c r="DM42" s="813"/>
      <c r="DN42" s="813"/>
      <c r="DO42" s="813"/>
      <c r="DP42" s="814"/>
      <c r="DQ42" s="812"/>
      <c r="DR42" s="813"/>
      <c r="DS42" s="813"/>
      <c r="DT42" s="813"/>
      <c r="DU42" s="814"/>
      <c r="DV42" s="809"/>
      <c r="DW42" s="810"/>
      <c r="DX42" s="810"/>
      <c r="DY42" s="810"/>
      <c r="DZ42" s="815"/>
      <c r="EA42" s="230"/>
    </row>
    <row r="43" spans="1:131" ht="26.25" customHeight="1" x14ac:dyDescent="0.2">
      <c r="A43" s="238">
        <v>16</v>
      </c>
      <c r="B43" s="816"/>
      <c r="C43" s="817"/>
      <c r="D43" s="817"/>
      <c r="E43" s="817"/>
      <c r="F43" s="817"/>
      <c r="G43" s="817"/>
      <c r="H43" s="817"/>
      <c r="I43" s="817"/>
      <c r="J43" s="817"/>
      <c r="K43" s="817"/>
      <c r="L43" s="817"/>
      <c r="M43" s="817"/>
      <c r="N43" s="817"/>
      <c r="O43" s="817"/>
      <c r="P43" s="818"/>
      <c r="Q43" s="819"/>
      <c r="R43" s="820"/>
      <c r="S43" s="820"/>
      <c r="T43" s="820"/>
      <c r="U43" s="820"/>
      <c r="V43" s="820"/>
      <c r="W43" s="820"/>
      <c r="X43" s="820"/>
      <c r="Y43" s="820"/>
      <c r="Z43" s="820"/>
      <c r="AA43" s="820"/>
      <c r="AB43" s="820"/>
      <c r="AC43" s="820"/>
      <c r="AD43" s="820"/>
      <c r="AE43" s="821"/>
      <c r="AF43" s="822"/>
      <c r="AG43" s="823"/>
      <c r="AH43" s="823"/>
      <c r="AI43" s="823"/>
      <c r="AJ43" s="824"/>
      <c r="AK43" s="870"/>
      <c r="AL43" s="866"/>
      <c r="AM43" s="866"/>
      <c r="AN43" s="866"/>
      <c r="AO43" s="866"/>
      <c r="AP43" s="866"/>
      <c r="AQ43" s="866"/>
      <c r="AR43" s="866"/>
      <c r="AS43" s="866"/>
      <c r="AT43" s="866"/>
      <c r="AU43" s="866"/>
      <c r="AV43" s="866"/>
      <c r="AW43" s="866"/>
      <c r="AX43" s="866"/>
      <c r="AY43" s="866"/>
      <c r="AZ43" s="867"/>
      <c r="BA43" s="867"/>
      <c r="BB43" s="867"/>
      <c r="BC43" s="867"/>
      <c r="BD43" s="867"/>
      <c r="BE43" s="868"/>
      <c r="BF43" s="868"/>
      <c r="BG43" s="868"/>
      <c r="BH43" s="868"/>
      <c r="BI43" s="869"/>
      <c r="BJ43" s="232"/>
      <c r="BK43" s="232"/>
      <c r="BL43" s="232"/>
      <c r="BM43" s="232"/>
      <c r="BN43" s="232"/>
      <c r="BO43" s="241"/>
      <c r="BP43" s="241"/>
      <c r="BQ43" s="238">
        <v>37</v>
      </c>
      <c r="BR43" s="239"/>
      <c r="BS43" s="809"/>
      <c r="BT43" s="810"/>
      <c r="BU43" s="810"/>
      <c r="BV43" s="810"/>
      <c r="BW43" s="810"/>
      <c r="BX43" s="810"/>
      <c r="BY43" s="810"/>
      <c r="BZ43" s="810"/>
      <c r="CA43" s="810"/>
      <c r="CB43" s="810"/>
      <c r="CC43" s="810"/>
      <c r="CD43" s="810"/>
      <c r="CE43" s="810"/>
      <c r="CF43" s="810"/>
      <c r="CG43" s="811"/>
      <c r="CH43" s="812"/>
      <c r="CI43" s="813"/>
      <c r="CJ43" s="813"/>
      <c r="CK43" s="813"/>
      <c r="CL43" s="814"/>
      <c r="CM43" s="812"/>
      <c r="CN43" s="813"/>
      <c r="CO43" s="813"/>
      <c r="CP43" s="813"/>
      <c r="CQ43" s="814"/>
      <c r="CR43" s="812"/>
      <c r="CS43" s="813"/>
      <c r="CT43" s="813"/>
      <c r="CU43" s="813"/>
      <c r="CV43" s="814"/>
      <c r="CW43" s="812"/>
      <c r="CX43" s="813"/>
      <c r="CY43" s="813"/>
      <c r="CZ43" s="813"/>
      <c r="DA43" s="814"/>
      <c r="DB43" s="812"/>
      <c r="DC43" s="813"/>
      <c r="DD43" s="813"/>
      <c r="DE43" s="813"/>
      <c r="DF43" s="814"/>
      <c r="DG43" s="812"/>
      <c r="DH43" s="813"/>
      <c r="DI43" s="813"/>
      <c r="DJ43" s="813"/>
      <c r="DK43" s="814"/>
      <c r="DL43" s="812"/>
      <c r="DM43" s="813"/>
      <c r="DN43" s="813"/>
      <c r="DO43" s="813"/>
      <c r="DP43" s="814"/>
      <c r="DQ43" s="812"/>
      <c r="DR43" s="813"/>
      <c r="DS43" s="813"/>
      <c r="DT43" s="813"/>
      <c r="DU43" s="814"/>
      <c r="DV43" s="809"/>
      <c r="DW43" s="810"/>
      <c r="DX43" s="810"/>
      <c r="DY43" s="810"/>
      <c r="DZ43" s="815"/>
      <c r="EA43" s="230"/>
    </row>
    <row r="44" spans="1:131" ht="26.25" customHeight="1" x14ac:dyDescent="0.2">
      <c r="A44" s="238">
        <v>17</v>
      </c>
      <c r="B44" s="816"/>
      <c r="C44" s="817"/>
      <c r="D44" s="817"/>
      <c r="E44" s="817"/>
      <c r="F44" s="817"/>
      <c r="G44" s="817"/>
      <c r="H44" s="817"/>
      <c r="I44" s="817"/>
      <c r="J44" s="817"/>
      <c r="K44" s="817"/>
      <c r="L44" s="817"/>
      <c r="M44" s="817"/>
      <c r="N44" s="817"/>
      <c r="O44" s="817"/>
      <c r="P44" s="818"/>
      <c r="Q44" s="819"/>
      <c r="R44" s="820"/>
      <c r="S44" s="820"/>
      <c r="T44" s="820"/>
      <c r="U44" s="820"/>
      <c r="V44" s="820"/>
      <c r="W44" s="820"/>
      <c r="X44" s="820"/>
      <c r="Y44" s="820"/>
      <c r="Z44" s="820"/>
      <c r="AA44" s="820"/>
      <c r="AB44" s="820"/>
      <c r="AC44" s="820"/>
      <c r="AD44" s="820"/>
      <c r="AE44" s="821"/>
      <c r="AF44" s="822"/>
      <c r="AG44" s="823"/>
      <c r="AH44" s="823"/>
      <c r="AI44" s="823"/>
      <c r="AJ44" s="824"/>
      <c r="AK44" s="870"/>
      <c r="AL44" s="866"/>
      <c r="AM44" s="866"/>
      <c r="AN44" s="866"/>
      <c r="AO44" s="866"/>
      <c r="AP44" s="866"/>
      <c r="AQ44" s="866"/>
      <c r="AR44" s="866"/>
      <c r="AS44" s="866"/>
      <c r="AT44" s="866"/>
      <c r="AU44" s="866"/>
      <c r="AV44" s="866"/>
      <c r="AW44" s="866"/>
      <c r="AX44" s="866"/>
      <c r="AY44" s="866"/>
      <c r="AZ44" s="867"/>
      <c r="BA44" s="867"/>
      <c r="BB44" s="867"/>
      <c r="BC44" s="867"/>
      <c r="BD44" s="867"/>
      <c r="BE44" s="868"/>
      <c r="BF44" s="868"/>
      <c r="BG44" s="868"/>
      <c r="BH44" s="868"/>
      <c r="BI44" s="869"/>
      <c r="BJ44" s="232"/>
      <c r="BK44" s="232"/>
      <c r="BL44" s="232"/>
      <c r="BM44" s="232"/>
      <c r="BN44" s="232"/>
      <c r="BO44" s="241"/>
      <c r="BP44" s="241"/>
      <c r="BQ44" s="238">
        <v>38</v>
      </c>
      <c r="BR44" s="239"/>
      <c r="BS44" s="809"/>
      <c r="BT44" s="810"/>
      <c r="BU44" s="810"/>
      <c r="BV44" s="810"/>
      <c r="BW44" s="810"/>
      <c r="BX44" s="810"/>
      <c r="BY44" s="810"/>
      <c r="BZ44" s="810"/>
      <c r="CA44" s="810"/>
      <c r="CB44" s="810"/>
      <c r="CC44" s="810"/>
      <c r="CD44" s="810"/>
      <c r="CE44" s="810"/>
      <c r="CF44" s="810"/>
      <c r="CG44" s="811"/>
      <c r="CH44" s="812"/>
      <c r="CI44" s="813"/>
      <c r="CJ44" s="813"/>
      <c r="CK44" s="813"/>
      <c r="CL44" s="814"/>
      <c r="CM44" s="812"/>
      <c r="CN44" s="813"/>
      <c r="CO44" s="813"/>
      <c r="CP44" s="813"/>
      <c r="CQ44" s="814"/>
      <c r="CR44" s="812"/>
      <c r="CS44" s="813"/>
      <c r="CT44" s="813"/>
      <c r="CU44" s="813"/>
      <c r="CV44" s="814"/>
      <c r="CW44" s="812"/>
      <c r="CX44" s="813"/>
      <c r="CY44" s="813"/>
      <c r="CZ44" s="813"/>
      <c r="DA44" s="814"/>
      <c r="DB44" s="812"/>
      <c r="DC44" s="813"/>
      <c r="DD44" s="813"/>
      <c r="DE44" s="813"/>
      <c r="DF44" s="814"/>
      <c r="DG44" s="812"/>
      <c r="DH44" s="813"/>
      <c r="DI44" s="813"/>
      <c r="DJ44" s="813"/>
      <c r="DK44" s="814"/>
      <c r="DL44" s="812"/>
      <c r="DM44" s="813"/>
      <c r="DN44" s="813"/>
      <c r="DO44" s="813"/>
      <c r="DP44" s="814"/>
      <c r="DQ44" s="812"/>
      <c r="DR44" s="813"/>
      <c r="DS44" s="813"/>
      <c r="DT44" s="813"/>
      <c r="DU44" s="814"/>
      <c r="DV44" s="809"/>
      <c r="DW44" s="810"/>
      <c r="DX44" s="810"/>
      <c r="DY44" s="810"/>
      <c r="DZ44" s="815"/>
      <c r="EA44" s="230"/>
    </row>
    <row r="45" spans="1:131" ht="26.25" customHeight="1" x14ac:dyDescent="0.2">
      <c r="A45" s="238">
        <v>18</v>
      </c>
      <c r="B45" s="816"/>
      <c r="C45" s="817"/>
      <c r="D45" s="817"/>
      <c r="E45" s="817"/>
      <c r="F45" s="817"/>
      <c r="G45" s="817"/>
      <c r="H45" s="817"/>
      <c r="I45" s="817"/>
      <c r="J45" s="817"/>
      <c r="K45" s="817"/>
      <c r="L45" s="817"/>
      <c r="M45" s="817"/>
      <c r="N45" s="817"/>
      <c r="O45" s="817"/>
      <c r="P45" s="818"/>
      <c r="Q45" s="819"/>
      <c r="R45" s="820"/>
      <c r="S45" s="820"/>
      <c r="T45" s="820"/>
      <c r="U45" s="820"/>
      <c r="V45" s="820"/>
      <c r="W45" s="820"/>
      <c r="X45" s="820"/>
      <c r="Y45" s="820"/>
      <c r="Z45" s="820"/>
      <c r="AA45" s="820"/>
      <c r="AB45" s="820"/>
      <c r="AC45" s="820"/>
      <c r="AD45" s="820"/>
      <c r="AE45" s="821"/>
      <c r="AF45" s="822"/>
      <c r="AG45" s="823"/>
      <c r="AH45" s="823"/>
      <c r="AI45" s="823"/>
      <c r="AJ45" s="824"/>
      <c r="AK45" s="870"/>
      <c r="AL45" s="866"/>
      <c r="AM45" s="866"/>
      <c r="AN45" s="866"/>
      <c r="AO45" s="866"/>
      <c r="AP45" s="866"/>
      <c r="AQ45" s="866"/>
      <c r="AR45" s="866"/>
      <c r="AS45" s="866"/>
      <c r="AT45" s="866"/>
      <c r="AU45" s="866"/>
      <c r="AV45" s="866"/>
      <c r="AW45" s="866"/>
      <c r="AX45" s="866"/>
      <c r="AY45" s="866"/>
      <c r="AZ45" s="867"/>
      <c r="BA45" s="867"/>
      <c r="BB45" s="867"/>
      <c r="BC45" s="867"/>
      <c r="BD45" s="867"/>
      <c r="BE45" s="868"/>
      <c r="BF45" s="868"/>
      <c r="BG45" s="868"/>
      <c r="BH45" s="868"/>
      <c r="BI45" s="869"/>
      <c r="BJ45" s="232"/>
      <c r="BK45" s="232"/>
      <c r="BL45" s="232"/>
      <c r="BM45" s="232"/>
      <c r="BN45" s="232"/>
      <c r="BO45" s="241"/>
      <c r="BP45" s="241"/>
      <c r="BQ45" s="238">
        <v>39</v>
      </c>
      <c r="BR45" s="239"/>
      <c r="BS45" s="809"/>
      <c r="BT45" s="810"/>
      <c r="BU45" s="810"/>
      <c r="BV45" s="810"/>
      <c r="BW45" s="810"/>
      <c r="BX45" s="810"/>
      <c r="BY45" s="810"/>
      <c r="BZ45" s="810"/>
      <c r="CA45" s="810"/>
      <c r="CB45" s="810"/>
      <c r="CC45" s="810"/>
      <c r="CD45" s="810"/>
      <c r="CE45" s="810"/>
      <c r="CF45" s="810"/>
      <c r="CG45" s="811"/>
      <c r="CH45" s="812"/>
      <c r="CI45" s="813"/>
      <c r="CJ45" s="813"/>
      <c r="CK45" s="813"/>
      <c r="CL45" s="814"/>
      <c r="CM45" s="812"/>
      <c r="CN45" s="813"/>
      <c r="CO45" s="813"/>
      <c r="CP45" s="813"/>
      <c r="CQ45" s="814"/>
      <c r="CR45" s="812"/>
      <c r="CS45" s="813"/>
      <c r="CT45" s="813"/>
      <c r="CU45" s="813"/>
      <c r="CV45" s="814"/>
      <c r="CW45" s="812"/>
      <c r="CX45" s="813"/>
      <c r="CY45" s="813"/>
      <c r="CZ45" s="813"/>
      <c r="DA45" s="814"/>
      <c r="DB45" s="812"/>
      <c r="DC45" s="813"/>
      <c r="DD45" s="813"/>
      <c r="DE45" s="813"/>
      <c r="DF45" s="814"/>
      <c r="DG45" s="812"/>
      <c r="DH45" s="813"/>
      <c r="DI45" s="813"/>
      <c r="DJ45" s="813"/>
      <c r="DK45" s="814"/>
      <c r="DL45" s="812"/>
      <c r="DM45" s="813"/>
      <c r="DN45" s="813"/>
      <c r="DO45" s="813"/>
      <c r="DP45" s="814"/>
      <c r="DQ45" s="812"/>
      <c r="DR45" s="813"/>
      <c r="DS45" s="813"/>
      <c r="DT45" s="813"/>
      <c r="DU45" s="814"/>
      <c r="DV45" s="809"/>
      <c r="DW45" s="810"/>
      <c r="DX45" s="810"/>
      <c r="DY45" s="810"/>
      <c r="DZ45" s="815"/>
      <c r="EA45" s="230"/>
    </row>
    <row r="46" spans="1:131" ht="26.25" customHeight="1" x14ac:dyDescent="0.2">
      <c r="A46" s="238">
        <v>19</v>
      </c>
      <c r="B46" s="816"/>
      <c r="C46" s="817"/>
      <c r="D46" s="817"/>
      <c r="E46" s="817"/>
      <c r="F46" s="817"/>
      <c r="G46" s="817"/>
      <c r="H46" s="817"/>
      <c r="I46" s="817"/>
      <c r="J46" s="817"/>
      <c r="K46" s="817"/>
      <c r="L46" s="817"/>
      <c r="M46" s="817"/>
      <c r="N46" s="817"/>
      <c r="O46" s="817"/>
      <c r="P46" s="818"/>
      <c r="Q46" s="819"/>
      <c r="R46" s="820"/>
      <c r="S46" s="820"/>
      <c r="T46" s="820"/>
      <c r="U46" s="820"/>
      <c r="V46" s="820"/>
      <c r="W46" s="820"/>
      <c r="X46" s="820"/>
      <c r="Y46" s="820"/>
      <c r="Z46" s="820"/>
      <c r="AA46" s="820"/>
      <c r="AB46" s="820"/>
      <c r="AC46" s="820"/>
      <c r="AD46" s="820"/>
      <c r="AE46" s="821"/>
      <c r="AF46" s="822"/>
      <c r="AG46" s="823"/>
      <c r="AH46" s="823"/>
      <c r="AI46" s="823"/>
      <c r="AJ46" s="824"/>
      <c r="AK46" s="870"/>
      <c r="AL46" s="866"/>
      <c r="AM46" s="866"/>
      <c r="AN46" s="866"/>
      <c r="AO46" s="866"/>
      <c r="AP46" s="866"/>
      <c r="AQ46" s="866"/>
      <c r="AR46" s="866"/>
      <c r="AS46" s="866"/>
      <c r="AT46" s="866"/>
      <c r="AU46" s="866"/>
      <c r="AV46" s="866"/>
      <c r="AW46" s="866"/>
      <c r="AX46" s="866"/>
      <c r="AY46" s="866"/>
      <c r="AZ46" s="867"/>
      <c r="BA46" s="867"/>
      <c r="BB46" s="867"/>
      <c r="BC46" s="867"/>
      <c r="BD46" s="867"/>
      <c r="BE46" s="868"/>
      <c r="BF46" s="868"/>
      <c r="BG46" s="868"/>
      <c r="BH46" s="868"/>
      <c r="BI46" s="869"/>
      <c r="BJ46" s="232"/>
      <c r="BK46" s="232"/>
      <c r="BL46" s="232"/>
      <c r="BM46" s="232"/>
      <c r="BN46" s="232"/>
      <c r="BO46" s="241"/>
      <c r="BP46" s="241"/>
      <c r="BQ46" s="238">
        <v>40</v>
      </c>
      <c r="BR46" s="239"/>
      <c r="BS46" s="809"/>
      <c r="BT46" s="810"/>
      <c r="BU46" s="810"/>
      <c r="BV46" s="810"/>
      <c r="BW46" s="810"/>
      <c r="BX46" s="810"/>
      <c r="BY46" s="810"/>
      <c r="BZ46" s="810"/>
      <c r="CA46" s="810"/>
      <c r="CB46" s="810"/>
      <c r="CC46" s="810"/>
      <c r="CD46" s="810"/>
      <c r="CE46" s="810"/>
      <c r="CF46" s="810"/>
      <c r="CG46" s="811"/>
      <c r="CH46" s="812"/>
      <c r="CI46" s="813"/>
      <c r="CJ46" s="813"/>
      <c r="CK46" s="813"/>
      <c r="CL46" s="814"/>
      <c r="CM46" s="812"/>
      <c r="CN46" s="813"/>
      <c r="CO46" s="813"/>
      <c r="CP46" s="813"/>
      <c r="CQ46" s="814"/>
      <c r="CR46" s="812"/>
      <c r="CS46" s="813"/>
      <c r="CT46" s="813"/>
      <c r="CU46" s="813"/>
      <c r="CV46" s="814"/>
      <c r="CW46" s="812"/>
      <c r="CX46" s="813"/>
      <c r="CY46" s="813"/>
      <c r="CZ46" s="813"/>
      <c r="DA46" s="814"/>
      <c r="DB46" s="812"/>
      <c r="DC46" s="813"/>
      <c r="DD46" s="813"/>
      <c r="DE46" s="813"/>
      <c r="DF46" s="814"/>
      <c r="DG46" s="812"/>
      <c r="DH46" s="813"/>
      <c r="DI46" s="813"/>
      <c r="DJ46" s="813"/>
      <c r="DK46" s="814"/>
      <c r="DL46" s="812"/>
      <c r="DM46" s="813"/>
      <c r="DN46" s="813"/>
      <c r="DO46" s="813"/>
      <c r="DP46" s="814"/>
      <c r="DQ46" s="812"/>
      <c r="DR46" s="813"/>
      <c r="DS46" s="813"/>
      <c r="DT46" s="813"/>
      <c r="DU46" s="814"/>
      <c r="DV46" s="809"/>
      <c r="DW46" s="810"/>
      <c r="DX46" s="810"/>
      <c r="DY46" s="810"/>
      <c r="DZ46" s="815"/>
      <c r="EA46" s="230"/>
    </row>
    <row r="47" spans="1:131" ht="26.25" customHeight="1" x14ac:dyDescent="0.2">
      <c r="A47" s="238">
        <v>20</v>
      </c>
      <c r="B47" s="816"/>
      <c r="C47" s="817"/>
      <c r="D47" s="817"/>
      <c r="E47" s="817"/>
      <c r="F47" s="817"/>
      <c r="G47" s="817"/>
      <c r="H47" s="817"/>
      <c r="I47" s="817"/>
      <c r="J47" s="817"/>
      <c r="K47" s="817"/>
      <c r="L47" s="817"/>
      <c r="M47" s="817"/>
      <c r="N47" s="817"/>
      <c r="O47" s="817"/>
      <c r="P47" s="818"/>
      <c r="Q47" s="819"/>
      <c r="R47" s="820"/>
      <c r="S47" s="820"/>
      <c r="T47" s="820"/>
      <c r="U47" s="820"/>
      <c r="V47" s="820"/>
      <c r="W47" s="820"/>
      <c r="X47" s="820"/>
      <c r="Y47" s="820"/>
      <c r="Z47" s="820"/>
      <c r="AA47" s="820"/>
      <c r="AB47" s="820"/>
      <c r="AC47" s="820"/>
      <c r="AD47" s="820"/>
      <c r="AE47" s="821"/>
      <c r="AF47" s="822"/>
      <c r="AG47" s="823"/>
      <c r="AH47" s="823"/>
      <c r="AI47" s="823"/>
      <c r="AJ47" s="824"/>
      <c r="AK47" s="870"/>
      <c r="AL47" s="866"/>
      <c r="AM47" s="866"/>
      <c r="AN47" s="866"/>
      <c r="AO47" s="866"/>
      <c r="AP47" s="866"/>
      <c r="AQ47" s="866"/>
      <c r="AR47" s="866"/>
      <c r="AS47" s="866"/>
      <c r="AT47" s="866"/>
      <c r="AU47" s="866"/>
      <c r="AV47" s="866"/>
      <c r="AW47" s="866"/>
      <c r="AX47" s="866"/>
      <c r="AY47" s="866"/>
      <c r="AZ47" s="867"/>
      <c r="BA47" s="867"/>
      <c r="BB47" s="867"/>
      <c r="BC47" s="867"/>
      <c r="BD47" s="867"/>
      <c r="BE47" s="868"/>
      <c r="BF47" s="868"/>
      <c r="BG47" s="868"/>
      <c r="BH47" s="868"/>
      <c r="BI47" s="869"/>
      <c r="BJ47" s="232"/>
      <c r="BK47" s="232"/>
      <c r="BL47" s="232"/>
      <c r="BM47" s="232"/>
      <c r="BN47" s="232"/>
      <c r="BO47" s="241"/>
      <c r="BP47" s="241"/>
      <c r="BQ47" s="238">
        <v>41</v>
      </c>
      <c r="BR47" s="239"/>
      <c r="BS47" s="809"/>
      <c r="BT47" s="810"/>
      <c r="BU47" s="810"/>
      <c r="BV47" s="810"/>
      <c r="BW47" s="810"/>
      <c r="BX47" s="810"/>
      <c r="BY47" s="810"/>
      <c r="BZ47" s="810"/>
      <c r="CA47" s="810"/>
      <c r="CB47" s="810"/>
      <c r="CC47" s="810"/>
      <c r="CD47" s="810"/>
      <c r="CE47" s="810"/>
      <c r="CF47" s="810"/>
      <c r="CG47" s="811"/>
      <c r="CH47" s="812"/>
      <c r="CI47" s="813"/>
      <c r="CJ47" s="813"/>
      <c r="CK47" s="813"/>
      <c r="CL47" s="814"/>
      <c r="CM47" s="812"/>
      <c r="CN47" s="813"/>
      <c r="CO47" s="813"/>
      <c r="CP47" s="813"/>
      <c r="CQ47" s="814"/>
      <c r="CR47" s="812"/>
      <c r="CS47" s="813"/>
      <c r="CT47" s="813"/>
      <c r="CU47" s="813"/>
      <c r="CV47" s="814"/>
      <c r="CW47" s="812"/>
      <c r="CX47" s="813"/>
      <c r="CY47" s="813"/>
      <c r="CZ47" s="813"/>
      <c r="DA47" s="814"/>
      <c r="DB47" s="812"/>
      <c r="DC47" s="813"/>
      <c r="DD47" s="813"/>
      <c r="DE47" s="813"/>
      <c r="DF47" s="814"/>
      <c r="DG47" s="812"/>
      <c r="DH47" s="813"/>
      <c r="DI47" s="813"/>
      <c r="DJ47" s="813"/>
      <c r="DK47" s="814"/>
      <c r="DL47" s="812"/>
      <c r="DM47" s="813"/>
      <c r="DN47" s="813"/>
      <c r="DO47" s="813"/>
      <c r="DP47" s="814"/>
      <c r="DQ47" s="812"/>
      <c r="DR47" s="813"/>
      <c r="DS47" s="813"/>
      <c r="DT47" s="813"/>
      <c r="DU47" s="814"/>
      <c r="DV47" s="809"/>
      <c r="DW47" s="810"/>
      <c r="DX47" s="810"/>
      <c r="DY47" s="810"/>
      <c r="DZ47" s="815"/>
      <c r="EA47" s="230"/>
    </row>
    <row r="48" spans="1:131" ht="26.25" customHeight="1" x14ac:dyDescent="0.2">
      <c r="A48" s="238">
        <v>21</v>
      </c>
      <c r="B48" s="816"/>
      <c r="C48" s="817"/>
      <c r="D48" s="817"/>
      <c r="E48" s="817"/>
      <c r="F48" s="817"/>
      <c r="G48" s="817"/>
      <c r="H48" s="817"/>
      <c r="I48" s="817"/>
      <c r="J48" s="817"/>
      <c r="K48" s="817"/>
      <c r="L48" s="817"/>
      <c r="M48" s="817"/>
      <c r="N48" s="817"/>
      <c r="O48" s="817"/>
      <c r="P48" s="818"/>
      <c r="Q48" s="819"/>
      <c r="R48" s="820"/>
      <c r="S48" s="820"/>
      <c r="T48" s="820"/>
      <c r="U48" s="820"/>
      <c r="V48" s="820"/>
      <c r="W48" s="820"/>
      <c r="X48" s="820"/>
      <c r="Y48" s="820"/>
      <c r="Z48" s="820"/>
      <c r="AA48" s="820"/>
      <c r="AB48" s="820"/>
      <c r="AC48" s="820"/>
      <c r="AD48" s="820"/>
      <c r="AE48" s="821"/>
      <c r="AF48" s="822"/>
      <c r="AG48" s="823"/>
      <c r="AH48" s="823"/>
      <c r="AI48" s="823"/>
      <c r="AJ48" s="824"/>
      <c r="AK48" s="870"/>
      <c r="AL48" s="866"/>
      <c r="AM48" s="866"/>
      <c r="AN48" s="866"/>
      <c r="AO48" s="866"/>
      <c r="AP48" s="866"/>
      <c r="AQ48" s="866"/>
      <c r="AR48" s="866"/>
      <c r="AS48" s="866"/>
      <c r="AT48" s="866"/>
      <c r="AU48" s="866"/>
      <c r="AV48" s="866"/>
      <c r="AW48" s="866"/>
      <c r="AX48" s="866"/>
      <c r="AY48" s="866"/>
      <c r="AZ48" s="867"/>
      <c r="BA48" s="867"/>
      <c r="BB48" s="867"/>
      <c r="BC48" s="867"/>
      <c r="BD48" s="867"/>
      <c r="BE48" s="868"/>
      <c r="BF48" s="868"/>
      <c r="BG48" s="868"/>
      <c r="BH48" s="868"/>
      <c r="BI48" s="869"/>
      <c r="BJ48" s="232"/>
      <c r="BK48" s="232"/>
      <c r="BL48" s="232"/>
      <c r="BM48" s="232"/>
      <c r="BN48" s="232"/>
      <c r="BO48" s="241"/>
      <c r="BP48" s="241"/>
      <c r="BQ48" s="238">
        <v>42</v>
      </c>
      <c r="BR48" s="239"/>
      <c r="BS48" s="809"/>
      <c r="BT48" s="810"/>
      <c r="BU48" s="810"/>
      <c r="BV48" s="810"/>
      <c r="BW48" s="810"/>
      <c r="BX48" s="810"/>
      <c r="BY48" s="810"/>
      <c r="BZ48" s="810"/>
      <c r="CA48" s="810"/>
      <c r="CB48" s="810"/>
      <c r="CC48" s="810"/>
      <c r="CD48" s="810"/>
      <c r="CE48" s="810"/>
      <c r="CF48" s="810"/>
      <c r="CG48" s="811"/>
      <c r="CH48" s="812"/>
      <c r="CI48" s="813"/>
      <c r="CJ48" s="813"/>
      <c r="CK48" s="813"/>
      <c r="CL48" s="814"/>
      <c r="CM48" s="812"/>
      <c r="CN48" s="813"/>
      <c r="CO48" s="813"/>
      <c r="CP48" s="813"/>
      <c r="CQ48" s="814"/>
      <c r="CR48" s="812"/>
      <c r="CS48" s="813"/>
      <c r="CT48" s="813"/>
      <c r="CU48" s="813"/>
      <c r="CV48" s="814"/>
      <c r="CW48" s="812"/>
      <c r="CX48" s="813"/>
      <c r="CY48" s="813"/>
      <c r="CZ48" s="813"/>
      <c r="DA48" s="814"/>
      <c r="DB48" s="812"/>
      <c r="DC48" s="813"/>
      <c r="DD48" s="813"/>
      <c r="DE48" s="813"/>
      <c r="DF48" s="814"/>
      <c r="DG48" s="812"/>
      <c r="DH48" s="813"/>
      <c r="DI48" s="813"/>
      <c r="DJ48" s="813"/>
      <c r="DK48" s="814"/>
      <c r="DL48" s="812"/>
      <c r="DM48" s="813"/>
      <c r="DN48" s="813"/>
      <c r="DO48" s="813"/>
      <c r="DP48" s="814"/>
      <c r="DQ48" s="812"/>
      <c r="DR48" s="813"/>
      <c r="DS48" s="813"/>
      <c r="DT48" s="813"/>
      <c r="DU48" s="814"/>
      <c r="DV48" s="809"/>
      <c r="DW48" s="810"/>
      <c r="DX48" s="810"/>
      <c r="DY48" s="810"/>
      <c r="DZ48" s="815"/>
      <c r="EA48" s="230"/>
    </row>
    <row r="49" spans="1:131" ht="26.25" customHeight="1" x14ac:dyDescent="0.2">
      <c r="A49" s="238">
        <v>22</v>
      </c>
      <c r="B49" s="816"/>
      <c r="C49" s="817"/>
      <c r="D49" s="817"/>
      <c r="E49" s="817"/>
      <c r="F49" s="817"/>
      <c r="G49" s="817"/>
      <c r="H49" s="817"/>
      <c r="I49" s="817"/>
      <c r="J49" s="817"/>
      <c r="K49" s="817"/>
      <c r="L49" s="817"/>
      <c r="M49" s="817"/>
      <c r="N49" s="817"/>
      <c r="O49" s="817"/>
      <c r="P49" s="818"/>
      <c r="Q49" s="819"/>
      <c r="R49" s="820"/>
      <c r="S49" s="820"/>
      <c r="T49" s="820"/>
      <c r="U49" s="820"/>
      <c r="V49" s="820"/>
      <c r="W49" s="820"/>
      <c r="X49" s="820"/>
      <c r="Y49" s="820"/>
      <c r="Z49" s="820"/>
      <c r="AA49" s="820"/>
      <c r="AB49" s="820"/>
      <c r="AC49" s="820"/>
      <c r="AD49" s="820"/>
      <c r="AE49" s="821"/>
      <c r="AF49" s="822"/>
      <c r="AG49" s="823"/>
      <c r="AH49" s="823"/>
      <c r="AI49" s="823"/>
      <c r="AJ49" s="824"/>
      <c r="AK49" s="870"/>
      <c r="AL49" s="866"/>
      <c r="AM49" s="866"/>
      <c r="AN49" s="866"/>
      <c r="AO49" s="866"/>
      <c r="AP49" s="866"/>
      <c r="AQ49" s="866"/>
      <c r="AR49" s="866"/>
      <c r="AS49" s="866"/>
      <c r="AT49" s="866"/>
      <c r="AU49" s="866"/>
      <c r="AV49" s="866"/>
      <c r="AW49" s="866"/>
      <c r="AX49" s="866"/>
      <c r="AY49" s="866"/>
      <c r="AZ49" s="867"/>
      <c r="BA49" s="867"/>
      <c r="BB49" s="867"/>
      <c r="BC49" s="867"/>
      <c r="BD49" s="867"/>
      <c r="BE49" s="868"/>
      <c r="BF49" s="868"/>
      <c r="BG49" s="868"/>
      <c r="BH49" s="868"/>
      <c r="BI49" s="869"/>
      <c r="BJ49" s="232"/>
      <c r="BK49" s="232"/>
      <c r="BL49" s="232"/>
      <c r="BM49" s="232"/>
      <c r="BN49" s="232"/>
      <c r="BO49" s="241"/>
      <c r="BP49" s="241"/>
      <c r="BQ49" s="238">
        <v>43</v>
      </c>
      <c r="BR49" s="239"/>
      <c r="BS49" s="809"/>
      <c r="BT49" s="810"/>
      <c r="BU49" s="810"/>
      <c r="BV49" s="810"/>
      <c r="BW49" s="810"/>
      <c r="BX49" s="810"/>
      <c r="BY49" s="810"/>
      <c r="BZ49" s="810"/>
      <c r="CA49" s="810"/>
      <c r="CB49" s="810"/>
      <c r="CC49" s="810"/>
      <c r="CD49" s="810"/>
      <c r="CE49" s="810"/>
      <c r="CF49" s="810"/>
      <c r="CG49" s="811"/>
      <c r="CH49" s="812"/>
      <c r="CI49" s="813"/>
      <c r="CJ49" s="813"/>
      <c r="CK49" s="813"/>
      <c r="CL49" s="814"/>
      <c r="CM49" s="812"/>
      <c r="CN49" s="813"/>
      <c r="CO49" s="813"/>
      <c r="CP49" s="813"/>
      <c r="CQ49" s="814"/>
      <c r="CR49" s="812"/>
      <c r="CS49" s="813"/>
      <c r="CT49" s="813"/>
      <c r="CU49" s="813"/>
      <c r="CV49" s="814"/>
      <c r="CW49" s="812"/>
      <c r="CX49" s="813"/>
      <c r="CY49" s="813"/>
      <c r="CZ49" s="813"/>
      <c r="DA49" s="814"/>
      <c r="DB49" s="812"/>
      <c r="DC49" s="813"/>
      <c r="DD49" s="813"/>
      <c r="DE49" s="813"/>
      <c r="DF49" s="814"/>
      <c r="DG49" s="812"/>
      <c r="DH49" s="813"/>
      <c r="DI49" s="813"/>
      <c r="DJ49" s="813"/>
      <c r="DK49" s="814"/>
      <c r="DL49" s="812"/>
      <c r="DM49" s="813"/>
      <c r="DN49" s="813"/>
      <c r="DO49" s="813"/>
      <c r="DP49" s="814"/>
      <c r="DQ49" s="812"/>
      <c r="DR49" s="813"/>
      <c r="DS49" s="813"/>
      <c r="DT49" s="813"/>
      <c r="DU49" s="814"/>
      <c r="DV49" s="809"/>
      <c r="DW49" s="810"/>
      <c r="DX49" s="810"/>
      <c r="DY49" s="810"/>
      <c r="DZ49" s="815"/>
      <c r="EA49" s="230"/>
    </row>
    <row r="50" spans="1:131" ht="26.25" customHeight="1" x14ac:dyDescent="0.2">
      <c r="A50" s="238">
        <v>23</v>
      </c>
      <c r="B50" s="816"/>
      <c r="C50" s="817"/>
      <c r="D50" s="817"/>
      <c r="E50" s="817"/>
      <c r="F50" s="817"/>
      <c r="G50" s="817"/>
      <c r="H50" s="817"/>
      <c r="I50" s="817"/>
      <c r="J50" s="817"/>
      <c r="K50" s="817"/>
      <c r="L50" s="817"/>
      <c r="M50" s="817"/>
      <c r="N50" s="817"/>
      <c r="O50" s="817"/>
      <c r="P50" s="818"/>
      <c r="Q50" s="871"/>
      <c r="R50" s="872"/>
      <c r="S50" s="872"/>
      <c r="T50" s="872"/>
      <c r="U50" s="872"/>
      <c r="V50" s="872"/>
      <c r="W50" s="872"/>
      <c r="X50" s="872"/>
      <c r="Y50" s="872"/>
      <c r="Z50" s="872"/>
      <c r="AA50" s="872"/>
      <c r="AB50" s="872"/>
      <c r="AC50" s="872"/>
      <c r="AD50" s="872"/>
      <c r="AE50" s="873"/>
      <c r="AF50" s="822"/>
      <c r="AG50" s="823"/>
      <c r="AH50" s="823"/>
      <c r="AI50" s="823"/>
      <c r="AJ50" s="824"/>
      <c r="AK50" s="875"/>
      <c r="AL50" s="872"/>
      <c r="AM50" s="872"/>
      <c r="AN50" s="872"/>
      <c r="AO50" s="872"/>
      <c r="AP50" s="872"/>
      <c r="AQ50" s="872"/>
      <c r="AR50" s="872"/>
      <c r="AS50" s="872"/>
      <c r="AT50" s="872"/>
      <c r="AU50" s="872"/>
      <c r="AV50" s="872"/>
      <c r="AW50" s="872"/>
      <c r="AX50" s="872"/>
      <c r="AY50" s="872"/>
      <c r="AZ50" s="874"/>
      <c r="BA50" s="874"/>
      <c r="BB50" s="874"/>
      <c r="BC50" s="874"/>
      <c r="BD50" s="874"/>
      <c r="BE50" s="868"/>
      <c r="BF50" s="868"/>
      <c r="BG50" s="868"/>
      <c r="BH50" s="868"/>
      <c r="BI50" s="869"/>
      <c r="BJ50" s="232"/>
      <c r="BK50" s="232"/>
      <c r="BL50" s="232"/>
      <c r="BM50" s="232"/>
      <c r="BN50" s="232"/>
      <c r="BO50" s="241"/>
      <c r="BP50" s="241"/>
      <c r="BQ50" s="238">
        <v>44</v>
      </c>
      <c r="BR50" s="239"/>
      <c r="BS50" s="809"/>
      <c r="BT50" s="810"/>
      <c r="BU50" s="810"/>
      <c r="BV50" s="810"/>
      <c r="BW50" s="810"/>
      <c r="BX50" s="810"/>
      <c r="BY50" s="810"/>
      <c r="BZ50" s="810"/>
      <c r="CA50" s="810"/>
      <c r="CB50" s="810"/>
      <c r="CC50" s="810"/>
      <c r="CD50" s="810"/>
      <c r="CE50" s="810"/>
      <c r="CF50" s="810"/>
      <c r="CG50" s="811"/>
      <c r="CH50" s="812"/>
      <c r="CI50" s="813"/>
      <c r="CJ50" s="813"/>
      <c r="CK50" s="813"/>
      <c r="CL50" s="814"/>
      <c r="CM50" s="812"/>
      <c r="CN50" s="813"/>
      <c r="CO50" s="813"/>
      <c r="CP50" s="813"/>
      <c r="CQ50" s="814"/>
      <c r="CR50" s="812"/>
      <c r="CS50" s="813"/>
      <c r="CT50" s="813"/>
      <c r="CU50" s="813"/>
      <c r="CV50" s="814"/>
      <c r="CW50" s="812"/>
      <c r="CX50" s="813"/>
      <c r="CY50" s="813"/>
      <c r="CZ50" s="813"/>
      <c r="DA50" s="814"/>
      <c r="DB50" s="812"/>
      <c r="DC50" s="813"/>
      <c r="DD50" s="813"/>
      <c r="DE50" s="813"/>
      <c r="DF50" s="814"/>
      <c r="DG50" s="812"/>
      <c r="DH50" s="813"/>
      <c r="DI50" s="813"/>
      <c r="DJ50" s="813"/>
      <c r="DK50" s="814"/>
      <c r="DL50" s="812"/>
      <c r="DM50" s="813"/>
      <c r="DN50" s="813"/>
      <c r="DO50" s="813"/>
      <c r="DP50" s="814"/>
      <c r="DQ50" s="812"/>
      <c r="DR50" s="813"/>
      <c r="DS50" s="813"/>
      <c r="DT50" s="813"/>
      <c r="DU50" s="814"/>
      <c r="DV50" s="809"/>
      <c r="DW50" s="810"/>
      <c r="DX50" s="810"/>
      <c r="DY50" s="810"/>
      <c r="DZ50" s="815"/>
      <c r="EA50" s="230"/>
    </row>
    <row r="51" spans="1:131" ht="26.25" customHeight="1" x14ac:dyDescent="0.2">
      <c r="A51" s="238">
        <v>24</v>
      </c>
      <c r="B51" s="816"/>
      <c r="C51" s="817"/>
      <c r="D51" s="817"/>
      <c r="E51" s="817"/>
      <c r="F51" s="817"/>
      <c r="G51" s="817"/>
      <c r="H51" s="817"/>
      <c r="I51" s="817"/>
      <c r="J51" s="817"/>
      <c r="K51" s="817"/>
      <c r="L51" s="817"/>
      <c r="M51" s="817"/>
      <c r="N51" s="817"/>
      <c r="O51" s="817"/>
      <c r="P51" s="818"/>
      <c r="Q51" s="871"/>
      <c r="R51" s="872"/>
      <c r="S51" s="872"/>
      <c r="T51" s="872"/>
      <c r="U51" s="872"/>
      <c r="V51" s="872"/>
      <c r="W51" s="872"/>
      <c r="X51" s="872"/>
      <c r="Y51" s="872"/>
      <c r="Z51" s="872"/>
      <c r="AA51" s="872"/>
      <c r="AB51" s="872"/>
      <c r="AC51" s="872"/>
      <c r="AD51" s="872"/>
      <c r="AE51" s="873"/>
      <c r="AF51" s="822"/>
      <c r="AG51" s="823"/>
      <c r="AH51" s="823"/>
      <c r="AI51" s="823"/>
      <c r="AJ51" s="824"/>
      <c r="AK51" s="875"/>
      <c r="AL51" s="872"/>
      <c r="AM51" s="872"/>
      <c r="AN51" s="872"/>
      <c r="AO51" s="872"/>
      <c r="AP51" s="872"/>
      <c r="AQ51" s="872"/>
      <c r="AR51" s="872"/>
      <c r="AS51" s="872"/>
      <c r="AT51" s="872"/>
      <c r="AU51" s="872"/>
      <c r="AV51" s="872"/>
      <c r="AW51" s="872"/>
      <c r="AX51" s="872"/>
      <c r="AY51" s="872"/>
      <c r="AZ51" s="874"/>
      <c r="BA51" s="874"/>
      <c r="BB51" s="874"/>
      <c r="BC51" s="874"/>
      <c r="BD51" s="874"/>
      <c r="BE51" s="868"/>
      <c r="BF51" s="868"/>
      <c r="BG51" s="868"/>
      <c r="BH51" s="868"/>
      <c r="BI51" s="869"/>
      <c r="BJ51" s="232"/>
      <c r="BK51" s="232"/>
      <c r="BL51" s="232"/>
      <c r="BM51" s="232"/>
      <c r="BN51" s="232"/>
      <c r="BO51" s="241"/>
      <c r="BP51" s="241"/>
      <c r="BQ51" s="238">
        <v>45</v>
      </c>
      <c r="BR51" s="239"/>
      <c r="BS51" s="809"/>
      <c r="BT51" s="810"/>
      <c r="BU51" s="810"/>
      <c r="BV51" s="810"/>
      <c r="BW51" s="810"/>
      <c r="BX51" s="810"/>
      <c r="BY51" s="810"/>
      <c r="BZ51" s="810"/>
      <c r="CA51" s="810"/>
      <c r="CB51" s="810"/>
      <c r="CC51" s="810"/>
      <c r="CD51" s="810"/>
      <c r="CE51" s="810"/>
      <c r="CF51" s="810"/>
      <c r="CG51" s="811"/>
      <c r="CH51" s="812"/>
      <c r="CI51" s="813"/>
      <c r="CJ51" s="813"/>
      <c r="CK51" s="813"/>
      <c r="CL51" s="814"/>
      <c r="CM51" s="812"/>
      <c r="CN51" s="813"/>
      <c r="CO51" s="813"/>
      <c r="CP51" s="813"/>
      <c r="CQ51" s="814"/>
      <c r="CR51" s="812"/>
      <c r="CS51" s="813"/>
      <c r="CT51" s="813"/>
      <c r="CU51" s="813"/>
      <c r="CV51" s="814"/>
      <c r="CW51" s="812"/>
      <c r="CX51" s="813"/>
      <c r="CY51" s="813"/>
      <c r="CZ51" s="813"/>
      <c r="DA51" s="814"/>
      <c r="DB51" s="812"/>
      <c r="DC51" s="813"/>
      <c r="DD51" s="813"/>
      <c r="DE51" s="813"/>
      <c r="DF51" s="814"/>
      <c r="DG51" s="812"/>
      <c r="DH51" s="813"/>
      <c r="DI51" s="813"/>
      <c r="DJ51" s="813"/>
      <c r="DK51" s="814"/>
      <c r="DL51" s="812"/>
      <c r="DM51" s="813"/>
      <c r="DN51" s="813"/>
      <c r="DO51" s="813"/>
      <c r="DP51" s="814"/>
      <c r="DQ51" s="812"/>
      <c r="DR51" s="813"/>
      <c r="DS51" s="813"/>
      <c r="DT51" s="813"/>
      <c r="DU51" s="814"/>
      <c r="DV51" s="809"/>
      <c r="DW51" s="810"/>
      <c r="DX51" s="810"/>
      <c r="DY51" s="810"/>
      <c r="DZ51" s="815"/>
      <c r="EA51" s="230"/>
    </row>
    <row r="52" spans="1:131" ht="26.25" customHeight="1" x14ac:dyDescent="0.2">
      <c r="A52" s="238">
        <v>25</v>
      </c>
      <c r="B52" s="816"/>
      <c r="C52" s="817"/>
      <c r="D52" s="817"/>
      <c r="E52" s="817"/>
      <c r="F52" s="817"/>
      <c r="G52" s="817"/>
      <c r="H52" s="817"/>
      <c r="I52" s="817"/>
      <c r="J52" s="817"/>
      <c r="K52" s="817"/>
      <c r="L52" s="817"/>
      <c r="M52" s="817"/>
      <c r="N52" s="817"/>
      <c r="O52" s="817"/>
      <c r="P52" s="818"/>
      <c r="Q52" s="871"/>
      <c r="R52" s="872"/>
      <c r="S52" s="872"/>
      <c r="T52" s="872"/>
      <c r="U52" s="872"/>
      <c r="V52" s="872"/>
      <c r="W52" s="872"/>
      <c r="X52" s="872"/>
      <c r="Y52" s="872"/>
      <c r="Z52" s="872"/>
      <c r="AA52" s="872"/>
      <c r="AB52" s="872"/>
      <c r="AC52" s="872"/>
      <c r="AD52" s="872"/>
      <c r="AE52" s="873"/>
      <c r="AF52" s="822"/>
      <c r="AG52" s="823"/>
      <c r="AH52" s="823"/>
      <c r="AI52" s="823"/>
      <c r="AJ52" s="824"/>
      <c r="AK52" s="875"/>
      <c r="AL52" s="872"/>
      <c r="AM52" s="872"/>
      <c r="AN52" s="872"/>
      <c r="AO52" s="872"/>
      <c r="AP52" s="872"/>
      <c r="AQ52" s="872"/>
      <c r="AR52" s="872"/>
      <c r="AS52" s="872"/>
      <c r="AT52" s="872"/>
      <c r="AU52" s="872"/>
      <c r="AV52" s="872"/>
      <c r="AW52" s="872"/>
      <c r="AX52" s="872"/>
      <c r="AY52" s="872"/>
      <c r="AZ52" s="874"/>
      <c r="BA52" s="874"/>
      <c r="BB52" s="874"/>
      <c r="BC52" s="874"/>
      <c r="BD52" s="874"/>
      <c r="BE52" s="868"/>
      <c r="BF52" s="868"/>
      <c r="BG52" s="868"/>
      <c r="BH52" s="868"/>
      <c r="BI52" s="869"/>
      <c r="BJ52" s="232"/>
      <c r="BK52" s="232"/>
      <c r="BL52" s="232"/>
      <c r="BM52" s="232"/>
      <c r="BN52" s="232"/>
      <c r="BO52" s="241"/>
      <c r="BP52" s="241"/>
      <c r="BQ52" s="238">
        <v>46</v>
      </c>
      <c r="BR52" s="239"/>
      <c r="BS52" s="809"/>
      <c r="BT52" s="810"/>
      <c r="BU52" s="810"/>
      <c r="BV52" s="810"/>
      <c r="BW52" s="810"/>
      <c r="BX52" s="810"/>
      <c r="BY52" s="810"/>
      <c r="BZ52" s="810"/>
      <c r="CA52" s="810"/>
      <c r="CB52" s="810"/>
      <c r="CC52" s="810"/>
      <c r="CD52" s="810"/>
      <c r="CE52" s="810"/>
      <c r="CF52" s="810"/>
      <c r="CG52" s="811"/>
      <c r="CH52" s="812"/>
      <c r="CI52" s="813"/>
      <c r="CJ52" s="813"/>
      <c r="CK52" s="813"/>
      <c r="CL52" s="814"/>
      <c r="CM52" s="812"/>
      <c r="CN52" s="813"/>
      <c r="CO52" s="813"/>
      <c r="CP52" s="813"/>
      <c r="CQ52" s="814"/>
      <c r="CR52" s="812"/>
      <c r="CS52" s="813"/>
      <c r="CT52" s="813"/>
      <c r="CU52" s="813"/>
      <c r="CV52" s="814"/>
      <c r="CW52" s="812"/>
      <c r="CX52" s="813"/>
      <c r="CY52" s="813"/>
      <c r="CZ52" s="813"/>
      <c r="DA52" s="814"/>
      <c r="DB52" s="812"/>
      <c r="DC52" s="813"/>
      <c r="DD52" s="813"/>
      <c r="DE52" s="813"/>
      <c r="DF52" s="814"/>
      <c r="DG52" s="812"/>
      <c r="DH52" s="813"/>
      <c r="DI52" s="813"/>
      <c r="DJ52" s="813"/>
      <c r="DK52" s="814"/>
      <c r="DL52" s="812"/>
      <c r="DM52" s="813"/>
      <c r="DN52" s="813"/>
      <c r="DO52" s="813"/>
      <c r="DP52" s="814"/>
      <c r="DQ52" s="812"/>
      <c r="DR52" s="813"/>
      <c r="DS52" s="813"/>
      <c r="DT52" s="813"/>
      <c r="DU52" s="814"/>
      <c r="DV52" s="809"/>
      <c r="DW52" s="810"/>
      <c r="DX52" s="810"/>
      <c r="DY52" s="810"/>
      <c r="DZ52" s="815"/>
      <c r="EA52" s="230"/>
    </row>
    <row r="53" spans="1:131" ht="26.25" customHeight="1" x14ac:dyDescent="0.2">
      <c r="A53" s="238">
        <v>26</v>
      </c>
      <c r="B53" s="816"/>
      <c r="C53" s="817"/>
      <c r="D53" s="817"/>
      <c r="E53" s="817"/>
      <c r="F53" s="817"/>
      <c r="G53" s="817"/>
      <c r="H53" s="817"/>
      <c r="I53" s="817"/>
      <c r="J53" s="817"/>
      <c r="K53" s="817"/>
      <c r="L53" s="817"/>
      <c r="M53" s="817"/>
      <c r="N53" s="817"/>
      <c r="O53" s="817"/>
      <c r="P53" s="818"/>
      <c r="Q53" s="871"/>
      <c r="R53" s="872"/>
      <c r="S53" s="872"/>
      <c r="T53" s="872"/>
      <c r="U53" s="872"/>
      <c r="V53" s="872"/>
      <c r="W53" s="872"/>
      <c r="X53" s="872"/>
      <c r="Y53" s="872"/>
      <c r="Z53" s="872"/>
      <c r="AA53" s="872"/>
      <c r="AB53" s="872"/>
      <c r="AC53" s="872"/>
      <c r="AD53" s="872"/>
      <c r="AE53" s="873"/>
      <c r="AF53" s="822"/>
      <c r="AG53" s="823"/>
      <c r="AH53" s="823"/>
      <c r="AI53" s="823"/>
      <c r="AJ53" s="824"/>
      <c r="AK53" s="875"/>
      <c r="AL53" s="872"/>
      <c r="AM53" s="872"/>
      <c r="AN53" s="872"/>
      <c r="AO53" s="872"/>
      <c r="AP53" s="872"/>
      <c r="AQ53" s="872"/>
      <c r="AR53" s="872"/>
      <c r="AS53" s="872"/>
      <c r="AT53" s="872"/>
      <c r="AU53" s="872"/>
      <c r="AV53" s="872"/>
      <c r="AW53" s="872"/>
      <c r="AX53" s="872"/>
      <c r="AY53" s="872"/>
      <c r="AZ53" s="874"/>
      <c r="BA53" s="874"/>
      <c r="BB53" s="874"/>
      <c r="BC53" s="874"/>
      <c r="BD53" s="874"/>
      <c r="BE53" s="868"/>
      <c r="BF53" s="868"/>
      <c r="BG53" s="868"/>
      <c r="BH53" s="868"/>
      <c r="BI53" s="869"/>
      <c r="BJ53" s="232"/>
      <c r="BK53" s="232"/>
      <c r="BL53" s="232"/>
      <c r="BM53" s="232"/>
      <c r="BN53" s="232"/>
      <c r="BO53" s="241"/>
      <c r="BP53" s="241"/>
      <c r="BQ53" s="238">
        <v>47</v>
      </c>
      <c r="BR53" s="239"/>
      <c r="BS53" s="809"/>
      <c r="BT53" s="810"/>
      <c r="BU53" s="810"/>
      <c r="BV53" s="810"/>
      <c r="BW53" s="810"/>
      <c r="BX53" s="810"/>
      <c r="BY53" s="810"/>
      <c r="BZ53" s="810"/>
      <c r="CA53" s="810"/>
      <c r="CB53" s="810"/>
      <c r="CC53" s="810"/>
      <c r="CD53" s="810"/>
      <c r="CE53" s="810"/>
      <c r="CF53" s="810"/>
      <c r="CG53" s="811"/>
      <c r="CH53" s="812"/>
      <c r="CI53" s="813"/>
      <c r="CJ53" s="813"/>
      <c r="CK53" s="813"/>
      <c r="CL53" s="814"/>
      <c r="CM53" s="812"/>
      <c r="CN53" s="813"/>
      <c r="CO53" s="813"/>
      <c r="CP53" s="813"/>
      <c r="CQ53" s="814"/>
      <c r="CR53" s="812"/>
      <c r="CS53" s="813"/>
      <c r="CT53" s="813"/>
      <c r="CU53" s="813"/>
      <c r="CV53" s="814"/>
      <c r="CW53" s="812"/>
      <c r="CX53" s="813"/>
      <c r="CY53" s="813"/>
      <c r="CZ53" s="813"/>
      <c r="DA53" s="814"/>
      <c r="DB53" s="812"/>
      <c r="DC53" s="813"/>
      <c r="DD53" s="813"/>
      <c r="DE53" s="813"/>
      <c r="DF53" s="814"/>
      <c r="DG53" s="812"/>
      <c r="DH53" s="813"/>
      <c r="DI53" s="813"/>
      <c r="DJ53" s="813"/>
      <c r="DK53" s="814"/>
      <c r="DL53" s="812"/>
      <c r="DM53" s="813"/>
      <c r="DN53" s="813"/>
      <c r="DO53" s="813"/>
      <c r="DP53" s="814"/>
      <c r="DQ53" s="812"/>
      <c r="DR53" s="813"/>
      <c r="DS53" s="813"/>
      <c r="DT53" s="813"/>
      <c r="DU53" s="814"/>
      <c r="DV53" s="809"/>
      <c r="DW53" s="810"/>
      <c r="DX53" s="810"/>
      <c r="DY53" s="810"/>
      <c r="DZ53" s="815"/>
      <c r="EA53" s="230"/>
    </row>
    <row r="54" spans="1:131" ht="26.25" customHeight="1" x14ac:dyDescent="0.2">
      <c r="A54" s="238">
        <v>27</v>
      </c>
      <c r="B54" s="816"/>
      <c r="C54" s="817"/>
      <c r="D54" s="817"/>
      <c r="E54" s="817"/>
      <c r="F54" s="817"/>
      <c r="G54" s="817"/>
      <c r="H54" s="817"/>
      <c r="I54" s="817"/>
      <c r="J54" s="817"/>
      <c r="K54" s="817"/>
      <c r="L54" s="817"/>
      <c r="M54" s="817"/>
      <c r="N54" s="817"/>
      <c r="O54" s="817"/>
      <c r="P54" s="818"/>
      <c r="Q54" s="871"/>
      <c r="R54" s="872"/>
      <c r="S54" s="872"/>
      <c r="T54" s="872"/>
      <c r="U54" s="872"/>
      <c r="V54" s="872"/>
      <c r="W54" s="872"/>
      <c r="X54" s="872"/>
      <c r="Y54" s="872"/>
      <c r="Z54" s="872"/>
      <c r="AA54" s="872"/>
      <c r="AB54" s="872"/>
      <c r="AC54" s="872"/>
      <c r="AD54" s="872"/>
      <c r="AE54" s="873"/>
      <c r="AF54" s="822"/>
      <c r="AG54" s="823"/>
      <c r="AH54" s="823"/>
      <c r="AI54" s="823"/>
      <c r="AJ54" s="824"/>
      <c r="AK54" s="875"/>
      <c r="AL54" s="872"/>
      <c r="AM54" s="872"/>
      <c r="AN54" s="872"/>
      <c r="AO54" s="872"/>
      <c r="AP54" s="872"/>
      <c r="AQ54" s="872"/>
      <c r="AR54" s="872"/>
      <c r="AS54" s="872"/>
      <c r="AT54" s="872"/>
      <c r="AU54" s="872"/>
      <c r="AV54" s="872"/>
      <c r="AW54" s="872"/>
      <c r="AX54" s="872"/>
      <c r="AY54" s="872"/>
      <c r="AZ54" s="874"/>
      <c r="BA54" s="874"/>
      <c r="BB54" s="874"/>
      <c r="BC54" s="874"/>
      <c r="BD54" s="874"/>
      <c r="BE54" s="868"/>
      <c r="BF54" s="868"/>
      <c r="BG54" s="868"/>
      <c r="BH54" s="868"/>
      <c r="BI54" s="869"/>
      <c r="BJ54" s="232"/>
      <c r="BK54" s="232"/>
      <c r="BL54" s="232"/>
      <c r="BM54" s="232"/>
      <c r="BN54" s="232"/>
      <c r="BO54" s="241"/>
      <c r="BP54" s="241"/>
      <c r="BQ54" s="238">
        <v>48</v>
      </c>
      <c r="BR54" s="239"/>
      <c r="BS54" s="809"/>
      <c r="BT54" s="810"/>
      <c r="BU54" s="810"/>
      <c r="BV54" s="810"/>
      <c r="BW54" s="810"/>
      <c r="BX54" s="810"/>
      <c r="BY54" s="810"/>
      <c r="BZ54" s="810"/>
      <c r="CA54" s="810"/>
      <c r="CB54" s="810"/>
      <c r="CC54" s="810"/>
      <c r="CD54" s="810"/>
      <c r="CE54" s="810"/>
      <c r="CF54" s="810"/>
      <c r="CG54" s="811"/>
      <c r="CH54" s="812"/>
      <c r="CI54" s="813"/>
      <c r="CJ54" s="813"/>
      <c r="CK54" s="813"/>
      <c r="CL54" s="814"/>
      <c r="CM54" s="812"/>
      <c r="CN54" s="813"/>
      <c r="CO54" s="813"/>
      <c r="CP54" s="813"/>
      <c r="CQ54" s="814"/>
      <c r="CR54" s="812"/>
      <c r="CS54" s="813"/>
      <c r="CT54" s="813"/>
      <c r="CU54" s="813"/>
      <c r="CV54" s="814"/>
      <c r="CW54" s="812"/>
      <c r="CX54" s="813"/>
      <c r="CY54" s="813"/>
      <c r="CZ54" s="813"/>
      <c r="DA54" s="814"/>
      <c r="DB54" s="812"/>
      <c r="DC54" s="813"/>
      <c r="DD54" s="813"/>
      <c r="DE54" s="813"/>
      <c r="DF54" s="814"/>
      <c r="DG54" s="812"/>
      <c r="DH54" s="813"/>
      <c r="DI54" s="813"/>
      <c r="DJ54" s="813"/>
      <c r="DK54" s="814"/>
      <c r="DL54" s="812"/>
      <c r="DM54" s="813"/>
      <c r="DN54" s="813"/>
      <c r="DO54" s="813"/>
      <c r="DP54" s="814"/>
      <c r="DQ54" s="812"/>
      <c r="DR54" s="813"/>
      <c r="DS54" s="813"/>
      <c r="DT54" s="813"/>
      <c r="DU54" s="814"/>
      <c r="DV54" s="809"/>
      <c r="DW54" s="810"/>
      <c r="DX54" s="810"/>
      <c r="DY54" s="810"/>
      <c r="DZ54" s="815"/>
      <c r="EA54" s="230"/>
    </row>
    <row r="55" spans="1:131" ht="26.25" customHeight="1" x14ac:dyDescent="0.2">
      <c r="A55" s="238">
        <v>28</v>
      </c>
      <c r="B55" s="816"/>
      <c r="C55" s="817"/>
      <c r="D55" s="817"/>
      <c r="E55" s="817"/>
      <c r="F55" s="817"/>
      <c r="G55" s="817"/>
      <c r="H55" s="817"/>
      <c r="I55" s="817"/>
      <c r="J55" s="817"/>
      <c r="K55" s="817"/>
      <c r="L55" s="817"/>
      <c r="M55" s="817"/>
      <c r="N55" s="817"/>
      <c r="O55" s="817"/>
      <c r="P55" s="818"/>
      <c r="Q55" s="871"/>
      <c r="R55" s="872"/>
      <c r="S55" s="872"/>
      <c r="T55" s="872"/>
      <c r="U55" s="872"/>
      <c r="V55" s="872"/>
      <c r="W55" s="872"/>
      <c r="X55" s="872"/>
      <c r="Y55" s="872"/>
      <c r="Z55" s="872"/>
      <c r="AA55" s="872"/>
      <c r="AB55" s="872"/>
      <c r="AC55" s="872"/>
      <c r="AD55" s="872"/>
      <c r="AE55" s="873"/>
      <c r="AF55" s="822"/>
      <c r="AG55" s="823"/>
      <c r="AH55" s="823"/>
      <c r="AI55" s="823"/>
      <c r="AJ55" s="824"/>
      <c r="AK55" s="875"/>
      <c r="AL55" s="872"/>
      <c r="AM55" s="872"/>
      <c r="AN55" s="872"/>
      <c r="AO55" s="872"/>
      <c r="AP55" s="872"/>
      <c r="AQ55" s="872"/>
      <c r="AR55" s="872"/>
      <c r="AS55" s="872"/>
      <c r="AT55" s="872"/>
      <c r="AU55" s="872"/>
      <c r="AV55" s="872"/>
      <c r="AW55" s="872"/>
      <c r="AX55" s="872"/>
      <c r="AY55" s="872"/>
      <c r="AZ55" s="874"/>
      <c r="BA55" s="874"/>
      <c r="BB55" s="874"/>
      <c r="BC55" s="874"/>
      <c r="BD55" s="874"/>
      <c r="BE55" s="868"/>
      <c r="BF55" s="868"/>
      <c r="BG55" s="868"/>
      <c r="BH55" s="868"/>
      <c r="BI55" s="869"/>
      <c r="BJ55" s="232"/>
      <c r="BK55" s="232"/>
      <c r="BL55" s="232"/>
      <c r="BM55" s="232"/>
      <c r="BN55" s="232"/>
      <c r="BO55" s="241"/>
      <c r="BP55" s="241"/>
      <c r="BQ55" s="238">
        <v>49</v>
      </c>
      <c r="BR55" s="239"/>
      <c r="BS55" s="809"/>
      <c r="BT55" s="810"/>
      <c r="BU55" s="810"/>
      <c r="BV55" s="810"/>
      <c r="BW55" s="810"/>
      <c r="BX55" s="810"/>
      <c r="BY55" s="810"/>
      <c r="BZ55" s="810"/>
      <c r="CA55" s="810"/>
      <c r="CB55" s="810"/>
      <c r="CC55" s="810"/>
      <c r="CD55" s="810"/>
      <c r="CE55" s="810"/>
      <c r="CF55" s="810"/>
      <c r="CG55" s="811"/>
      <c r="CH55" s="812"/>
      <c r="CI55" s="813"/>
      <c r="CJ55" s="813"/>
      <c r="CK55" s="813"/>
      <c r="CL55" s="814"/>
      <c r="CM55" s="812"/>
      <c r="CN55" s="813"/>
      <c r="CO55" s="813"/>
      <c r="CP55" s="813"/>
      <c r="CQ55" s="814"/>
      <c r="CR55" s="812"/>
      <c r="CS55" s="813"/>
      <c r="CT55" s="813"/>
      <c r="CU55" s="813"/>
      <c r="CV55" s="814"/>
      <c r="CW55" s="812"/>
      <c r="CX55" s="813"/>
      <c r="CY55" s="813"/>
      <c r="CZ55" s="813"/>
      <c r="DA55" s="814"/>
      <c r="DB55" s="812"/>
      <c r="DC55" s="813"/>
      <c r="DD55" s="813"/>
      <c r="DE55" s="813"/>
      <c r="DF55" s="814"/>
      <c r="DG55" s="812"/>
      <c r="DH55" s="813"/>
      <c r="DI55" s="813"/>
      <c r="DJ55" s="813"/>
      <c r="DK55" s="814"/>
      <c r="DL55" s="812"/>
      <c r="DM55" s="813"/>
      <c r="DN55" s="813"/>
      <c r="DO55" s="813"/>
      <c r="DP55" s="814"/>
      <c r="DQ55" s="812"/>
      <c r="DR55" s="813"/>
      <c r="DS55" s="813"/>
      <c r="DT55" s="813"/>
      <c r="DU55" s="814"/>
      <c r="DV55" s="809"/>
      <c r="DW55" s="810"/>
      <c r="DX55" s="810"/>
      <c r="DY55" s="810"/>
      <c r="DZ55" s="815"/>
      <c r="EA55" s="230"/>
    </row>
    <row r="56" spans="1:131" ht="26.25" customHeight="1" x14ac:dyDescent="0.2">
      <c r="A56" s="238">
        <v>29</v>
      </c>
      <c r="B56" s="816"/>
      <c r="C56" s="817"/>
      <c r="D56" s="817"/>
      <c r="E56" s="817"/>
      <c r="F56" s="817"/>
      <c r="G56" s="817"/>
      <c r="H56" s="817"/>
      <c r="I56" s="817"/>
      <c r="J56" s="817"/>
      <c r="K56" s="817"/>
      <c r="L56" s="817"/>
      <c r="M56" s="817"/>
      <c r="N56" s="817"/>
      <c r="O56" s="817"/>
      <c r="P56" s="818"/>
      <c r="Q56" s="871"/>
      <c r="R56" s="872"/>
      <c r="S56" s="872"/>
      <c r="T56" s="872"/>
      <c r="U56" s="872"/>
      <c r="V56" s="872"/>
      <c r="W56" s="872"/>
      <c r="X56" s="872"/>
      <c r="Y56" s="872"/>
      <c r="Z56" s="872"/>
      <c r="AA56" s="872"/>
      <c r="AB56" s="872"/>
      <c r="AC56" s="872"/>
      <c r="AD56" s="872"/>
      <c r="AE56" s="873"/>
      <c r="AF56" s="822"/>
      <c r="AG56" s="823"/>
      <c r="AH56" s="823"/>
      <c r="AI56" s="823"/>
      <c r="AJ56" s="824"/>
      <c r="AK56" s="875"/>
      <c r="AL56" s="872"/>
      <c r="AM56" s="872"/>
      <c r="AN56" s="872"/>
      <c r="AO56" s="872"/>
      <c r="AP56" s="872"/>
      <c r="AQ56" s="872"/>
      <c r="AR56" s="872"/>
      <c r="AS56" s="872"/>
      <c r="AT56" s="872"/>
      <c r="AU56" s="872"/>
      <c r="AV56" s="872"/>
      <c r="AW56" s="872"/>
      <c r="AX56" s="872"/>
      <c r="AY56" s="872"/>
      <c r="AZ56" s="874"/>
      <c r="BA56" s="874"/>
      <c r="BB56" s="874"/>
      <c r="BC56" s="874"/>
      <c r="BD56" s="874"/>
      <c r="BE56" s="868"/>
      <c r="BF56" s="868"/>
      <c r="BG56" s="868"/>
      <c r="BH56" s="868"/>
      <c r="BI56" s="869"/>
      <c r="BJ56" s="232"/>
      <c r="BK56" s="232"/>
      <c r="BL56" s="232"/>
      <c r="BM56" s="232"/>
      <c r="BN56" s="232"/>
      <c r="BO56" s="241"/>
      <c r="BP56" s="241"/>
      <c r="BQ56" s="238">
        <v>50</v>
      </c>
      <c r="BR56" s="239"/>
      <c r="BS56" s="809"/>
      <c r="BT56" s="810"/>
      <c r="BU56" s="810"/>
      <c r="BV56" s="810"/>
      <c r="BW56" s="810"/>
      <c r="BX56" s="810"/>
      <c r="BY56" s="810"/>
      <c r="BZ56" s="810"/>
      <c r="CA56" s="810"/>
      <c r="CB56" s="810"/>
      <c r="CC56" s="810"/>
      <c r="CD56" s="810"/>
      <c r="CE56" s="810"/>
      <c r="CF56" s="810"/>
      <c r="CG56" s="811"/>
      <c r="CH56" s="812"/>
      <c r="CI56" s="813"/>
      <c r="CJ56" s="813"/>
      <c r="CK56" s="813"/>
      <c r="CL56" s="814"/>
      <c r="CM56" s="812"/>
      <c r="CN56" s="813"/>
      <c r="CO56" s="813"/>
      <c r="CP56" s="813"/>
      <c r="CQ56" s="814"/>
      <c r="CR56" s="812"/>
      <c r="CS56" s="813"/>
      <c r="CT56" s="813"/>
      <c r="CU56" s="813"/>
      <c r="CV56" s="814"/>
      <c r="CW56" s="812"/>
      <c r="CX56" s="813"/>
      <c r="CY56" s="813"/>
      <c r="CZ56" s="813"/>
      <c r="DA56" s="814"/>
      <c r="DB56" s="812"/>
      <c r="DC56" s="813"/>
      <c r="DD56" s="813"/>
      <c r="DE56" s="813"/>
      <c r="DF56" s="814"/>
      <c r="DG56" s="812"/>
      <c r="DH56" s="813"/>
      <c r="DI56" s="813"/>
      <c r="DJ56" s="813"/>
      <c r="DK56" s="814"/>
      <c r="DL56" s="812"/>
      <c r="DM56" s="813"/>
      <c r="DN56" s="813"/>
      <c r="DO56" s="813"/>
      <c r="DP56" s="814"/>
      <c r="DQ56" s="812"/>
      <c r="DR56" s="813"/>
      <c r="DS56" s="813"/>
      <c r="DT56" s="813"/>
      <c r="DU56" s="814"/>
      <c r="DV56" s="809"/>
      <c r="DW56" s="810"/>
      <c r="DX56" s="810"/>
      <c r="DY56" s="810"/>
      <c r="DZ56" s="815"/>
      <c r="EA56" s="230"/>
    </row>
    <row r="57" spans="1:131" ht="26.25" customHeight="1" x14ac:dyDescent="0.2">
      <c r="A57" s="238">
        <v>30</v>
      </c>
      <c r="B57" s="816"/>
      <c r="C57" s="817"/>
      <c r="D57" s="817"/>
      <c r="E57" s="817"/>
      <c r="F57" s="817"/>
      <c r="G57" s="817"/>
      <c r="H57" s="817"/>
      <c r="I57" s="817"/>
      <c r="J57" s="817"/>
      <c r="K57" s="817"/>
      <c r="L57" s="817"/>
      <c r="M57" s="817"/>
      <c r="N57" s="817"/>
      <c r="O57" s="817"/>
      <c r="P57" s="818"/>
      <c r="Q57" s="871"/>
      <c r="R57" s="872"/>
      <c r="S57" s="872"/>
      <c r="T57" s="872"/>
      <c r="U57" s="872"/>
      <c r="V57" s="872"/>
      <c r="W57" s="872"/>
      <c r="X57" s="872"/>
      <c r="Y57" s="872"/>
      <c r="Z57" s="872"/>
      <c r="AA57" s="872"/>
      <c r="AB57" s="872"/>
      <c r="AC57" s="872"/>
      <c r="AD57" s="872"/>
      <c r="AE57" s="873"/>
      <c r="AF57" s="822"/>
      <c r="AG57" s="823"/>
      <c r="AH57" s="823"/>
      <c r="AI57" s="823"/>
      <c r="AJ57" s="824"/>
      <c r="AK57" s="875"/>
      <c r="AL57" s="872"/>
      <c r="AM57" s="872"/>
      <c r="AN57" s="872"/>
      <c r="AO57" s="872"/>
      <c r="AP57" s="872"/>
      <c r="AQ57" s="872"/>
      <c r="AR57" s="872"/>
      <c r="AS57" s="872"/>
      <c r="AT57" s="872"/>
      <c r="AU57" s="872"/>
      <c r="AV57" s="872"/>
      <c r="AW57" s="872"/>
      <c r="AX57" s="872"/>
      <c r="AY57" s="872"/>
      <c r="AZ57" s="874"/>
      <c r="BA57" s="874"/>
      <c r="BB57" s="874"/>
      <c r="BC57" s="874"/>
      <c r="BD57" s="874"/>
      <c r="BE57" s="868"/>
      <c r="BF57" s="868"/>
      <c r="BG57" s="868"/>
      <c r="BH57" s="868"/>
      <c r="BI57" s="869"/>
      <c r="BJ57" s="232"/>
      <c r="BK57" s="232"/>
      <c r="BL57" s="232"/>
      <c r="BM57" s="232"/>
      <c r="BN57" s="232"/>
      <c r="BO57" s="241"/>
      <c r="BP57" s="241"/>
      <c r="BQ57" s="238">
        <v>51</v>
      </c>
      <c r="BR57" s="239"/>
      <c r="BS57" s="809"/>
      <c r="BT57" s="810"/>
      <c r="BU57" s="810"/>
      <c r="BV57" s="810"/>
      <c r="BW57" s="810"/>
      <c r="BX57" s="810"/>
      <c r="BY57" s="810"/>
      <c r="BZ57" s="810"/>
      <c r="CA57" s="810"/>
      <c r="CB57" s="810"/>
      <c r="CC57" s="810"/>
      <c r="CD57" s="810"/>
      <c r="CE57" s="810"/>
      <c r="CF57" s="810"/>
      <c r="CG57" s="811"/>
      <c r="CH57" s="812"/>
      <c r="CI57" s="813"/>
      <c r="CJ57" s="813"/>
      <c r="CK57" s="813"/>
      <c r="CL57" s="814"/>
      <c r="CM57" s="812"/>
      <c r="CN57" s="813"/>
      <c r="CO57" s="813"/>
      <c r="CP57" s="813"/>
      <c r="CQ57" s="814"/>
      <c r="CR57" s="812"/>
      <c r="CS57" s="813"/>
      <c r="CT57" s="813"/>
      <c r="CU57" s="813"/>
      <c r="CV57" s="814"/>
      <c r="CW57" s="812"/>
      <c r="CX57" s="813"/>
      <c r="CY57" s="813"/>
      <c r="CZ57" s="813"/>
      <c r="DA57" s="814"/>
      <c r="DB57" s="812"/>
      <c r="DC57" s="813"/>
      <c r="DD57" s="813"/>
      <c r="DE57" s="813"/>
      <c r="DF57" s="814"/>
      <c r="DG57" s="812"/>
      <c r="DH57" s="813"/>
      <c r="DI57" s="813"/>
      <c r="DJ57" s="813"/>
      <c r="DK57" s="814"/>
      <c r="DL57" s="812"/>
      <c r="DM57" s="813"/>
      <c r="DN57" s="813"/>
      <c r="DO57" s="813"/>
      <c r="DP57" s="814"/>
      <c r="DQ57" s="812"/>
      <c r="DR57" s="813"/>
      <c r="DS57" s="813"/>
      <c r="DT57" s="813"/>
      <c r="DU57" s="814"/>
      <c r="DV57" s="809"/>
      <c r="DW57" s="810"/>
      <c r="DX57" s="810"/>
      <c r="DY57" s="810"/>
      <c r="DZ57" s="815"/>
      <c r="EA57" s="230"/>
    </row>
    <row r="58" spans="1:131" ht="26.25" customHeight="1" x14ac:dyDescent="0.2">
      <c r="A58" s="238">
        <v>31</v>
      </c>
      <c r="B58" s="816"/>
      <c r="C58" s="817"/>
      <c r="D58" s="817"/>
      <c r="E58" s="817"/>
      <c r="F58" s="817"/>
      <c r="G58" s="817"/>
      <c r="H58" s="817"/>
      <c r="I58" s="817"/>
      <c r="J58" s="817"/>
      <c r="K58" s="817"/>
      <c r="L58" s="817"/>
      <c r="M58" s="817"/>
      <c r="N58" s="817"/>
      <c r="O58" s="817"/>
      <c r="P58" s="818"/>
      <c r="Q58" s="871"/>
      <c r="R58" s="872"/>
      <c r="S58" s="872"/>
      <c r="T58" s="872"/>
      <c r="U58" s="872"/>
      <c r="V58" s="872"/>
      <c r="W58" s="872"/>
      <c r="X58" s="872"/>
      <c r="Y58" s="872"/>
      <c r="Z58" s="872"/>
      <c r="AA58" s="872"/>
      <c r="AB58" s="872"/>
      <c r="AC58" s="872"/>
      <c r="AD58" s="872"/>
      <c r="AE58" s="873"/>
      <c r="AF58" s="822"/>
      <c r="AG58" s="823"/>
      <c r="AH58" s="823"/>
      <c r="AI58" s="823"/>
      <c r="AJ58" s="824"/>
      <c r="AK58" s="875"/>
      <c r="AL58" s="872"/>
      <c r="AM58" s="872"/>
      <c r="AN58" s="872"/>
      <c r="AO58" s="872"/>
      <c r="AP58" s="872"/>
      <c r="AQ58" s="872"/>
      <c r="AR58" s="872"/>
      <c r="AS58" s="872"/>
      <c r="AT58" s="872"/>
      <c r="AU58" s="872"/>
      <c r="AV58" s="872"/>
      <c r="AW58" s="872"/>
      <c r="AX58" s="872"/>
      <c r="AY58" s="872"/>
      <c r="AZ58" s="874"/>
      <c r="BA58" s="874"/>
      <c r="BB58" s="874"/>
      <c r="BC58" s="874"/>
      <c r="BD58" s="874"/>
      <c r="BE58" s="868"/>
      <c r="BF58" s="868"/>
      <c r="BG58" s="868"/>
      <c r="BH58" s="868"/>
      <c r="BI58" s="869"/>
      <c r="BJ58" s="232"/>
      <c r="BK58" s="232"/>
      <c r="BL58" s="232"/>
      <c r="BM58" s="232"/>
      <c r="BN58" s="232"/>
      <c r="BO58" s="241"/>
      <c r="BP58" s="241"/>
      <c r="BQ58" s="238">
        <v>52</v>
      </c>
      <c r="BR58" s="239"/>
      <c r="BS58" s="809"/>
      <c r="BT58" s="810"/>
      <c r="BU58" s="810"/>
      <c r="BV58" s="810"/>
      <c r="BW58" s="810"/>
      <c r="BX58" s="810"/>
      <c r="BY58" s="810"/>
      <c r="BZ58" s="810"/>
      <c r="CA58" s="810"/>
      <c r="CB58" s="810"/>
      <c r="CC58" s="810"/>
      <c r="CD58" s="810"/>
      <c r="CE58" s="810"/>
      <c r="CF58" s="810"/>
      <c r="CG58" s="811"/>
      <c r="CH58" s="812"/>
      <c r="CI58" s="813"/>
      <c r="CJ58" s="813"/>
      <c r="CK58" s="813"/>
      <c r="CL58" s="814"/>
      <c r="CM58" s="812"/>
      <c r="CN58" s="813"/>
      <c r="CO58" s="813"/>
      <c r="CP58" s="813"/>
      <c r="CQ58" s="814"/>
      <c r="CR58" s="812"/>
      <c r="CS58" s="813"/>
      <c r="CT58" s="813"/>
      <c r="CU58" s="813"/>
      <c r="CV58" s="814"/>
      <c r="CW58" s="812"/>
      <c r="CX58" s="813"/>
      <c r="CY58" s="813"/>
      <c r="CZ58" s="813"/>
      <c r="DA58" s="814"/>
      <c r="DB58" s="812"/>
      <c r="DC58" s="813"/>
      <c r="DD58" s="813"/>
      <c r="DE58" s="813"/>
      <c r="DF58" s="814"/>
      <c r="DG58" s="812"/>
      <c r="DH58" s="813"/>
      <c r="DI58" s="813"/>
      <c r="DJ58" s="813"/>
      <c r="DK58" s="814"/>
      <c r="DL58" s="812"/>
      <c r="DM58" s="813"/>
      <c r="DN58" s="813"/>
      <c r="DO58" s="813"/>
      <c r="DP58" s="814"/>
      <c r="DQ58" s="812"/>
      <c r="DR58" s="813"/>
      <c r="DS58" s="813"/>
      <c r="DT58" s="813"/>
      <c r="DU58" s="814"/>
      <c r="DV58" s="809"/>
      <c r="DW58" s="810"/>
      <c r="DX58" s="810"/>
      <c r="DY58" s="810"/>
      <c r="DZ58" s="815"/>
      <c r="EA58" s="230"/>
    </row>
    <row r="59" spans="1:131" ht="26.25" customHeight="1" x14ac:dyDescent="0.2">
      <c r="A59" s="238">
        <v>32</v>
      </c>
      <c r="B59" s="816"/>
      <c r="C59" s="817"/>
      <c r="D59" s="817"/>
      <c r="E59" s="817"/>
      <c r="F59" s="817"/>
      <c r="G59" s="817"/>
      <c r="H59" s="817"/>
      <c r="I59" s="817"/>
      <c r="J59" s="817"/>
      <c r="K59" s="817"/>
      <c r="L59" s="817"/>
      <c r="M59" s="817"/>
      <c r="N59" s="817"/>
      <c r="O59" s="817"/>
      <c r="P59" s="818"/>
      <c r="Q59" s="871"/>
      <c r="R59" s="872"/>
      <c r="S59" s="872"/>
      <c r="T59" s="872"/>
      <c r="U59" s="872"/>
      <c r="V59" s="872"/>
      <c r="W59" s="872"/>
      <c r="X59" s="872"/>
      <c r="Y59" s="872"/>
      <c r="Z59" s="872"/>
      <c r="AA59" s="872"/>
      <c r="AB59" s="872"/>
      <c r="AC59" s="872"/>
      <c r="AD59" s="872"/>
      <c r="AE59" s="873"/>
      <c r="AF59" s="822"/>
      <c r="AG59" s="823"/>
      <c r="AH59" s="823"/>
      <c r="AI59" s="823"/>
      <c r="AJ59" s="824"/>
      <c r="AK59" s="875"/>
      <c r="AL59" s="872"/>
      <c r="AM59" s="872"/>
      <c r="AN59" s="872"/>
      <c r="AO59" s="872"/>
      <c r="AP59" s="872"/>
      <c r="AQ59" s="872"/>
      <c r="AR59" s="872"/>
      <c r="AS59" s="872"/>
      <c r="AT59" s="872"/>
      <c r="AU59" s="872"/>
      <c r="AV59" s="872"/>
      <c r="AW59" s="872"/>
      <c r="AX59" s="872"/>
      <c r="AY59" s="872"/>
      <c r="AZ59" s="874"/>
      <c r="BA59" s="874"/>
      <c r="BB59" s="874"/>
      <c r="BC59" s="874"/>
      <c r="BD59" s="874"/>
      <c r="BE59" s="868"/>
      <c r="BF59" s="868"/>
      <c r="BG59" s="868"/>
      <c r="BH59" s="868"/>
      <c r="BI59" s="869"/>
      <c r="BJ59" s="232"/>
      <c r="BK59" s="232"/>
      <c r="BL59" s="232"/>
      <c r="BM59" s="232"/>
      <c r="BN59" s="232"/>
      <c r="BO59" s="241"/>
      <c r="BP59" s="241"/>
      <c r="BQ59" s="238">
        <v>53</v>
      </c>
      <c r="BR59" s="239"/>
      <c r="BS59" s="809"/>
      <c r="BT59" s="810"/>
      <c r="BU59" s="810"/>
      <c r="BV59" s="810"/>
      <c r="BW59" s="810"/>
      <c r="BX59" s="810"/>
      <c r="BY59" s="810"/>
      <c r="BZ59" s="810"/>
      <c r="CA59" s="810"/>
      <c r="CB59" s="810"/>
      <c r="CC59" s="810"/>
      <c r="CD59" s="810"/>
      <c r="CE59" s="810"/>
      <c r="CF59" s="810"/>
      <c r="CG59" s="811"/>
      <c r="CH59" s="812"/>
      <c r="CI59" s="813"/>
      <c r="CJ59" s="813"/>
      <c r="CK59" s="813"/>
      <c r="CL59" s="814"/>
      <c r="CM59" s="812"/>
      <c r="CN59" s="813"/>
      <c r="CO59" s="813"/>
      <c r="CP59" s="813"/>
      <c r="CQ59" s="814"/>
      <c r="CR59" s="812"/>
      <c r="CS59" s="813"/>
      <c r="CT59" s="813"/>
      <c r="CU59" s="813"/>
      <c r="CV59" s="814"/>
      <c r="CW59" s="812"/>
      <c r="CX59" s="813"/>
      <c r="CY59" s="813"/>
      <c r="CZ59" s="813"/>
      <c r="DA59" s="814"/>
      <c r="DB59" s="812"/>
      <c r="DC59" s="813"/>
      <c r="DD59" s="813"/>
      <c r="DE59" s="813"/>
      <c r="DF59" s="814"/>
      <c r="DG59" s="812"/>
      <c r="DH59" s="813"/>
      <c r="DI59" s="813"/>
      <c r="DJ59" s="813"/>
      <c r="DK59" s="814"/>
      <c r="DL59" s="812"/>
      <c r="DM59" s="813"/>
      <c r="DN59" s="813"/>
      <c r="DO59" s="813"/>
      <c r="DP59" s="814"/>
      <c r="DQ59" s="812"/>
      <c r="DR59" s="813"/>
      <c r="DS59" s="813"/>
      <c r="DT59" s="813"/>
      <c r="DU59" s="814"/>
      <c r="DV59" s="809"/>
      <c r="DW59" s="810"/>
      <c r="DX59" s="810"/>
      <c r="DY59" s="810"/>
      <c r="DZ59" s="815"/>
      <c r="EA59" s="230"/>
    </row>
    <row r="60" spans="1:131" ht="26.25" customHeight="1" x14ac:dyDescent="0.2">
      <c r="A60" s="238">
        <v>33</v>
      </c>
      <c r="B60" s="816"/>
      <c r="C60" s="817"/>
      <c r="D60" s="817"/>
      <c r="E60" s="817"/>
      <c r="F60" s="817"/>
      <c r="G60" s="817"/>
      <c r="H60" s="817"/>
      <c r="I60" s="817"/>
      <c r="J60" s="817"/>
      <c r="K60" s="817"/>
      <c r="L60" s="817"/>
      <c r="M60" s="817"/>
      <c r="N60" s="817"/>
      <c r="O60" s="817"/>
      <c r="P60" s="818"/>
      <c r="Q60" s="871"/>
      <c r="R60" s="872"/>
      <c r="S60" s="872"/>
      <c r="T60" s="872"/>
      <c r="U60" s="872"/>
      <c r="V60" s="872"/>
      <c r="W60" s="872"/>
      <c r="X60" s="872"/>
      <c r="Y60" s="872"/>
      <c r="Z60" s="872"/>
      <c r="AA60" s="872"/>
      <c r="AB60" s="872"/>
      <c r="AC60" s="872"/>
      <c r="AD60" s="872"/>
      <c r="AE60" s="873"/>
      <c r="AF60" s="822"/>
      <c r="AG60" s="823"/>
      <c r="AH60" s="823"/>
      <c r="AI60" s="823"/>
      <c r="AJ60" s="824"/>
      <c r="AK60" s="875"/>
      <c r="AL60" s="872"/>
      <c r="AM60" s="872"/>
      <c r="AN60" s="872"/>
      <c r="AO60" s="872"/>
      <c r="AP60" s="872"/>
      <c r="AQ60" s="872"/>
      <c r="AR60" s="872"/>
      <c r="AS60" s="872"/>
      <c r="AT60" s="872"/>
      <c r="AU60" s="872"/>
      <c r="AV60" s="872"/>
      <c r="AW60" s="872"/>
      <c r="AX60" s="872"/>
      <c r="AY60" s="872"/>
      <c r="AZ60" s="874"/>
      <c r="BA60" s="874"/>
      <c r="BB60" s="874"/>
      <c r="BC60" s="874"/>
      <c r="BD60" s="874"/>
      <c r="BE60" s="868"/>
      <c r="BF60" s="868"/>
      <c r="BG60" s="868"/>
      <c r="BH60" s="868"/>
      <c r="BI60" s="869"/>
      <c r="BJ60" s="232"/>
      <c r="BK60" s="232"/>
      <c r="BL60" s="232"/>
      <c r="BM60" s="232"/>
      <c r="BN60" s="232"/>
      <c r="BO60" s="241"/>
      <c r="BP60" s="241"/>
      <c r="BQ60" s="238">
        <v>54</v>
      </c>
      <c r="BR60" s="239"/>
      <c r="BS60" s="809"/>
      <c r="BT60" s="810"/>
      <c r="BU60" s="810"/>
      <c r="BV60" s="810"/>
      <c r="BW60" s="810"/>
      <c r="BX60" s="810"/>
      <c r="BY60" s="810"/>
      <c r="BZ60" s="810"/>
      <c r="CA60" s="810"/>
      <c r="CB60" s="810"/>
      <c r="CC60" s="810"/>
      <c r="CD60" s="810"/>
      <c r="CE60" s="810"/>
      <c r="CF60" s="810"/>
      <c r="CG60" s="811"/>
      <c r="CH60" s="812"/>
      <c r="CI60" s="813"/>
      <c r="CJ60" s="813"/>
      <c r="CK60" s="813"/>
      <c r="CL60" s="814"/>
      <c r="CM60" s="812"/>
      <c r="CN60" s="813"/>
      <c r="CO60" s="813"/>
      <c r="CP60" s="813"/>
      <c r="CQ60" s="814"/>
      <c r="CR60" s="812"/>
      <c r="CS60" s="813"/>
      <c r="CT60" s="813"/>
      <c r="CU60" s="813"/>
      <c r="CV60" s="814"/>
      <c r="CW60" s="812"/>
      <c r="CX60" s="813"/>
      <c r="CY60" s="813"/>
      <c r="CZ60" s="813"/>
      <c r="DA60" s="814"/>
      <c r="DB60" s="812"/>
      <c r="DC60" s="813"/>
      <c r="DD60" s="813"/>
      <c r="DE60" s="813"/>
      <c r="DF60" s="814"/>
      <c r="DG60" s="812"/>
      <c r="DH60" s="813"/>
      <c r="DI60" s="813"/>
      <c r="DJ60" s="813"/>
      <c r="DK60" s="814"/>
      <c r="DL60" s="812"/>
      <c r="DM60" s="813"/>
      <c r="DN60" s="813"/>
      <c r="DO60" s="813"/>
      <c r="DP60" s="814"/>
      <c r="DQ60" s="812"/>
      <c r="DR60" s="813"/>
      <c r="DS60" s="813"/>
      <c r="DT60" s="813"/>
      <c r="DU60" s="814"/>
      <c r="DV60" s="809"/>
      <c r="DW60" s="810"/>
      <c r="DX60" s="810"/>
      <c r="DY60" s="810"/>
      <c r="DZ60" s="815"/>
      <c r="EA60" s="230"/>
    </row>
    <row r="61" spans="1:131" ht="26.25" customHeight="1" thickBot="1" x14ac:dyDescent="0.25">
      <c r="A61" s="238">
        <v>34</v>
      </c>
      <c r="B61" s="816"/>
      <c r="C61" s="817"/>
      <c r="D61" s="817"/>
      <c r="E61" s="817"/>
      <c r="F61" s="817"/>
      <c r="G61" s="817"/>
      <c r="H61" s="817"/>
      <c r="I61" s="817"/>
      <c r="J61" s="817"/>
      <c r="K61" s="817"/>
      <c r="L61" s="817"/>
      <c r="M61" s="817"/>
      <c r="N61" s="817"/>
      <c r="O61" s="817"/>
      <c r="P61" s="818"/>
      <c r="Q61" s="871"/>
      <c r="R61" s="872"/>
      <c r="S61" s="872"/>
      <c r="T61" s="872"/>
      <c r="U61" s="872"/>
      <c r="V61" s="872"/>
      <c r="W61" s="872"/>
      <c r="X61" s="872"/>
      <c r="Y61" s="872"/>
      <c r="Z61" s="872"/>
      <c r="AA61" s="872"/>
      <c r="AB61" s="872"/>
      <c r="AC61" s="872"/>
      <c r="AD61" s="872"/>
      <c r="AE61" s="873"/>
      <c r="AF61" s="822"/>
      <c r="AG61" s="823"/>
      <c r="AH61" s="823"/>
      <c r="AI61" s="823"/>
      <c r="AJ61" s="824"/>
      <c r="AK61" s="875"/>
      <c r="AL61" s="872"/>
      <c r="AM61" s="872"/>
      <c r="AN61" s="872"/>
      <c r="AO61" s="872"/>
      <c r="AP61" s="872"/>
      <c r="AQ61" s="872"/>
      <c r="AR61" s="872"/>
      <c r="AS61" s="872"/>
      <c r="AT61" s="872"/>
      <c r="AU61" s="872"/>
      <c r="AV61" s="872"/>
      <c r="AW61" s="872"/>
      <c r="AX61" s="872"/>
      <c r="AY61" s="872"/>
      <c r="AZ61" s="874"/>
      <c r="BA61" s="874"/>
      <c r="BB61" s="874"/>
      <c r="BC61" s="874"/>
      <c r="BD61" s="874"/>
      <c r="BE61" s="868"/>
      <c r="BF61" s="868"/>
      <c r="BG61" s="868"/>
      <c r="BH61" s="868"/>
      <c r="BI61" s="869"/>
      <c r="BJ61" s="232"/>
      <c r="BK61" s="232"/>
      <c r="BL61" s="232"/>
      <c r="BM61" s="232"/>
      <c r="BN61" s="232"/>
      <c r="BO61" s="241"/>
      <c r="BP61" s="241"/>
      <c r="BQ61" s="238">
        <v>55</v>
      </c>
      <c r="BR61" s="239"/>
      <c r="BS61" s="809"/>
      <c r="BT61" s="810"/>
      <c r="BU61" s="810"/>
      <c r="BV61" s="810"/>
      <c r="BW61" s="810"/>
      <c r="BX61" s="810"/>
      <c r="BY61" s="810"/>
      <c r="BZ61" s="810"/>
      <c r="CA61" s="810"/>
      <c r="CB61" s="810"/>
      <c r="CC61" s="810"/>
      <c r="CD61" s="810"/>
      <c r="CE61" s="810"/>
      <c r="CF61" s="810"/>
      <c r="CG61" s="811"/>
      <c r="CH61" s="812"/>
      <c r="CI61" s="813"/>
      <c r="CJ61" s="813"/>
      <c r="CK61" s="813"/>
      <c r="CL61" s="814"/>
      <c r="CM61" s="812"/>
      <c r="CN61" s="813"/>
      <c r="CO61" s="813"/>
      <c r="CP61" s="813"/>
      <c r="CQ61" s="814"/>
      <c r="CR61" s="812"/>
      <c r="CS61" s="813"/>
      <c r="CT61" s="813"/>
      <c r="CU61" s="813"/>
      <c r="CV61" s="814"/>
      <c r="CW61" s="812"/>
      <c r="CX61" s="813"/>
      <c r="CY61" s="813"/>
      <c r="CZ61" s="813"/>
      <c r="DA61" s="814"/>
      <c r="DB61" s="812"/>
      <c r="DC61" s="813"/>
      <c r="DD61" s="813"/>
      <c r="DE61" s="813"/>
      <c r="DF61" s="814"/>
      <c r="DG61" s="812"/>
      <c r="DH61" s="813"/>
      <c r="DI61" s="813"/>
      <c r="DJ61" s="813"/>
      <c r="DK61" s="814"/>
      <c r="DL61" s="812"/>
      <c r="DM61" s="813"/>
      <c r="DN61" s="813"/>
      <c r="DO61" s="813"/>
      <c r="DP61" s="814"/>
      <c r="DQ61" s="812"/>
      <c r="DR61" s="813"/>
      <c r="DS61" s="813"/>
      <c r="DT61" s="813"/>
      <c r="DU61" s="814"/>
      <c r="DV61" s="809"/>
      <c r="DW61" s="810"/>
      <c r="DX61" s="810"/>
      <c r="DY61" s="810"/>
      <c r="DZ61" s="815"/>
      <c r="EA61" s="230"/>
    </row>
    <row r="62" spans="1:131" ht="26.25" customHeight="1" x14ac:dyDescent="0.2">
      <c r="A62" s="238">
        <v>35</v>
      </c>
      <c r="B62" s="816"/>
      <c r="C62" s="817"/>
      <c r="D62" s="817"/>
      <c r="E62" s="817"/>
      <c r="F62" s="817"/>
      <c r="G62" s="817"/>
      <c r="H62" s="817"/>
      <c r="I62" s="817"/>
      <c r="J62" s="817"/>
      <c r="K62" s="817"/>
      <c r="L62" s="817"/>
      <c r="M62" s="817"/>
      <c r="N62" s="817"/>
      <c r="O62" s="817"/>
      <c r="P62" s="818"/>
      <c r="Q62" s="871"/>
      <c r="R62" s="872"/>
      <c r="S62" s="872"/>
      <c r="T62" s="872"/>
      <c r="U62" s="872"/>
      <c r="V62" s="872"/>
      <c r="W62" s="872"/>
      <c r="X62" s="872"/>
      <c r="Y62" s="872"/>
      <c r="Z62" s="872"/>
      <c r="AA62" s="872"/>
      <c r="AB62" s="872"/>
      <c r="AC62" s="872"/>
      <c r="AD62" s="872"/>
      <c r="AE62" s="873"/>
      <c r="AF62" s="822"/>
      <c r="AG62" s="823"/>
      <c r="AH62" s="823"/>
      <c r="AI62" s="823"/>
      <c r="AJ62" s="824"/>
      <c r="AK62" s="875"/>
      <c r="AL62" s="872"/>
      <c r="AM62" s="872"/>
      <c r="AN62" s="872"/>
      <c r="AO62" s="872"/>
      <c r="AP62" s="872"/>
      <c r="AQ62" s="872"/>
      <c r="AR62" s="872"/>
      <c r="AS62" s="872"/>
      <c r="AT62" s="872"/>
      <c r="AU62" s="872"/>
      <c r="AV62" s="872"/>
      <c r="AW62" s="872"/>
      <c r="AX62" s="872"/>
      <c r="AY62" s="872"/>
      <c r="AZ62" s="874"/>
      <c r="BA62" s="874"/>
      <c r="BB62" s="874"/>
      <c r="BC62" s="874"/>
      <c r="BD62" s="874"/>
      <c r="BE62" s="868"/>
      <c r="BF62" s="868"/>
      <c r="BG62" s="868"/>
      <c r="BH62" s="868"/>
      <c r="BI62" s="869"/>
      <c r="BJ62" s="883" t="s">
        <v>394</v>
      </c>
      <c r="BK62" s="842"/>
      <c r="BL62" s="842"/>
      <c r="BM62" s="842"/>
      <c r="BN62" s="843"/>
      <c r="BO62" s="241"/>
      <c r="BP62" s="241"/>
      <c r="BQ62" s="238">
        <v>56</v>
      </c>
      <c r="BR62" s="239"/>
      <c r="BS62" s="809"/>
      <c r="BT62" s="810"/>
      <c r="BU62" s="810"/>
      <c r="BV62" s="810"/>
      <c r="BW62" s="810"/>
      <c r="BX62" s="810"/>
      <c r="BY62" s="810"/>
      <c r="BZ62" s="810"/>
      <c r="CA62" s="810"/>
      <c r="CB62" s="810"/>
      <c r="CC62" s="810"/>
      <c r="CD62" s="810"/>
      <c r="CE62" s="810"/>
      <c r="CF62" s="810"/>
      <c r="CG62" s="811"/>
      <c r="CH62" s="812"/>
      <c r="CI62" s="813"/>
      <c r="CJ62" s="813"/>
      <c r="CK62" s="813"/>
      <c r="CL62" s="814"/>
      <c r="CM62" s="812"/>
      <c r="CN62" s="813"/>
      <c r="CO62" s="813"/>
      <c r="CP62" s="813"/>
      <c r="CQ62" s="814"/>
      <c r="CR62" s="812"/>
      <c r="CS62" s="813"/>
      <c r="CT62" s="813"/>
      <c r="CU62" s="813"/>
      <c r="CV62" s="814"/>
      <c r="CW62" s="812"/>
      <c r="CX62" s="813"/>
      <c r="CY62" s="813"/>
      <c r="CZ62" s="813"/>
      <c r="DA62" s="814"/>
      <c r="DB62" s="812"/>
      <c r="DC62" s="813"/>
      <c r="DD62" s="813"/>
      <c r="DE62" s="813"/>
      <c r="DF62" s="814"/>
      <c r="DG62" s="812"/>
      <c r="DH62" s="813"/>
      <c r="DI62" s="813"/>
      <c r="DJ62" s="813"/>
      <c r="DK62" s="814"/>
      <c r="DL62" s="812"/>
      <c r="DM62" s="813"/>
      <c r="DN62" s="813"/>
      <c r="DO62" s="813"/>
      <c r="DP62" s="814"/>
      <c r="DQ62" s="812"/>
      <c r="DR62" s="813"/>
      <c r="DS62" s="813"/>
      <c r="DT62" s="813"/>
      <c r="DU62" s="814"/>
      <c r="DV62" s="809"/>
      <c r="DW62" s="810"/>
      <c r="DX62" s="810"/>
      <c r="DY62" s="810"/>
      <c r="DZ62" s="815"/>
      <c r="EA62" s="230"/>
    </row>
    <row r="63" spans="1:131" ht="26.25" customHeight="1" thickBot="1" x14ac:dyDescent="0.25">
      <c r="A63" s="240" t="s">
        <v>376</v>
      </c>
      <c r="B63" s="825" t="s">
        <v>395</v>
      </c>
      <c r="C63" s="826"/>
      <c r="D63" s="826"/>
      <c r="E63" s="826"/>
      <c r="F63" s="826"/>
      <c r="G63" s="826"/>
      <c r="H63" s="826"/>
      <c r="I63" s="826"/>
      <c r="J63" s="826"/>
      <c r="K63" s="826"/>
      <c r="L63" s="826"/>
      <c r="M63" s="826"/>
      <c r="N63" s="826"/>
      <c r="O63" s="826"/>
      <c r="P63" s="827"/>
      <c r="Q63" s="876"/>
      <c r="R63" s="877"/>
      <c r="S63" s="877"/>
      <c r="T63" s="877"/>
      <c r="U63" s="877"/>
      <c r="V63" s="877"/>
      <c r="W63" s="877"/>
      <c r="X63" s="877"/>
      <c r="Y63" s="877"/>
      <c r="Z63" s="877"/>
      <c r="AA63" s="877"/>
      <c r="AB63" s="877"/>
      <c r="AC63" s="877"/>
      <c r="AD63" s="877"/>
      <c r="AE63" s="878"/>
      <c r="AF63" s="879">
        <v>3073</v>
      </c>
      <c r="AG63" s="880"/>
      <c r="AH63" s="880"/>
      <c r="AI63" s="880"/>
      <c r="AJ63" s="881"/>
      <c r="AK63" s="882"/>
      <c r="AL63" s="877"/>
      <c r="AM63" s="877"/>
      <c r="AN63" s="877"/>
      <c r="AO63" s="877"/>
      <c r="AP63" s="880">
        <f>AP31+AP32+AP28</f>
        <v>28156</v>
      </c>
      <c r="AQ63" s="880"/>
      <c r="AR63" s="880"/>
      <c r="AS63" s="880"/>
      <c r="AT63" s="880"/>
      <c r="AU63" s="880">
        <f>AU31+AU32</f>
        <v>16821</v>
      </c>
      <c r="AV63" s="880"/>
      <c r="AW63" s="880"/>
      <c r="AX63" s="880"/>
      <c r="AY63" s="880"/>
      <c r="AZ63" s="884"/>
      <c r="BA63" s="884"/>
      <c r="BB63" s="884"/>
      <c r="BC63" s="884"/>
      <c r="BD63" s="884"/>
      <c r="BE63" s="885"/>
      <c r="BF63" s="885"/>
      <c r="BG63" s="885"/>
      <c r="BH63" s="885"/>
      <c r="BI63" s="886"/>
      <c r="BJ63" s="887" t="s">
        <v>122</v>
      </c>
      <c r="BK63" s="888"/>
      <c r="BL63" s="888"/>
      <c r="BM63" s="888"/>
      <c r="BN63" s="889"/>
      <c r="BO63" s="241"/>
      <c r="BP63" s="241"/>
      <c r="BQ63" s="238">
        <v>57</v>
      </c>
      <c r="BR63" s="239"/>
      <c r="BS63" s="809"/>
      <c r="BT63" s="810"/>
      <c r="BU63" s="810"/>
      <c r="BV63" s="810"/>
      <c r="BW63" s="810"/>
      <c r="BX63" s="810"/>
      <c r="BY63" s="810"/>
      <c r="BZ63" s="810"/>
      <c r="CA63" s="810"/>
      <c r="CB63" s="810"/>
      <c r="CC63" s="810"/>
      <c r="CD63" s="810"/>
      <c r="CE63" s="810"/>
      <c r="CF63" s="810"/>
      <c r="CG63" s="811"/>
      <c r="CH63" s="812"/>
      <c r="CI63" s="813"/>
      <c r="CJ63" s="813"/>
      <c r="CK63" s="813"/>
      <c r="CL63" s="814"/>
      <c r="CM63" s="812"/>
      <c r="CN63" s="813"/>
      <c r="CO63" s="813"/>
      <c r="CP63" s="813"/>
      <c r="CQ63" s="814"/>
      <c r="CR63" s="812"/>
      <c r="CS63" s="813"/>
      <c r="CT63" s="813"/>
      <c r="CU63" s="813"/>
      <c r="CV63" s="814"/>
      <c r="CW63" s="812"/>
      <c r="CX63" s="813"/>
      <c r="CY63" s="813"/>
      <c r="CZ63" s="813"/>
      <c r="DA63" s="814"/>
      <c r="DB63" s="812"/>
      <c r="DC63" s="813"/>
      <c r="DD63" s="813"/>
      <c r="DE63" s="813"/>
      <c r="DF63" s="814"/>
      <c r="DG63" s="812"/>
      <c r="DH63" s="813"/>
      <c r="DI63" s="813"/>
      <c r="DJ63" s="813"/>
      <c r="DK63" s="814"/>
      <c r="DL63" s="812"/>
      <c r="DM63" s="813"/>
      <c r="DN63" s="813"/>
      <c r="DO63" s="813"/>
      <c r="DP63" s="814"/>
      <c r="DQ63" s="812"/>
      <c r="DR63" s="813"/>
      <c r="DS63" s="813"/>
      <c r="DT63" s="813"/>
      <c r="DU63" s="814"/>
      <c r="DV63" s="809"/>
      <c r="DW63" s="810"/>
      <c r="DX63" s="810"/>
      <c r="DY63" s="810"/>
      <c r="DZ63" s="815"/>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809"/>
      <c r="BT64" s="810"/>
      <c r="BU64" s="810"/>
      <c r="BV64" s="810"/>
      <c r="BW64" s="810"/>
      <c r="BX64" s="810"/>
      <c r="BY64" s="810"/>
      <c r="BZ64" s="810"/>
      <c r="CA64" s="810"/>
      <c r="CB64" s="810"/>
      <c r="CC64" s="810"/>
      <c r="CD64" s="810"/>
      <c r="CE64" s="810"/>
      <c r="CF64" s="810"/>
      <c r="CG64" s="811"/>
      <c r="CH64" s="812"/>
      <c r="CI64" s="813"/>
      <c r="CJ64" s="813"/>
      <c r="CK64" s="813"/>
      <c r="CL64" s="814"/>
      <c r="CM64" s="812"/>
      <c r="CN64" s="813"/>
      <c r="CO64" s="813"/>
      <c r="CP64" s="813"/>
      <c r="CQ64" s="814"/>
      <c r="CR64" s="812"/>
      <c r="CS64" s="813"/>
      <c r="CT64" s="813"/>
      <c r="CU64" s="813"/>
      <c r="CV64" s="814"/>
      <c r="CW64" s="812"/>
      <c r="CX64" s="813"/>
      <c r="CY64" s="813"/>
      <c r="CZ64" s="813"/>
      <c r="DA64" s="814"/>
      <c r="DB64" s="812"/>
      <c r="DC64" s="813"/>
      <c r="DD64" s="813"/>
      <c r="DE64" s="813"/>
      <c r="DF64" s="814"/>
      <c r="DG64" s="812"/>
      <c r="DH64" s="813"/>
      <c r="DI64" s="813"/>
      <c r="DJ64" s="813"/>
      <c r="DK64" s="814"/>
      <c r="DL64" s="812"/>
      <c r="DM64" s="813"/>
      <c r="DN64" s="813"/>
      <c r="DO64" s="813"/>
      <c r="DP64" s="814"/>
      <c r="DQ64" s="812"/>
      <c r="DR64" s="813"/>
      <c r="DS64" s="813"/>
      <c r="DT64" s="813"/>
      <c r="DU64" s="814"/>
      <c r="DV64" s="809"/>
      <c r="DW64" s="810"/>
      <c r="DX64" s="810"/>
      <c r="DY64" s="810"/>
      <c r="DZ64" s="815"/>
      <c r="EA64" s="230"/>
    </row>
    <row r="65" spans="1:131" ht="26.25" customHeight="1" thickBot="1" x14ac:dyDescent="0.25">
      <c r="A65" s="232" t="s">
        <v>396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809"/>
      <c r="BT65" s="810"/>
      <c r="BU65" s="810"/>
      <c r="BV65" s="810"/>
      <c r="BW65" s="810"/>
      <c r="BX65" s="810"/>
      <c r="BY65" s="810"/>
      <c r="BZ65" s="810"/>
      <c r="CA65" s="810"/>
      <c r="CB65" s="810"/>
      <c r="CC65" s="810"/>
      <c r="CD65" s="810"/>
      <c r="CE65" s="810"/>
      <c r="CF65" s="810"/>
      <c r="CG65" s="811"/>
      <c r="CH65" s="812"/>
      <c r="CI65" s="813"/>
      <c r="CJ65" s="813"/>
      <c r="CK65" s="813"/>
      <c r="CL65" s="814"/>
      <c r="CM65" s="812"/>
      <c r="CN65" s="813"/>
      <c r="CO65" s="813"/>
      <c r="CP65" s="813"/>
      <c r="CQ65" s="814"/>
      <c r="CR65" s="812"/>
      <c r="CS65" s="813"/>
      <c r="CT65" s="813"/>
      <c r="CU65" s="813"/>
      <c r="CV65" s="814"/>
      <c r="CW65" s="812"/>
      <c r="CX65" s="813"/>
      <c r="CY65" s="813"/>
      <c r="CZ65" s="813"/>
      <c r="DA65" s="814"/>
      <c r="DB65" s="812"/>
      <c r="DC65" s="813"/>
      <c r="DD65" s="813"/>
      <c r="DE65" s="813"/>
      <c r="DF65" s="814"/>
      <c r="DG65" s="812"/>
      <c r="DH65" s="813"/>
      <c r="DI65" s="813"/>
      <c r="DJ65" s="813"/>
      <c r="DK65" s="814"/>
      <c r="DL65" s="812"/>
      <c r="DM65" s="813"/>
      <c r="DN65" s="813"/>
      <c r="DO65" s="813"/>
      <c r="DP65" s="814"/>
      <c r="DQ65" s="812"/>
      <c r="DR65" s="813"/>
      <c r="DS65" s="813"/>
      <c r="DT65" s="813"/>
      <c r="DU65" s="814"/>
      <c r="DV65" s="809"/>
      <c r="DW65" s="810"/>
      <c r="DX65" s="810"/>
      <c r="DY65" s="810"/>
      <c r="DZ65" s="815"/>
      <c r="EA65" s="230"/>
    </row>
    <row r="66" spans="1:131" ht="26.25" customHeight="1" x14ac:dyDescent="0.2">
      <c r="A66" s="763" t="s">
        <v>397</v>
      </c>
      <c r="B66" s="764"/>
      <c r="C66" s="764"/>
      <c r="D66" s="764"/>
      <c r="E66" s="764"/>
      <c r="F66" s="764"/>
      <c r="G66" s="764"/>
      <c r="H66" s="764"/>
      <c r="I66" s="764"/>
      <c r="J66" s="764"/>
      <c r="K66" s="764"/>
      <c r="L66" s="764"/>
      <c r="M66" s="764"/>
      <c r="N66" s="764"/>
      <c r="O66" s="764"/>
      <c r="P66" s="765"/>
      <c r="Q66" s="769" t="s">
        <v>380</v>
      </c>
      <c r="R66" s="770"/>
      <c r="S66" s="770"/>
      <c r="T66" s="770"/>
      <c r="U66" s="771"/>
      <c r="V66" s="769" t="s">
        <v>381</v>
      </c>
      <c r="W66" s="770"/>
      <c r="X66" s="770"/>
      <c r="Y66" s="770"/>
      <c r="Z66" s="771"/>
      <c r="AA66" s="769" t="s">
        <v>382</v>
      </c>
      <c r="AB66" s="770"/>
      <c r="AC66" s="770"/>
      <c r="AD66" s="770"/>
      <c r="AE66" s="771"/>
      <c r="AF66" s="890" t="s">
        <v>383</v>
      </c>
      <c r="AG66" s="851"/>
      <c r="AH66" s="851"/>
      <c r="AI66" s="851"/>
      <c r="AJ66" s="891"/>
      <c r="AK66" s="769" t="s">
        <v>384</v>
      </c>
      <c r="AL66" s="764"/>
      <c r="AM66" s="764"/>
      <c r="AN66" s="764"/>
      <c r="AO66" s="765"/>
      <c r="AP66" s="769" t="s">
        <v>385</v>
      </c>
      <c r="AQ66" s="770"/>
      <c r="AR66" s="770"/>
      <c r="AS66" s="770"/>
      <c r="AT66" s="771"/>
      <c r="AU66" s="769" t="s">
        <v>398</v>
      </c>
      <c r="AV66" s="770"/>
      <c r="AW66" s="770"/>
      <c r="AX66" s="770"/>
      <c r="AY66" s="771"/>
      <c r="AZ66" s="769" t="s">
        <v>364</v>
      </c>
      <c r="BA66" s="770"/>
      <c r="BB66" s="770"/>
      <c r="BC66" s="770"/>
      <c r="BD66" s="776"/>
      <c r="BE66" s="241"/>
      <c r="BF66" s="241"/>
      <c r="BG66" s="241"/>
      <c r="BH66" s="241"/>
      <c r="BI66" s="241"/>
      <c r="BJ66" s="241"/>
      <c r="BK66" s="241"/>
      <c r="BL66" s="241"/>
      <c r="BM66" s="241"/>
      <c r="BN66" s="241"/>
      <c r="BO66" s="241"/>
      <c r="BP66" s="241"/>
      <c r="BQ66" s="238">
        <v>60</v>
      </c>
      <c r="BR66" s="243"/>
      <c r="BS66" s="895"/>
      <c r="BT66" s="896"/>
      <c r="BU66" s="896"/>
      <c r="BV66" s="896"/>
      <c r="BW66" s="896"/>
      <c r="BX66" s="896"/>
      <c r="BY66" s="896"/>
      <c r="BZ66" s="896"/>
      <c r="CA66" s="896"/>
      <c r="CB66" s="896"/>
      <c r="CC66" s="896"/>
      <c r="CD66" s="896"/>
      <c r="CE66" s="896"/>
      <c r="CF66" s="896"/>
      <c r="CG66" s="901"/>
      <c r="CH66" s="898"/>
      <c r="CI66" s="899"/>
      <c r="CJ66" s="899"/>
      <c r="CK66" s="899"/>
      <c r="CL66" s="900"/>
      <c r="CM66" s="898"/>
      <c r="CN66" s="899"/>
      <c r="CO66" s="899"/>
      <c r="CP66" s="899"/>
      <c r="CQ66" s="900"/>
      <c r="CR66" s="898"/>
      <c r="CS66" s="899"/>
      <c r="CT66" s="899"/>
      <c r="CU66" s="899"/>
      <c r="CV66" s="900"/>
      <c r="CW66" s="898"/>
      <c r="CX66" s="899"/>
      <c r="CY66" s="899"/>
      <c r="CZ66" s="899"/>
      <c r="DA66" s="900"/>
      <c r="DB66" s="898"/>
      <c r="DC66" s="899"/>
      <c r="DD66" s="899"/>
      <c r="DE66" s="899"/>
      <c r="DF66" s="900"/>
      <c r="DG66" s="898"/>
      <c r="DH66" s="899"/>
      <c r="DI66" s="899"/>
      <c r="DJ66" s="899"/>
      <c r="DK66" s="900"/>
      <c r="DL66" s="898"/>
      <c r="DM66" s="899"/>
      <c r="DN66" s="899"/>
      <c r="DO66" s="899"/>
      <c r="DP66" s="900"/>
      <c r="DQ66" s="898"/>
      <c r="DR66" s="899"/>
      <c r="DS66" s="899"/>
      <c r="DT66" s="899"/>
      <c r="DU66" s="900"/>
      <c r="DV66" s="895"/>
      <c r="DW66" s="896"/>
      <c r="DX66" s="896"/>
      <c r="DY66" s="896"/>
      <c r="DZ66" s="897"/>
      <c r="EA66" s="230"/>
    </row>
    <row r="67" spans="1:131" ht="26.25" customHeight="1" thickBot="1" x14ac:dyDescent="0.25">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2"/>
      <c r="AG67" s="854"/>
      <c r="AH67" s="854"/>
      <c r="AI67" s="854"/>
      <c r="AJ67" s="893"/>
      <c r="AK67" s="894"/>
      <c r="AL67" s="767"/>
      <c r="AM67" s="767"/>
      <c r="AN67" s="767"/>
      <c r="AO67" s="768"/>
      <c r="AP67" s="772"/>
      <c r="AQ67" s="773"/>
      <c r="AR67" s="773"/>
      <c r="AS67" s="773"/>
      <c r="AT67" s="774"/>
      <c r="AU67" s="772"/>
      <c r="AV67" s="773"/>
      <c r="AW67" s="773"/>
      <c r="AX67" s="773"/>
      <c r="AY67" s="774"/>
      <c r="AZ67" s="772"/>
      <c r="BA67" s="773"/>
      <c r="BB67" s="773"/>
      <c r="BC67" s="773"/>
      <c r="BD67" s="778"/>
      <c r="BE67" s="241"/>
      <c r="BF67" s="241"/>
      <c r="BG67" s="241"/>
      <c r="BH67" s="241"/>
      <c r="BI67" s="241"/>
      <c r="BJ67" s="241"/>
      <c r="BK67" s="241"/>
      <c r="BL67" s="241"/>
      <c r="BM67" s="241"/>
      <c r="BN67" s="241"/>
      <c r="BO67" s="241"/>
      <c r="BP67" s="241"/>
      <c r="BQ67" s="238">
        <v>61</v>
      </c>
      <c r="BR67" s="243"/>
      <c r="BS67" s="895"/>
      <c r="BT67" s="896"/>
      <c r="BU67" s="896"/>
      <c r="BV67" s="896"/>
      <c r="BW67" s="896"/>
      <c r="BX67" s="896"/>
      <c r="BY67" s="896"/>
      <c r="BZ67" s="896"/>
      <c r="CA67" s="896"/>
      <c r="CB67" s="896"/>
      <c r="CC67" s="896"/>
      <c r="CD67" s="896"/>
      <c r="CE67" s="896"/>
      <c r="CF67" s="896"/>
      <c r="CG67" s="901"/>
      <c r="CH67" s="898"/>
      <c r="CI67" s="899"/>
      <c r="CJ67" s="899"/>
      <c r="CK67" s="899"/>
      <c r="CL67" s="900"/>
      <c r="CM67" s="898"/>
      <c r="CN67" s="899"/>
      <c r="CO67" s="899"/>
      <c r="CP67" s="899"/>
      <c r="CQ67" s="900"/>
      <c r="CR67" s="898"/>
      <c r="CS67" s="899"/>
      <c r="CT67" s="899"/>
      <c r="CU67" s="899"/>
      <c r="CV67" s="900"/>
      <c r="CW67" s="898"/>
      <c r="CX67" s="899"/>
      <c r="CY67" s="899"/>
      <c r="CZ67" s="899"/>
      <c r="DA67" s="900"/>
      <c r="DB67" s="898"/>
      <c r="DC67" s="899"/>
      <c r="DD67" s="899"/>
      <c r="DE67" s="899"/>
      <c r="DF67" s="900"/>
      <c r="DG67" s="898"/>
      <c r="DH67" s="899"/>
      <c r="DI67" s="899"/>
      <c r="DJ67" s="899"/>
      <c r="DK67" s="900"/>
      <c r="DL67" s="898"/>
      <c r="DM67" s="899"/>
      <c r="DN67" s="899"/>
      <c r="DO67" s="899"/>
      <c r="DP67" s="900"/>
      <c r="DQ67" s="898"/>
      <c r="DR67" s="899"/>
      <c r="DS67" s="899"/>
      <c r="DT67" s="899"/>
      <c r="DU67" s="900"/>
      <c r="DV67" s="895"/>
      <c r="DW67" s="896"/>
      <c r="DX67" s="896"/>
      <c r="DY67" s="896"/>
      <c r="DZ67" s="897"/>
      <c r="EA67" s="230"/>
    </row>
    <row r="68" spans="1:131" ht="26.25" customHeight="1" thickTop="1" x14ac:dyDescent="0.2">
      <c r="A68" s="236">
        <v>1</v>
      </c>
      <c r="B68" s="905" t="s">
        <v>546</v>
      </c>
      <c r="C68" s="906"/>
      <c r="D68" s="906"/>
      <c r="E68" s="906"/>
      <c r="F68" s="906"/>
      <c r="G68" s="906"/>
      <c r="H68" s="906"/>
      <c r="I68" s="906"/>
      <c r="J68" s="906"/>
      <c r="K68" s="906"/>
      <c r="L68" s="906"/>
      <c r="M68" s="906"/>
      <c r="N68" s="906"/>
      <c r="O68" s="906"/>
      <c r="P68" s="907"/>
      <c r="Q68" s="908">
        <v>591</v>
      </c>
      <c r="R68" s="902"/>
      <c r="S68" s="902"/>
      <c r="T68" s="902"/>
      <c r="U68" s="902"/>
      <c r="V68" s="902">
        <v>501</v>
      </c>
      <c r="W68" s="902"/>
      <c r="X68" s="902"/>
      <c r="Y68" s="902"/>
      <c r="Z68" s="902"/>
      <c r="AA68" s="902">
        <v>89</v>
      </c>
      <c r="AB68" s="902"/>
      <c r="AC68" s="902"/>
      <c r="AD68" s="902"/>
      <c r="AE68" s="902"/>
      <c r="AF68" s="902">
        <v>89</v>
      </c>
      <c r="AG68" s="902"/>
      <c r="AH68" s="902"/>
      <c r="AI68" s="902"/>
      <c r="AJ68" s="902"/>
      <c r="AK68" s="902" t="s">
        <v>553</v>
      </c>
      <c r="AL68" s="902"/>
      <c r="AM68" s="902"/>
      <c r="AN68" s="902"/>
      <c r="AO68" s="902"/>
      <c r="AP68" s="902">
        <v>145</v>
      </c>
      <c r="AQ68" s="902"/>
      <c r="AR68" s="902"/>
      <c r="AS68" s="902"/>
      <c r="AT68" s="902"/>
      <c r="AU68" s="902">
        <v>52</v>
      </c>
      <c r="AV68" s="902"/>
      <c r="AW68" s="902"/>
      <c r="AX68" s="902"/>
      <c r="AY68" s="902"/>
      <c r="AZ68" s="903"/>
      <c r="BA68" s="903"/>
      <c r="BB68" s="903"/>
      <c r="BC68" s="903"/>
      <c r="BD68" s="904"/>
      <c r="BE68" s="241"/>
      <c r="BF68" s="241"/>
      <c r="BG68" s="241"/>
      <c r="BH68" s="241"/>
      <c r="BI68" s="241"/>
      <c r="BJ68" s="241"/>
      <c r="BK68" s="241"/>
      <c r="BL68" s="241"/>
      <c r="BM68" s="241"/>
      <c r="BN68" s="241"/>
      <c r="BO68" s="241"/>
      <c r="BP68" s="241"/>
      <c r="BQ68" s="238">
        <v>62</v>
      </c>
      <c r="BR68" s="243"/>
      <c r="BS68" s="895"/>
      <c r="BT68" s="896"/>
      <c r="BU68" s="896"/>
      <c r="BV68" s="896"/>
      <c r="BW68" s="896"/>
      <c r="BX68" s="896"/>
      <c r="BY68" s="896"/>
      <c r="BZ68" s="896"/>
      <c r="CA68" s="896"/>
      <c r="CB68" s="896"/>
      <c r="CC68" s="896"/>
      <c r="CD68" s="896"/>
      <c r="CE68" s="896"/>
      <c r="CF68" s="896"/>
      <c r="CG68" s="901"/>
      <c r="CH68" s="898"/>
      <c r="CI68" s="899"/>
      <c r="CJ68" s="899"/>
      <c r="CK68" s="899"/>
      <c r="CL68" s="900"/>
      <c r="CM68" s="898"/>
      <c r="CN68" s="899"/>
      <c r="CO68" s="899"/>
      <c r="CP68" s="899"/>
      <c r="CQ68" s="900"/>
      <c r="CR68" s="898"/>
      <c r="CS68" s="899"/>
      <c r="CT68" s="899"/>
      <c r="CU68" s="899"/>
      <c r="CV68" s="900"/>
      <c r="CW68" s="898"/>
      <c r="CX68" s="899"/>
      <c r="CY68" s="899"/>
      <c r="CZ68" s="899"/>
      <c r="DA68" s="900"/>
      <c r="DB68" s="898"/>
      <c r="DC68" s="899"/>
      <c r="DD68" s="899"/>
      <c r="DE68" s="899"/>
      <c r="DF68" s="900"/>
      <c r="DG68" s="898"/>
      <c r="DH68" s="899"/>
      <c r="DI68" s="899"/>
      <c r="DJ68" s="899"/>
      <c r="DK68" s="900"/>
      <c r="DL68" s="898"/>
      <c r="DM68" s="899"/>
      <c r="DN68" s="899"/>
      <c r="DO68" s="899"/>
      <c r="DP68" s="900"/>
      <c r="DQ68" s="898"/>
      <c r="DR68" s="899"/>
      <c r="DS68" s="899"/>
      <c r="DT68" s="899"/>
      <c r="DU68" s="900"/>
      <c r="DV68" s="895"/>
      <c r="DW68" s="896"/>
      <c r="DX68" s="896"/>
      <c r="DY68" s="896"/>
      <c r="DZ68" s="897"/>
      <c r="EA68" s="230"/>
    </row>
    <row r="69" spans="1:131" ht="26.25" customHeight="1" x14ac:dyDescent="0.2">
      <c r="A69" s="238">
        <v>2</v>
      </c>
      <c r="B69" s="909" t="s">
        <v>547</v>
      </c>
      <c r="C69" s="910"/>
      <c r="D69" s="910"/>
      <c r="E69" s="910"/>
      <c r="F69" s="910"/>
      <c r="G69" s="910"/>
      <c r="H69" s="910"/>
      <c r="I69" s="910"/>
      <c r="J69" s="910"/>
      <c r="K69" s="910"/>
      <c r="L69" s="910"/>
      <c r="M69" s="910"/>
      <c r="N69" s="910"/>
      <c r="O69" s="910"/>
      <c r="P69" s="911"/>
      <c r="Q69" s="912">
        <v>4407</v>
      </c>
      <c r="R69" s="866"/>
      <c r="S69" s="866"/>
      <c r="T69" s="866"/>
      <c r="U69" s="866"/>
      <c r="V69" s="866">
        <v>4087</v>
      </c>
      <c r="W69" s="866"/>
      <c r="X69" s="866"/>
      <c r="Y69" s="866"/>
      <c r="Z69" s="866"/>
      <c r="AA69" s="866">
        <v>320</v>
      </c>
      <c r="AB69" s="866"/>
      <c r="AC69" s="866"/>
      <c r="AD69" s="866"/>
      <c r="AE69" s="866"/>
      <c r="AF69" s="866">
        <v>320</v>
      </c>
      <c r="AG69" s="866"/>
      <c r="AH69" s="866"/>
      <c r="AI69" s="866"/>
      <c r="AJ69" s="866"/>
      <c r="AK69" s="866">
        <v>507</v>
      </c>
      <c r="AL69" s="866"/>
      <c r="AM69" s="866"/>
      <c r="AN69" s="866"/>
      <c r="AO69" s="866"/>
      <c r="AP69" s="866" t="s">
        <v>553</v>
      </c>
      <c r="AQ69" s="866"/>
      <c r="AR69" s="866"/>
      <c r="AS69" s="866"/>
      <c r="AT69" s="866"/>
      <c r="AU69" s="866" t="s">
        <v>553</v>
      </c>
      <c r="AV69" s="866"/>
      <c r="AW69" s="866"/>
      <c r="AX69" s="866"/>
      <c r="AY69" s="866"/>
      <c r="AZ69" s="868"/>
      <c r="BA69" s="868"/>
      <c r="BB69" s="868"/>
      <c r="BC69" s="868"/>
      <c r="BD69" s="869"/>
      <c r="BE69" s="241"/>
      <c r="BF69" s="241"/>
      <c r="BG69" s="241"/>
      <c r="BH69" s="241"/>
      <c r="BI69" s="241"/>
      <c r="BJ69" s="241"/>
      <c r="BK69" s="241"/>
      <c r="BL69" s="241"/>
      <c r="BM69" s="241"/>
      <c r="BN69" s="241"/>
      <c r="BO69" s="241"/>
      <c r="BP69" s="241"/>
      <c r="BQ69" s="238">
        <v>63</v>
      </c>
      <c r="BR69" s="243"/>
      <c r="BS69" s="895"/>
      <c r="BT69" s="896"/>
      <c r="BU69" s="896"/>
      <c r="BV69" s="896"/>
      <c r="BW69" s="896"/>
      <c r="BX69" s="896"/>
      <c r="BY69" s="896"/>
      <c r="BZ69" s="896"/>
      <c r="CA69" s="896"/>
      <c r="CB69" s="896"/>
      <c r="CC69" s="896"/>
      <c r="CD69" s="896"/>
      <c r="CE69" s="896"/>
      <c r="CF69" s="896"/>
      <c r="CG69" s="901"/>
      <c r="CH69" s="898"/>
      <c r="CI69" s="899"/>
      <c r="CJ69" s="899"/>
      <c r="CK69" s="899"/>
      <c r="CL69" s="900"/>
      <c r="CM69" s="898"/>
      <c r="CN69" s="899"/>
      <c r="CO69" s="899"/>
      <c r="CP69" s="899"/>
      <c r="CQ69" s="900"/>
      <c r="CR69" s="898"/>
      <c r="CS69" s="899"/>
      <c r="CT69" s="899"/>
      <c r="CU69" s="899"/>
      <c r="CV69" s="900"/>
      <c r="CW69" s="898"/>
      <c r="CX69" s="899"/>
      <c r="CY69" s="899"/>
      <c r="CZ69" s="899"/>
      <c r="DA69" s="900"/>
      <c r="DB69" s="898"/>
      <c r="DC69" s="899"/>
      <c r="DD69" s="899"/>
      <c r="DE69" s="899"/>
      <c r="DF69" s="900"/>
      <c r="DG69" s="898"/>
      <c r="DH69" s="899"/>
      <c r="DI69" s="899"/>
      <c r="DJ69" s="899"/>
      <c r="DK69" s="900"/>
      <c r="DL69" s="898"/>
      <c r="DM69" s="899"/>
      <c r="DN69" s="899"/>
      <c r="DO69" s="899"/>
      <c r="DP69" s="900"/>
      <c r="DQ69" s="898"/>
      <c r="DR69" s="899"/>
      <c r="DS69" s="899"/>
      <c r="DT69" s="899"/>
      <c r="DU69" s="900"/>
      <c r="DV69" s="895"/>
      <c r="DW69" s="896"/>
      <c r="DX69" s="896"/>
      <c r="DY69" s="896"/>
      <c r="DZ69" s="897"/>
      <c r="EA69" s="230"/>
    </row>
    <row r="70" spans="1:131" ht="26.25" customHeight="1" x14ac:dyDescent="0.2">
      <c r="A70" s="238">
        <v>3</v>
      </c>
      <c r="B70" s="909" t="s">
        <v>548</v>
      </c>
      <c r="C70" s="910"/>
      <c r="D70" s="910"/>
      <c r="E70" s="910"/>
      <c r="F70" s="910"/>
      <c r="G70" s="910"/>
      <c r="H70" s="910"/>
      <c r="I70" s="910"/>
      <c r="J70" s="910"/>
      <c r="K70" s="910"/>
      <c r="L70" s="910"/>
      <c r="M70" s="910"/>
      <c r="N70" s="910"/>
      <c r="O70" s="910"/>
      <c r="P70" s="911"/>
      <c r="Q70" s="912">
        <v>1092963</v>
      </c>
      <c r="R70" s="866"/>
      <c r="S70" s="866"/>
      <c r="T70" s="866"/>
      <c r="U70" s="866"/>
      <c r="V70" s="866">
        <v>1080088</v>
      </c>
      <c r="W70" s="866"/>
      <c r="X70" s="866"/>
      <c r="Y70" s="866"/>
      <c r="Z70" s="866"/>
      <c r="AA70" s="866">
        <v>12875</v>
      </c>
      <c r="AB70" s="866"/>
      <c r="AC70" s="866"/>
      <c r="AD70" s="866"/>
      <c r="AE70" s="866"/>
      <c r="AF70" s="866">
        <v>12875</v>
      </c>
      <c r="AG70" s="866"/>
      <c r="AH70" s="866"/>
      <c r="AI70" s="866"/>
      <c r="AJ70" s="866"/>
      <c r="AK70" s="866">
        <v>8791</v>
      </c>
      <c r="AL70" s="866"/>
      <c r="AM70" s="866"/>
      <c r="AN70" s="866"/>
      <c r="AO70" s="866"/>
      <c r="AP70" s="866" t="s">
        <v>553</v>
      </c>
      <c r="AQ70" s="866"/>
      <c r="AR70" s="866"/>
      <c r="AS70" s="866"/>
      <c r="AT70" s="866"/>
      <c r="AU70" s="866" t="s">
        <v>553</v>
      </c>
      <c r="AV70" s="866"/>
      <c r="AW70" s="866"/>
      <c r="AX70" s="866"/>
      <c r="AY70" s="866"/>
      <c r="AZ70" s="868"/>
      <c r="BA70" s="868"/>
      <c r="BB70" s="868"/>
      <c r="BC70" s="868"/>
      <c r="BD70" s="869"/>
      <c r="BE70" s="241"/>
      <c r="BF70" s="241"/>
      <c r="BG70" s="241"/>
      <c r="BH70" s="241"/>
      <c r="BI70" s="241"/>
      <c r="BJ70" s="241"/>
      <c r="BK70" s="241"/>
      <c r="BL70" s="241"/>
      <c r="BM70" s="241"/>
      <c r="BN70" s="241"/>
      <c r="BO70" s="241"/>
      <c r="BP70" s="241"/>
      <c r="BQ70" s="238">
        <v>64</v>
      </c>
      <c r="BR70" s="243"/>
      <c r="BS70" s="895"/>
      <c r="BT70" s="896"/>
      <c r="BU70" s="896"/>
      <c r="BV70" s="896"/>
      <c r="BW70" s="896"/>
      <c r="BX70" s="896"/>
      <c r="BY70" s="896"/>
      <c r="BZ70" s="896"/>
      <c r="CA70" s="896"/>
      <c r="CB70" s="896"/>
      <c r="CC70" s="896"/>
      <c r="CD70" s="896"/>
      <c r="CE70" s="896"/>
      <c r="CF70" s="896"/>
      <c r="CG70" s="901"/>
      <c r="CH70" s="898"/>
      <c r="CI70" s="899"/>
      <c r="CJ70" s="899"/>
      <c r="CK70" s="899"/>
      <c r="CL70" s="900"/>
      <c r="CM70" s="898"/>
      <c r="CN70" s="899"/>
      <c r="CO70" s="899"/>
      <c r="CP70" s="899"/>
      <c r="CQ70" s="900"/>
      <c r="CR70" s="898"/>
      <c r="CS70" s="899"/>
      <c r="CT70" s="899"/>
      <c r="CU70" s="899"/>
      <c r="CV70" s="900"/>
      <c r="CW70" s="898"/>
      <c r="CX70" s="899"/>
      <c r="CY70" s="899"/>
      <c r="CZ70" s="899"/>
      <c r="DA70" s="900"/>
      <c r="DB70" s="898"/>
      <c r="DC70" s="899"/>
      <c r="DD70" s="899"/>
      <c r="DE70" s="899"/>
      <c r="DF70" s="900"/>
      <c r="DG70" s="898"/>
      <c r="DH70" s="899"/>
      <c r="DI70" s="899"/>
      <c r="DJ70" s="899"/>
      <c r="DK70" s="900"/>
      <c r="DL70" s="898"/>
      <c r="DM70" s="899"/>
      <c r="DN70" s="899"/>
      <c r="DO70" s="899"/>
      <c r="DP70" s="900"/>
      <c r="DQ70" s="898"/>
      <c r="DR70" s="899"/>
      <c r="DS70" s="899"/>
      <c r="DT70" s="899"/>
      <c r="DU70" s="900"/>
      <c r="DV70" s="895"/>
      <c r="DW70" s="896"/>
      <c r="DX70" s="896"/>
      <c r="DY70" s="896"/>
      <c r="DZ70" s="897"/>
      <c r="EA70" s="230"/>
    </row>
    <row r="71" spans="1:131" ht="26.25" customHeight="1" x14ac:dyDescent="0.2">
      <c r="A71" s="238">
        <v>4</v>
      </c>
      <c r="B71" s="909"/>
      <c r="C71" s="910"/>
      <c r="D71" s="910"/>
      <c r="E71" s="910"/>
      <c r="F71" s="910"/>
      <c r="G71" s="910"/>
      <c r="H71" s="910"/>
      <c r="I71" s="910"/>
      <c r="J71" s="910"/>
      <c r="K71" s="910"/>
      <c r="L71" s="910"/>
      <c r="M71" s="910"/>
      <c r="N71" s="910"/>
      <c r="O71" s="910"/>
      <c r="P71" s="911"/>
      <c r="Q71" s="912"/>
      <c r="R71" s="866"/>
      <c r="S71" s="866"/>
      <c r="T71" s="866"/>
      <c r="U71" s="866"/>
      <c r="V71" s="866"/>
      <c r="W71" s="866"/>
      <c r="X71" s="866"/>
      <c r="Y71" s="866"/>
      <c r="Z71" s="866"/>
      <c r="AA71" s="866"/>
      <c r="AB71" s="866"/>
      <c r="AC71" s="866"/>
      <c r="AD71" s="866"/>
      <c r="AE71" s="866"/>
      <c r="AF71" s="866"/>
      <c r="AG71" s="866"/>
      <c r="AH71" s="866"/>
      <c r="AI71" s="866"/>
      <c r="AJ71" s="866"/>
      <c r="AK71" s="866"/>
      <c r="AL71" s="866"/>
      <c r="AM71" s="866"/>
      <c r="AN71" s="866"/>
      <c r="AO71" s="866"/>
      <c r="AP71" s="866"/>
      <c r="AQ71" s="866"/>
      <c r="AR71" s="866"/>
      <c r="AS71" s="866"/>
      <c r="AT71" s="866"/>
      <c r="AU71" s="866"/>
      <c r="AV71" s="866"/>
      <c r="AW71" s="866"/>
      <c r="AX71" s="866"/>
      <c r="AY71" s="866"/>
      <c r="AZ71" s="868"/>
      <c r="BA71" s="868"/>
      <c r="BB71" s="868"/>
      <c r="BC71" s="868"/>
      <c r="BD71" s="869"/>
      <c r="BE71" s="241"/>
      <c r="BF71" s="241"/>
      <c r="BG71" s="241"/>
      <c r="BH71" s="241"/>
      <c r="BI71" s="241"/>
      <c r="BJ71" s="241"/>
      <c r="BK71" s="241"/>
      <c r="BL71" s="241"/>
      <c r="BM71" s="241"/>
      <c r="BN71" s="241"/>
      <c r="BO71" s="241"/>
      <c r="BP71" s="241"/>
      <c r="BQ71" s="238">
        <v>65</v>
      </c>
      <c r="BR71" s="243"/>
      <c r="BS71" s="895"/>
      <c r="BT71" s="896"/>
      <c r="BU71" s="896"/>
      <c r="BV71" s="896"/>
      <c r="BW71" s="896"/>
      <c r="BX71" s="896"/>
      <c r="BY71" s="896"/>
      <c r="BZ71" s="896"/>
      <c r="CA71" s="896"/>
      <c r="CB71" s="896"/>
      <c r="CC71" s="896"/>
      <c r="CD71" s="896"/>
      <c r="CE71" s="896"/>
      <c r="CF71" s="896"/>
      <c r="CG71" s="901"/>
      <c r="CH71" s="898"/>
      <c r="CI71" s="899"/>
      <c r="CJ71" s="899"/>
      <c r="CK71" s="899"/>
      <c r="CL71" s="900"/>
      <c r="CM71" s="898"/>
      <c r="CN71" s="899"/>
      <c r="CO71" s="899"/>
      <c r="CP71" s="899"/>
      <c r="CQ71" s="900"/>
      <c r="CR71" s="898"/>
      <c r="CS71" s="899"/>
      <c r="CT71" s="899"/>
      <c r="CU71" s="899"/>
      <c r="CV71" s="900"/>
      <c r="CW71" s="898"/>
      <c r="CX71" s="899"/>
      <c r="CY71" s="899"/>
      <c r="CZ71" s="899"/>
      <c r="DA71" s="900"/>
      <c r="DB71" s="898"/>
      <c r="DC71" s="899"/>
      <c r="DD71" s="899"/>
      <c r="DE71" s="899"/>
      <c r="DF71" s="900"/>
      <c r="DG71" s="898"/>
      <c r="DH71" s="899"/>
      <c r="DI71" s="899"/>
      <c r="DJ71" s="899"/>
      <c r="DK71" s="900"/>
      <c r="DL71" s="898"/>
      <c r="DM71" s="899"/>
      <c r="DN71" s="899"/>
      <c r="DO71" s="899"/>
      <c r="DP71" s="900"/>
      <c r="DQ71" s="898"/>
      <c r="DR71" s="899"/>
      <c r="DS71" s="899"/>
      <c r="DT71" s="899"/>
      <c r="DU71" s="900"/>
      <c r="DV71" s="895"/>
      <c r="DW71" s="896"/>
      <c r="DX71" s="896"/>
      <c r="DY71" s="896"/>
      <c r="DZ71" s="897"/>
      <c r="EA71" s="230"/>
    </row>
    <row r="72" spans="1:131" ht="26.25" customHeight="1" x14ac:dyDescent="0.2">
      <c r="A72" s="238">
        <v>5</v>
      </c>
      <c r="B72" s="909"/>
      <c r="C72" s="910"/>
      <c r="D72" s="910"/>
      <c r="E72" s="910"/>
      <c r="F72" s="910"/>
      <c r="G72" s="910"/>
      <c r="H72" s="910"/>
      <c r="I72" s="910"/>
      <c r="J72" s="910"/>
      <c r="K72" s="910"/>
      <c r="L72" s="910"/>
      <c r="M72" s="910"/>
      <c r="N72" s="910"/>
      <c r="O72" s="910"/>
      <c r="P72" s="911"/>
      <c r="Q72" s="912"/>
      <c r="R72" s="866"/>
      <c r="S72" s="866"/>
      <c r="T72" s="866"/>
      <c r="U72" s="866"/>
      <c r="V72" s="866"/>
      <c r="W72" s="866"/>
      <c r="X72" s="866"/>
      <c r="Y72" s="866"/>
      <c r="Z72" s="866"/>
      <c r="AA72" s="866"/>
      <c r="AB72" s="866"/>
      <c r="AC72" s="866"/>
      <c r="AD72" s="866"/>
      <c r="AE72" s="866"/>
      <c r="AF72" s="866"/>
      <c r="AG72" s="866"/>
      <c r="AH72" s="866"/>
      <c r="AI72" s="866"/>
      <c r="AJ72" s="866"/>
      <c r="AK72" s="866"/>
      <c r="AL72" s="866"/>
      <c r="AM72" s="866"/>
      <c r="AN72" s="866"/>
      <c r="AO72" s="866"/>
      <c r="AP72" s="866"/>
      <c r="AQ72" s="866"/>
      <c r="AR72" s="866"/>
      <c r="AS72" s="866"/>
      <c r="AT72" s="866"/>
      <c r="AU72" s="866"/>
      <c r="AV72" s="866"/>
      <c r="AW72" s="866"/>
      <c r="AX72" s="866"/>
      <c r="AY72" s="866"/>
      <c r="AZ72" s="868"/>
      <c r="BA72" s="868"/>
      <c r="BB72" s="868"/>
      <c r="BC72" s="868"/>
      <c r="BD72" s="869"/>
      <c r="BE72" s="241"/>
      <c r="BF72" s="241"/>
      <c r="BG72" s="241"/>
      <c r="BH72" s="241"/>
      <c r="BI72" s="241"/>
      <c r="BJ72" s="241"/>
      <c r="BK72" s="241"/>
      <c r="BL72" s="241"/>
      <c r="BM72" s="241"/>
      <c r="BN72" s="241"/>
      <c r="BO72" s="241"/>
      <c r="BP72" s="241"/>
      <c r="BQ72" s="238">
        <v>66</v>
      </c>
      <c r="BR72" s="243"/>
      <c r="BS72" s="895"/>
      <c r="BT72" s="896"/>
      <c r="BU72" s="896"/>
      <c r="BV72" s="896"/>
      <c r="BW72" s="896"/>
      <c r="BX72" s="896"/>
      <c r="BY72" s="896"/>
      <c r="BZ72" s="896"/>
      <c r="CA72" s="896"/>
      <c r="CB72" s="896"/>
      <c r="CC72" s="896"/>
      <c r="CD72" s="896"/>
      <c r="CE72" s="896"/>
      <c r="CF72" s="896"/>
      <c r="CG72" s="901"/>
      <c r="CH72" s="898"/>
      <c r="CI72" s="899"/>
      <c r="CJ72" s="899"/>
      <c r="CK72" s="899"/>
      <c r="CL72" s="900"/>
      <c r="CM72" s="898"/>
      <c r="CN72" s="899"/>
      <c r="CO72" s="899"/>
      <c r="CP72" s="899"/>
      <c r="CQ72" s="900"/>
      <c r="CR72" s="898"/>
      <c r="CS72" s="899"/>
      <c r="CT72" s="899"/>
      <c r="CU72" s="899"/>
      <c r="CV72" s="900"/>
      <c r="CW72" s="898"/>
      <c r="CX72" s="899"/>
      <c r="CY72" s="899"/>
      <c r="CZ72" s="899"/>
      <c r="DA72" s="900"/>
      <c r="DB72" s="898"/>
      <c r="DC72" s="899"/>
      <c r="DD72" s="899"/>
      <c r="DE72" s="899"/>
      <c r="DF72" s="900"/>
      <c r="DG72" s="898"/>
      <c r="DH72" s="899"/>
      <c r="DI72" s="899"/>
      <c r="DJ72" s="899"/>
      <c r="DK72" s="900"/>
      <c r="DL72" s="898"/>
      <c r="DM72" s="899"/>
      <c r="DN72" s="899"/>
      <c r="DO72" s="899"/>
      <c r="DP72" s="900"/>
      <c r="DQ72" s="898"/>
      <c r="DR72" s="899"/>
      <c r="DS72" s="899"/>
      <c r="DT72" s="899"/>
      <c r="DU72" s="900"/>
      <c r="DV72" s="895"/>
      <c r="DW72" s="896"/>
      <c r="DX72" s="896"/>
      <c r="DY72" s="896"/>
      <c r="DZ72" s="897"/>
      <c r="EA72" s="230"/>
    </row>
    <row r="73" spans="1:131" ht="26.25" customHeight="1" x14ac:dyDescent="0.2">
      <c r="A73" s="238">
        <v>6</v>
      </c>
      <c r="B73" s="909"/>
      <c r="C73" s="910"/>
      <c r="D73" s="910"/>
      <c r="E73" s="910"/>
      <c r="F73" s="910"/>
      <c r="G73" s="910"/>
      <c r="H73" s="910"/>
      <c r="I73" s="910"/>
      <c r="J73" s="910"/>
      <c r="K73" s="910"/>
      <c r="L73" s="910"/>
      <c r="M73" s="910"/>
      <c r="N73" s="910"/>
      <c r="O73" s="910"/>
      <c r="P73" s="911"/>
      <c r="Q73" s="912"/>
      <c r="R73" s="866"/>
      <c r="S73" s="866"/>
      <c r="T73" s="866"/>
      <c r="U73" s="866"/>
      <c r="V73" s="866"/>
      <c r="W73" s="866"/>
      <c r="X73" s="866"/>
      <c r="Y73" s="866"/>
      <c r="Z73" s="866"/>
      <c r="AA73" s="866"/>
      <c r="AB73" s="866"/>
      <c r="AC73" s="866"/>
      <c r="AD73" s="866"/>
      <c r="AE73" s="866"/>
      <c r="AF73" s="866"/>
      <c r="AG73" s="866"/>
      <c r="AH73" s="866"/>
      <c r="AI73" s="866"/>
      <c r="AJ73" s="866"/>
      <c r="AK73" s="866"/>
      <c r="AL73" s="866"/>
      <c r="AM73" s="866"/>
      <c r="AN73" s="866"/>
      <c r="AO73" s="866"/>
      <c r="AP73" s="866"/>
      <c r="AQ73" s="866"/>
      <c r="AR73" s="866"/>
      <c r="AS73" s="866"/>
      <c r="AT73" s="866"/>
      <c r="AU73" s="866"/>
      <c r="AV73" s="866"/>
      <c r="AW73" s="866"/>
      <c r="AX73" s="866"/>
      <c r="AY73" s="866"/>
      <c r="AZ73" s="868"/>
      <c r="BA73" s="868"/>
      <c r="BB73" s="868"/>
      <c r="BC73" s="868"/>
      <c r="BD73" s="869"/>
      <c r="BE73" s="241"/>
      <c r="BF73" s="241"/>
      <c r="BG73" s="241"/>
      <c r="BH73" s="241"/>
      <c r="BI73" s="241"/>
      <c r="BJ73" s="241"/>
      <c r="BK73" s="241"/>
      <c r="BL73" s="241"/>
      <c r="BM73" s="241"/>
      <c r="BN73" s="241"/>
      <c r="BO73" s="241"/>
      <c r="BP73" s="241"/>
      <c r="BQ73" s="238">
        <v>67</v>
      </c>
      <c r="BR73" s="243"/>
      <c r="BS73" s="895"/>
      <c r="BT73" s="896"/>
      <c r="BU73" s="896"/>
      <c r="BV73" s="896"/>
      <c r="BW73" s="896"/>
      <c r="BX73" s="896"/>
      <c r="BY73" s="896"/>
      <c r="BZ73" s="896"/>
      <c r="CA73" s="896"/>
      <c r="CB73" s="896"/>
      <c r="CC73" s="896"/>
      <c r="CD73" s="896"/>
      <c r="CE73" s="896"/>
      <c r="CF73" s="896"/>
      <c r="CG73" s="901"/>
      <c r="CH73" s="898"/>
      <c r="CI73" s="899"/>
      <c r="CJ73" s="899"/>
      <c r="CK73" s="899"/>
      <c r="CL73" s="900"/>
      <c r="CM73" s="898"/>
      <c r="CN73" s="899"/>
      <c r="CO73" s="899"/>
      <c r="CP73" s="899"/>
      <c r="CQ73" s="900"/>
      <c r="CR73" s="898"/>
      <c r="CS73" s="899"/>
      <c r="CT73" s="899"/>
      <c r="CU73" s="899"/>
      <c r="CV73" s="900"/>
      <c r="CW73" s="898"/>
      <c r="CX73" s="899"/>
      <c r="CY73" s="899"/>
      <c r="CZ73" s="899"/>
      <c r="DA73" s="900"/>
      <c r="DB73" s="898"/>
      <c r="DC73" s="899"/>
      <c r="DD73" s="899"/>
      <c r="DE73" s="899"/>
      <c r="DF73" s="900"/>
      <c r="DG73" s="898"/>
      <c r="DH73" s="899"/>
      <c r="DI73" s="899"/>
      <c r="DJ73" s="899"/>
      <c r="DK73" s="900"/>
      <c r="DL73" s="898"/>
      <c r="DM73" s="899"/>
      <c r="DN73" s="899"/>
      <c r="DO73" s="899"/>
      <c r="DP73" s="900"/>
      <c r="DQ73" s="898"/>
      <c r="DR73" s="899"/>
      <c r="DS73" s="899"/>
      <c r="DT73" s="899"/>
      <c r="DU73" s="900"/>
      <c r="DV73" s="895"/>
      <c r="DW73" s="896"/>
      <c r="DX73" s="896"/>
      <c r="DY73" s="896"/>
      <c r="DZ73" s="897"/>
      <c r="EA73" s="230"/>
    </row>
    <row r="74" spans="1:131" ht="26.25" customHeight="1" x14ac:dyDescent="0.2">
      <c r="A74" s="238">
        <v>7</v>
      </c>
      <c r="B74" s="909"/>
      <c r="C74" s="910"/>
      <c r="D74" s="910"/>
      <c r="E74" s="910"/>
      <c r="F74" s="910"/>
      <c r="G74" s="910"/>
      <c r="H74" s="910"/>
      <c r="I74" s="910"/>
      <c r="J74" s="910"/>
      <c r="K74" s="910"/>
      <c r="L74" s="910"/>
      <c r="M74" s="910"/>
      <c r="N74" s="910"/>
      <c r="O74" s="910"/>
      <c r="P74" s="911"/>
      <c r="Q74" s="912"/>
      <c r="R74" s="866"/>
      <c r="S74" s="866"/>
      <c r="T74" s="866"/>
      <c r="U74" s="866"/>
      <c r="V74" s="866"/>
      <c r="W74" s="866"/>
      <c r="X74" s="866"/>
      <c r="Y74" s="866"/>
      <c r="Z74" s="866"/>
      <c r="AA74" s="866"/>
      <c r="AB74" s="866"/>
      <c r="AC74" s="866"/>
      <c r="AD74" s="866"/>
      <c r="AE74" s="866"/>
      <c r="AF74" s="866"/>
      <c r="AG74" s="866"/>
      <c r="AH74" s="866"/>
      <c r="AI74" s="866"/>
      <c r="AJ74" s="866"/>
      <c r="AK74" s="866"/>
      <c r="AL74" s="866"/>
      <c r="AM74" s="866"/>
      <c r="AN74" s="866"/>
      <c r="AO74" s="866"/>
      <c r="AP74" s="866"/>
      <c r="AQ74" s="866"/>
      <c r="AR74" s="866"/>
      <c r="AS74" s="866"/>
      <c r="AT74" s="866"/>
      <c r="AU74" s="866"/>
      <c r="AV74" s="866"/>
      <c r="AW74" s="866"/>
      <c r="AX74" s="866"/>
      <c r="AY74" s="866"/>
      <c r="AZ74" s="868"/>
      <c r="BA74" s="868"/>
      <c r="BB74" s="868"/>
      <c r="BC74" s="868"/>
      <c r="BD74" s="869"/>
      <c r="BE74" s="241"/>
      <c r="BF74" s="241"/>
      <c r="BG74" s="241"/>
      <c r="BH74" s="241"/>
      <c r="BI74" s="241"/>
      <c r="BJ74" s="241"/>
      <c r="BK74" s="241"/>
      <c r="BL74" s="241"/>
      <c r="BM74" s="241"/>
      <c r="BN74" s="241"/>
      <c r="BO74" s="241"/>
      <c r="BP74" s="241"/>
      <c r="BQ74" s="238">
        <v>68</v>
      </c>
      <c r="BR74" s="243"/>
      <c r="BS74" s="895"/>
      <c r="BT74" s="896"/>
      <c r="BU74" s="896"/>
      <c r="BV74" s="896"/>
      <c r="BW74" s="896"/>
      <c r="BX74" s="896"/>
      <c r="BY74" s="896"/>
      <c r="BZ74" s="896"/>
      <c r="CA74" s="896"/>
      <c r="CB74" s="896"/>
      <c r="CC74" s="896"/>
      <c r="CD74" s="896"/>
      <c r="CE74" s="896"/>
      <c r="CF74" s="896"/>
      <c r="CG74" s="901"/>
      <c r="CH74" s="898"/>
      <c r="CI74" s="899"/>
      <c r="CJ74" s="899"/>
      <c r="CK74" s="899"/>
      <c r="CL74" s="900"/>
      <c r="CM74" s="898"/>
      <c r="CN74" s="899"/>
      <c r="CO74" s="899"/>
      <c r="CP74" s="899"/>
      <c r="CQ74" s="900"/>
      <c r="CR74" s="898"/>
      <c r="CS74" s="899"/>
      <c r="CT74" s="899"/>
      <c r="CU74" s="899"/>
      <c r="CV74" s="900"/>
      <c r="CW74" s="898"/>
      <c r="CX74" s="899"/>
      <c r="CY74" s="899"/>
      <c r="CZ74" s="899"/>
      <c r="DA74" s="900"/>
      <c r="DB74" s="898"/>
      <c r="DC74" s="899"/>
      <c r="DD74" s="899"/>
      <c r="DE74" s="899"/>
      <c r="DF74" s="900"/>
      <c r="DG74" s="898"/>
      <c r="DH74" s="899"/>
      <c r="DI74" s="899"/>
      <c r="DJ74" s="899"/>
      <c r="DK74" s="900"/>
      <c r="DL74" s="898"/>
      <c r="DM74" s="899"/>
      <c r="DN74" s="899"/>
      <c r="DO74" s="899"/>
      <c r="DP74" s="900"/>
      <c r="DQ74" s="898"/>
      <c r="DR74" s="899"/>
      <c r="DS74" s="899"/>
      <c r="DT74" s="899"/>
      <c r="DU74" s="900"/>
      <c r="DV74" s="895"/>
      <c r="DW74" s="896"/>
      <c r="DX74" s="896"/>
      <c r="DY74" s="896"/>
      <c r="DZ74" s="897"/>
      <c r="EA74" s="230"/>
    </row>
    <row r="75" spans="1:131" ht="26.25" customHeight="1" x14ac:dyDescent="0.2">
      <c r="A75" s="238">
        <v>8</v>
      </c>
      <c r="B75" s="909"/>
      <c r="C75" s="910"/>
      <c r="D75" s="910"/>
      <c r="E75" s="910"/>
      <c r="F75" s="910"/>
      <c r="G75" s="910"/>
      <c r="H75" s="910"/>
      <c r="I75" s="910"/>
      <c r="J75" s="910"/>
      <c r="K75" s="910"/>
      <c r="L75" s="910"/>
      <c r="M75" s="910"/>
      <c r="N75" s="910"/>
      <c r="O75" s="910"/>
      <c r="P75" s="911"/>
      <c r="Q75" s="913"/>
      <c r="R75" s="914"/>
      <c r="S75" s="914"/>
      <c r="T75" s="914"/>
      <c r="U75" s="870"/>
      <c r="V75" s="915"/>
      <c r="W75" s="914"/>
      <c r="X75" s="914"/>
      <c r="Y75" s="914"/>
      <c r="Z75" s="870"/>
      <c r="AA75" s="915"/>
      <c r="AB75" s="914"/>
      <c r="AC75" s="914"/>
      <c r="AD75" s="914"/>
      <c r="AE75" s="870"/>
      <c r="AF75" s="915"/>
      <c r="AG75" s="914"/>
      <c r="AH75" s="914"/>
      <c r="AI75" s="914"/>
      <c r="AJ75" s="870"/>
      <c r="AK75" s="915"/>
      <c r="AL75" s="914"/>
      <c r="AM75" s="914"/>
      <c r="AN75" s="914"/>
      <c r="AO75" s="870"/>
      <c r="AP75" s="915"/>
      <c r="AQ75" s="914"/>
      <c r="AR75" s="914"/>
      <c r="AS75" s="914"/>
      <c r="AT75" s="870"/>
      <c r="AU75" s="915"/>
      <c r="AV75" s="914"/>
      <c r="AW75" s="914"/>
      <c r="AX75" s="914"/>
      <c r="AY75" s="870"/>
      <c r="AZ75" s="868"/>
      <c r="BA75" s="868"/>
      <c r="BB75" s="868"/>
      <c r="BC75" s="868"/>
      <c r="BD75" s="869"/>
      <c r="BE75" s="241"/>
      <c r="BF75" s="241"/>
      <c r="BG75" s="241"/>
      <c r="BH75" s="241"/>
      <c r="BI75" s="241"/>
      <c r="BJ75" s="241"/>
      <c r="BK75" s="241"/>
      <c r="BL75" s="241"/>
      <c r="BM75" s="241"/>
      <c r="BN75" s="241"/>
      <c r="BO75" s="241"/>
      <c r="BP75" s="241"/>
      <c r="BQ75" s="238">
        <v>69</v>
      </c>
      <c r="BR75" s="243"/>
      <c r="BS75" s="895"/>
      <c r="BT75" s="896"/>
      <c r="BU75" s="896"/>
      <c r="BV75" s="896"/>
      <c r="BW75" s="896"/>
      <c r="BX75" s="896"/>
      <c r="BY75" s="896"/>
      <c r="BZ75" s="896"/>
      <c r="CA75" s="896"/>
      <c r="CB75" s="896"/>
      <c r="CC75" s="896"/>
      <c r="CD75" s="896"/>
      <c r="CE75" s="896"/>
      <c r="CF75" s="896"/>
      <c r="CG75" s="901"/>
      <c r="CH75" s="898"/>
      <c r="CI75" s="899"/>
      <c r="CJ75" s="899"/>
      <c r="CK75" s="899"/>
      <c r="CL75" s="900"/>
      <c r="CM75" s="898"/>
      <c r="CN75" s="899"/>
      <c r="CO75" s="899"/>
      <c r="CP75" s="899"/>
      <c r="CQ75" s="900"/>
      <c r="CR75" s="898"/>
      <c r="CS75" s="899"/>
      <c r="CT75" s="899"/>
      <c r="CU75" s="899"/>
      <c r="CV75" s="900"/>
      <c r="CW75" s="898"/>
      <c r="CX75" s="899"/>
      <c r="CY75" s="899"/>
      <c r="CZ75" s="899"/>
      <c r="DA75" s="900"/>
      <c r="DB75" s="898"/>
      <c r="DC75" s="899"/>
      <c r="DD75" s="899"/>
      <c r="DE75" s="899"/>
      <c r="DF75" s="900"/>
      <c r="DG75" s="898"/>
      <c r="DH75" s="899"/>
      <c r="DI75" s="899"/>
      <c r="DJ75" s="899"/>
      <c r="DK75" s="900"/>
      <c r="DL75" s="898"/>
      <c r="DM75" s="899"/>
      <c r="DN75" s="899"/>
      <c r="DO75" s="899"/>
      <c r="DP75" s="900"/>
      <c r="DQ75" s="898"/>
      <c r="DR75" s="899"/>
      <c r="DS75" s="899"/>
      <c r="DT75" s="899"/>
      <c r="DU75" s="900"/>
      <c r="DV75" s="895"/>
      <c r="DW75" s="896"/>
      <c r="DX75" s="896"/>
      <c r="DY75" s="896"/>
      <c r="DZ75" s="897"/>
      <c r="EA75" s="230"/>
    </row>
    <row r="76" spans="1:131" ht="26.25" customHeight="1" x14ac:dyDescent="0.2">
      <c r="A76" s="238">
        <v>9</v>
      </c>
      <c r="B76" s="909"/>
      <c r="C76" s="910"/>
      <c r="D76" s="910"/>
      <c r="E76" s="910"/>
      <c r="F76" s="910"/>
      <c r="G76" s="910"/>
      <c r="H76" s="910"/>
      <c r="I76" s="910"/>
      <c r="J76" s="910"/>
      <c r="K76" s="910"/>
      <c r="L76" s="910"/>
      <c r="M76" s="910"/>
      <c r="N76" s="910"/>
      <c r="O76" s="910"/>
      <c r="P76" s="911"/>
      <c r="Q76" s="913"/>
      <c r="R76" s="914"/>
      <c r="S76" s="914"/>
      <c r="T76" s="914"/>
      <c r="U76" s="870"/>
      <c r="V76" s="915"/>
      <c r="W76" s="914"/>
      <c r="X76" s="914"/>
      <c r="Y76" s="914"/>
      <c r="Z76" s="870"/>
      <c r="AA76" s="915"/>
      <c r="AB76" s="914"/>
      <c r="AC76" s="914"/>
      <c r="AD76" s="914"/>
      <c r="AE76" s="870"/>
      <c r="AF76" s="915"/>
      <c r="AG76" s="914"/>
      <c r="AH76" s="914"/>
      <c r="AI76" s="914"/>
      <c r="AJ76" s="870"/>
      <c r="AK76" s="915"/>
      <c r="AL76" s="914"/>
      <c r="AM76" s="914"/>
      <c r="AN76" s="914"/>
      <c r="AO76" s="870"/>
      <c r="AP76" s="915"/>
      <c r="AQ76" s="914"/>
      <c r="AR76" s="914"/>
      <c r="AS76" s="914"/>
      <c r="AT76" s="870"/>
      <c r="AU76" s="915"/>
      <c r="AV76" s="914"/>
      <c r="AW76" s="914"/>
      <c r="AX76" s="914"/>
      <c r="AY76" s="870"/>
      <c r="AZ76" s="868"/>
      <c r="BA76" s="868"/>
      <c r="BB76" s="868"/>
      <c r="BC76" s="868"/>
      <c r="BD76" s="869"/>
      <c r="BE76" s="241"/>
      <c r="BF76" s="241"/>
      <c r="BG76" s="241"/>
      <c r="BH76" s="241"/>
      <c r="BI76" s="241"/>
      <c r="BJ76" s="241"/>
      <c r="BK76" s="241"/>
      <c r="BL76" s="241"/>
      <c r="BM76" s="241"/>
      <c r="BN76" s="241"/>
      <c r="BO76" s="241"/>
      <c r="BP76" s="241"/>
      <c r="BQ76" s="238">
        <v>70</v>
      </c>
      <c r="BR76" s="243"/>
      <c r="BS76" s="895"/>
      <c r="BT76" s="896"/>
      <c r="BU76" s="896"/>
      <c r="BV76" s="896"/>
      <c r="BW76" s="896"/>
      <c r="BX76" s="896"/>
      <c r="BY76" s="896"/>
      <c r="BZ76" s="896"/>
      <c r="CA76" s="896"/>
      <c r="CB76" s="896"/>
      <c r="CC76" s="896"/>
      <c r="CD76" s="896"/>
      <c r="CE76" s="896"/>
      <c r="CF76" s="896"/>
      <c r="CG76" s="901"/>
      <c r="CH76" s="898"/>
      <c r="CI76" s="899"/>
      <c r="CJ76" s="899"/>
      <c r="CK76" s="899"/>
      <c r="CL76" s="900"/>
      <c r="CM76" s="898"/>
      <c r="CN76" s="899"/>
      <c r="CO76" s="899"/>
      <c r="CP76" s="899"/>
      <c r="CQ76" s="900"/>
      <c r="CR76" s="898"/>
      <c r="CS76" s="899"/>
      <c r="CT76" s="899"/>
      <c r="CU76" s="899"/>
      <c r="CV76" s="900"/>
      <c r="CW76" s="898"/>
      <c r="CX76" s="899"/>
      <c r="CY76" s="899"/>
      <c r="CZ76" s="899"/>
      <c r="DA76" s="900"/>
      <c r="DB76" s="898"/>
      <c r="DC76" s="899"/>
      <c r="DD76" s="899"/>
      <c r="DE76" s="899"/>
      <c r="DF76" s="900"/>
      <c r="DG76" s="898"/>
      <c r="DH76" s="899"/>
      <c r="DI76" s="899"/>
      <c r="DJ76" s="899"/>
      <c r="DK76" s="900"/>
      <c r="DL76" s="898"/>
      <c r="DM76" s="899"/>
      <c r="DN76" s="899"/>
      <c r="DO76" s="899"/>
      <c r="DP76" s="900"/>
      <c r="DQ76" s="898"/>
      <c r="DR76" s="899"/>
      <c r="DS76" s="899"/>
      <c r="DT76" s="899"/>
      <c r="DU76" s="900"/>
      <c r="DV76" s="895"/>
      <c r="DW76" s="896"/>
      <c r="DX76" s="896"/>
      <c r="DY76" s="896"/>
      <c r="DZ76" s="897"/>
      <c r="EA76" s="230"/>
    </row>
    <row r="77" spans="1:131" ht="26.25" customHeight="1" x14ac:dyDescent="0.2">
      <c r="A77" s="238">
        <v>10</v>
      </c>
      <c r="B77" s="909"/>
      <c r="C77" s="910"/>
      <c r="D77" s="910"/>
      <c r="E77" s="910"/>
      <c r="F77" s="910"/>
      <c r="G77" s="910"/>
      <c r="H77" s="910"/>
      <c r="I77" s="910"/>
      <c r="J77" s="910"/>
      <c r="K77" s="910"/>
      <c r="L77" s="910"/>
      <c r="M77" s="910"/>
      <c r="N77" s="910"/>
      <c r="O77" s="910"/>
      <c r="P77" s="911"/>
      <c r="Q77" s="913"/>
      <c r="R77" s="914"/>
      <c r="S77" s="914"/>
      <c r="T77" s="914"/>
      <c r="U77" s="870"/>
      <c r="V77" s="915"/>
      <c r="W77" s="914"/>
      <c r="X77" s="914"/>
      <c r="Y77" s="914"/>
      <c r="Z77" s="870"/>
      <c r="AA77" s="915"/>
      <c r="AB77" s="914"/>
      <c r="AC77" s="914"/>
      <c r="AD77" s="914"/>
      <c r="AE77" s="870"/>
      <c r="AF77" s="915"/>
      <c r="AG77" s="914"/>
      <c r="AH77" s="914"/>
      <c r="AI77" s="914"/>
      <c r="AJ77" s="870"/>
      <c r="AK77" s="915"/>
      <c r="AL77" s="914"/>
      <c r="AM77" s="914"/>
      <c r="AN77" s="914"/>
      <c r="AO77" s="870"/>
      <c r="AP77" s="915"/>
      <c r="AQ77" s="914"/>
      <c r="AR77" s="914"/>
      <c r="AS77" s="914"/>
      <c r="AT77" s="870"/>
      <c r="AU77" s="915"/>
      <c r="AV77" s="914"/>
      <c r="AW77" s="914"/>
      <c r="AX77" s="914"/>
      <c r="AY77" s="870"/>
      <c r="AZ77" s="868"/>
      <c r="BA77" s="868"/>
      <c r="BB77" s="868"/>
      <c r="BC77" s="868"/>
      <c r="BD77" s="869"/>
      <c r="BE77" s="241"/>
      <c r="BF77" s="241"/>
      <c r="BG77" s="241"/>
      <c r="BH77" s="241"/>
      <c r="BI77" s="241"/>
      <c r="BJ77" s="241"/>
      <c r="BK77" s="241"/>
      <c r="BL77" s="241"/>
      <c r="BM77" s="241"/>
      <c r="BN77" s="241"/>
      <c r="BO77" s="241"/>
      <c r="BP77" s="241"/>
      <c r="BQ77" s="238">
        <v>71</v>
      </c>
      <c r="BR77" s="243"/>
      <c r="BS77" s="895"/>
      <c r="BT77" s="896"/>
      <c r="BU77" s="896"/>
      <c r="BV77" s="896"/>
      <c r="BW77" s="896"/>
      <c r="BX77" s="896"/>
      <c r="BY77" s="896"/>
      <c r="BZ77" s="896"/>
      <c r="CA77" s="896"/>
      <c r="CB77" s="896"/>
      <c r="CC77" s="896"/>
      <c r="CD77" s="896"/>
      <c r="CE77" s="896"/>
      <c r="CF77" s="896"/>
      <c r="CG77" s="901"/>
      <c r="CH77" s="898"/>
      <c r="CI77" s="899"/>
      <c r="CJ77" s="899"/>
      <c r="CK77" s="899"/>
      <c r="CL77" s="900"/>
      <c r="CM77" s="898"/>
      <c r="CN77" s="899"/>
      <c r="CO77" s="899"/>
      <c r="CP77" s="899"/>
      <c r="CQ77" s="900"/>
      <c r="CR77" s="898"/>
      <c r="CS77" s="899"/>
      <c r="CT77" s="899"/>
      <c r="CU77" s="899"/>
      <c r="CV77" s="900"/>
      <c r="CW77" s="898"/>
      <c r="CX77" s="899"/>
      <c r="CY77" s="899"/>
      <c r="CZ77" s="899"/>
      <c r="DA77" s="900"/>
      <c r="DB77" s="898"/>
      <c r="DC77" s="899"/>
      <c r="DD77" s="899"/>
      <c r="DE77" s="899"/>
      <c r="DF77" s="900"/>
      <c r="DG77" s="898"/>
      <c r="DH77" s="899"/>
      <c r="DI77" s="899"/>
      <c r="DJ77" s="899"/>
      <c r="DK77" s="900"/>
      <c r="DL77" s="898"/>
      <c r="DM77" s="899"/>
      <c r="DN77" s="899"/>
      <c r="DO77" s="899"/>
      <c r="DP77" s="900"/>
      <c r="DQ77" s="898"/>
      <c r="DR77" s="899"/>
      <c r="DS77" s="899"/>
      <c r="DT77" s="899"/>
      <c r="DU77" s="900"/>
      <c r="DV77" s="895"/>
      <c r="DW77" s="896"/>
      <c r="DX77" s="896"/>
      <c r="DY77" s="896"/>
      <c r="DZ77" s="897"/>
      <c r="EA77" s="230"/>
    </row>
    <row r="78" spans="1:131" ht="26.25" customHeight="1" x14ac:dyDescent="0.2">
      <c r="A78" s="238">
        <v>11</v>
      </c>
      <c r="B78" s="909"/>
      <c r="C78" s="910"/>
      <c r="D78" s="910"/>
      <c r="E78" s="910"/>
      <c r="F78" s="910"/>
      <c r="G78" s="910"/>
      <c r="H78" s="910"/>
      <c r="I78" s="910"/>
      <c r="J78" s="910"/>
      <c r="K78" s="910"/>
      <c r="L78" s="910"/>
      <c r="M78" s="910"/>
      <c r="N78" s="910"/>
      <c r="O78" s="910"/>
      <c r="P78" s="911"/>
      <c r="Q78" s="912"/>
      <c r="R78" s="866"/>
      <c r="S78" s="866"/>
      <c r="T78" s="866"/>
      <c r="U78" s="866"/>
      <c r="V78" s="866"/>
      <c r="W78" s="866"/>
      <c r="X78" s="866"/>
      <c r="Y78" s="866"/>
      <c r="Z78" s="866"/>
      <c r="AA78" s="866"/>
      <c r="AB78" s="866"/>
      <c r="AC78" s="866"/>
      <c r="AD78" s="866"/>
      <c r="AE78" s="866"/>
      <c r="AF78" s="866"/>
      <c r="AG78" s="866"/>
      <c r="AH78" s="866"/>
      <c r="AI78" s="866"/>
      <c r="AJ78" s="866"/>
      <c r="AK78" s="866"/>
      <c r="AL78" s="866"/>
      <c r="AM78" s="866"/>
      <c r="AN78" s="866"/>
      <c r="AO78" s="866"/>
      <c r="AP78" s="866"/>
      <c r="AQ78" s="866"/>
      <c r="AR78" s="866"/>
      <c r="AS78" s="866"/>
      <c r="AT78" s="866"/>
      <c r="AU78" s="866"/>
      <c r="AV78" s="866"/>
      <c r="AW78" s="866"/>
      <c r="AX78" s="866"/>
      <c r="AY78" s="866"/>
      <c r="AZ78" s="868"/>
      <c r="BA78" s="868"/>
      <c r="BB78" s="868"/>
      <c r="BC78" s="868"/>
      <c r="BD78" s="869"/>
      <c r="BE78" s="241"/>
      <c r="BF78" s="241"/>
      <c r="BG78" s="241"/>
      <c r="BH78" s="241"/>
      <c r="BI78" s="241"/>
      <c r="BJ78" s="230"/>
      <c r="BK78" s="230"/>
      <c r="BL78" s="230"/>
      <c r="BM78" s="230"/>
      <c r="BN78" s="230"/>
      <c r="BO78" s="241"/>
      <c r="BP78" s="241"/>
      <c r="BQ78" s="238">
        <v>72</v>
      </c>
      <c r="BR78" s="243"/>
      <c r="BS78" s="895"/>
      <c r="BT78" s="896"/>
      <c r="BU78" s="896"/>
      <c r="BV78" s="896"/>
      <c r="BW78" s="896"/>
      <c r="BX78" s="896"/>
      <c r="BY78" s="896"/>
      <c r="BZ78" s="896"/>
      <c r="CA78" s="896"/>
      <c r="CB78" s="896"/>
      <c r="CC78" s="896"/>
      <c r="CD78" s="896"/>
      <c r="CE78" s="896"/>
      <c r="CF78" s="896"/>
      <c r="CG78" s="901"/>
      <c r="CH78" s="898"/>
      <c r="CI78" s="899"/>
      <c r="CJ78" s="899"/>
      <c r="CK78" s="899"/>
      <c r="CL78" s="900"/>
      <c r="CM78" s="898"/>
      <c r="CN78" s="899"/>
      <c r="CO78" s="899"/>
      <c r="CP78" s="899"/>
      <c r="CQ78" s="900"/>
      <c r="CR78" s="898"/>
      <c r="CS78" s="899"/>
      <c r="CT78" s="899"/>
      <c r="CU78" s="899"/>
      <c r="CV78" s="900"/>
      <c r="CW78" s="898"/>
      <c r="CX78" s="899"/>
      <c r="CY78" s="899"/>
      <c r="CZ78" s="899"/>
      <c r="DA78" s="900"/>
      <c r="DB78" s="898"/>
      <c r="DC78" s="899"/>
      <c r="DD78" s="899"/>
      <c r="DE78" s="899"/>
      <c r="DF78" s="900"/>
      <c r="DG78" s="898"/>
      <c r="DH78" s="899"/>
      <c r="DI78" s="899"/>
      <c r="DJ78" s="899"/>
      <c r="DK78" s="900"/>
      <c r="DL78" s="898"/>
      <c r="DM78" s="899"/>
      <c r="DN78" s="899"/>
      <c r="DO78" s="899"/>
      <c r="DP78" s="900"/>
      <c r="DQ78" s="898"/>
      <c r="DR78" s="899"/>
      <c r="DS78" s="899"/>
      <c r="DT78" s="899"/>
      <c r="DU78" s="900"/>
      <c r="DV78" s="895"/>
      <c r="DW78" s="896"/>
      <c r="DX78" s="896"/>
      <c r="DY78" s="896"/>
      <c r="DZ78" s="897"/>
      <c r="EA78" s="230"/>
    </row>
    <row r="79" spans="1:131" ht="26.25" customHeight="1" x14ac:dyDescent="0.2">
      <c r="A79" s="238">
        <v>12</v>
      </c>
      <c r="B79" s="909"/>
      <c r="C79" s="910"/>
      <c r="D79" s="910"/>
      <c r="E79" s="910"/>
      <c r="F79" s="910"/>
      <c r="G79" s="910"/>
      <c r="H79" s="910"/>
      <c r="I79" s="910"/>
      <c r="J79" s="910"/>
      <c r="K79" s="910"/>
      <c r="L79" s="910"/>
      <c r="M79" s="910"/>
      <c r="N79" s="910"/>
      <c r="O79" s="910"/>
      <c r="P79" s="911"/>
      <c r="Q79" s="912"/>
      <c r="R79" s="866"/>
      <c r="S79" s="866"/>
      <c r="T79" s="866"/>
      <c r="U79" s="866"/>
      <c r="V79" s="866"/>
      <c r="W79" s="866"/>
      <c r="X79" s="866"/>
      <c r="Y79" s="866"/>
      <c r="Z79" s="866"/>
      <c r="AA79" s="866"/>
      <c r="AB79" s="866"/>
      <c r="AC79" s="866"/>
      <c r="AD79" s="866"/>
      <c r="AE79" s="866"/>
      <c r="AF79" s="866"/>
      <c r="AG79" s="866"/>
      <c r="AH79" s="866"/>
      <c r="AI79" s="866"/>
      <c r="AJ79" s="866"/>
      <c r="AK79" s="866"/>
      <c r="AL79" s="866"/>
      <c r="AM79" s="866"/>
      <c r="AN79" s="866"/>
      <c r="AO79" s="866"/>
      <c r="AP79" s="866"/>
      <c r="AQ79" s="866"/>
      <c r="AR79" s="866"/>
      <c r="AS79" s="866"/>
      <c r="AT79" s="866"/>
      <c r="AU79" s="866"/>
      <c r="AV79" s="866"/>
      <c r="AW79" s="866"/>
      <c r="AX79" s="866"/>
      <c r="AY79" s="866"/>
      <c r="AZ79" s="868"/>
      <c r="BA79" s="868"/>
      <c r="BB79" s="868"/>
      <c r="BC79" s="868"/>
      <c r="BD79" s="869"/>
      <c r="BE79" s="241"/>
      <c r="BF79" s="241"/>
      <c r="BG79" s="241"/>
      <c r="BH79" s="241"/>
      <c r="BI79" s="241"/>
      <c r="BJ79" s="230"/>
      <c r="BK79" s="230"/>
      <c r="BL79" s="230"/>
      <c r="BM79" s="230"/>
      <c r="BN79" s="230"/>
      <c r="BO79" s="241"/>
      <c r="BP79" s="241"/>
      <c r="BQ79" s="238">
        <v>73</v>
      </c>
      <c r="BR79" s="243"/>
      <c r="BS79" s="895"/>
      <c r="BT79" s="896"/>
      <c r="BU79" s="896"/>
      <c r="BV79" s="896"/>
      <c r="BW79" s="896"/>
      <c r="BX79" s="896"/>
      <c r="BY79" s="896"/>
      <c r="BZ79" s="896"/>
      <c r="CA79" s="896"/>
      <c r="CB79" s="896"/>
      <c r="CC79" s="896"/>
      <c r="CD79" s="896"/>
      <c r="CE79" s="896"/>
      <c r="CF79" s="896"/>
      <c r="CG79" s="901"/>
      <c r="CH79" s="898"/>
      <c r="CI79" s="899"/>
      <c r="CJ79" s="899"/>
      <c r="CK79" s="899"/>
      <c r="CL79" s="900"/>
      <c r="CM79" s="898"/>
      <c r="CN79" s="899"/>
      <c r="CO79" s="899"/>
      <c r="CP79" s="899"/>
      <c r="CQ79" s="900"/>
      <c r="CR79" s="898"/>
      <c r="CS79" s="899"/>
      <c r="CT79" s="899"/>
      <c r="CU79" s="899"/>
      <c r="CV79" s="900"/>
      <c r="CW79" s="898"/>
      <c r="CX79" s="899"/>
      <c r="CY79" s="899"/>
      <c r="CZ79" s="899"/>
      <c r="DA79" s="900"/>
      <c r="DB79" s="898"/>
      <c r="DC79" s="899"/>
      <c r="DD79" s="899"/>
      <c r="DE79" s="899"/>
      <c r="DF79" s="900"/>
      <c r="DG79" s="898"/>
      <c r="DH79" s="899"/>
      <c r="DI79" s="899"/>
      <c r="DJ79" s="899"/>
      <c r="DK79" s="900"/>
      <c r="DL79" s="898"/>
      <c r="DM79" s="899"/>
      <c r="DN79" s="899"/>
      <c r="DO79" s="899"/>
      <c r="DP79" s="900"/>
      <c r="DQ79" s="898"/>
      <c r="DR79" s="899"/>
      <c r="DS79" s="899"/>
      <c r="DT79" s="899"/>
      <c r="DU79" s="900"/>
      <c r="DV79" s="895"/>
      <c r="DW79" s="896"/>
      <c r="DX79" s="896"/>
      <c r="DY79" s="896"/>
      <c r="DZ79" s="897"/>
      <c r="EA79" s="230"/>
    </row>
    <row r="80" spans="1:131" ht="26.25" customHeight="1" x14ac:dyDescent="0.2">
      <c r="A80" s="238">
        <v>13</v>
      </c>
      <c r="B80" s="909"/>
      <c r="C80" s="910"/>
      <c r="D80" s="910"/>
      <c r="E80" s="910"/>
      <c r="F80" s="910"/>
      <c r="G80" s="910"/>
      <c r="H80" s="910"/>
      <c r="I80" s="910"/>
      <c r="J80" s="910"/>
      <c r="K80" s="910"/>
      <c r="L80" s="910"/>
      <c r="M80" s="910"/>
      <c r="N80" s="910"/>
      <c r="O80" s="910"/>
      <c r="P80" s="911"/>
      <c r="Q80" s="912"/>
      <c r="R80" s="866"/>
      <c r="S80" s="866"/>
      <c r="T80" s="866"/>
      <c r="U80" s="866"/>
      <c r="V80" s="866"/>
      <c r="W80" s="866"/>
      <c r="X80" s="866"/>
      <c r="Y80" s="866"/>
      <c r="Z80" s="866"/>
      <c r="AA80" s="866"/>
      <c r="AB80" s="866"/>
      <c r="AC80" s="866"/>
      <c r="AD80" s="866"/>
      <c r="AE80" s="866"/>
      <c r="AF80" s="866"/>
      <c r="AG80" s="866"/>
      <c r="AH80" s="866"/>
      <c r="AI80" s="866"/>
      <c r="AJ80" s="866"/>
      <c r="AK80" s="866"/>
      <c r="AL80" s="866"/>
      <c r="AM80" s="866"/>
      <c r="AN80" s="866"/>
      <c r="AO80" s="866"/>
      <c r="AP80" s="866"/>
      <c r="AQ80" s="866"/>
      <c r="AR80" s="866"/>
      <c r="AS80" s="866"/>
      <c r="AT80" s="866"/>
      <c r="AU80" s="866"/>
      <c r="AV80" s="866"/>
      <c r="AW80" s="866"/>
      <c r="AX80" s="866"/>
      <c r="AY80" s="866"/>
      <c r="AZ80" s="868"/>
      <c r="BA80" s="868"/>
      <c r="BB80" s="868"/>
      <c r="BC80" s="868"/>
      <c r="BD80" s="869"/>
      <c r="BE80" s="241"/>
      <c r="BF80" s="241"/>
      <c r="BG80" s="241"/>
      <c r="BH80" s="241"/>
      <c r="BI80" s="241"/>
      <c r="BJ80" s="241"/>
      <c r="BK80" s="241"/>
      <c r="BL80" s="241"/>
      <c r="BM80" s="241"/>
      <c r="BN80" s="241"/>
      <c r="BO80" s="241"/>
      <c r="BP80" s="241"/>
      <c r="BQ80" s="238">
        <v>74</v>
      </c>
      <c r="BR80" s="243"/>
      <c r="BS80" s="895"/>
      <c r="BT80" s="896"/>
      <c r="BU80" s="896"/>
      <c r="BV80" s="896"/>
      <c r="BW80" s="896"/>
      <c r="BX80" s="896"/>
      <c r="BY80" s="896"/>
      <c r="BZ80" s="896"/>
      <c r="CA80" s="896"/>
      <c r="CB80" s="896"/>
      <c r="CC80" s="896"/>
      <c r="CD80" s="896"/>
      <c r="CE80" s="896"/>
      <c r="CF80" s="896"/>
      <c r="CG80" s="901"/>
      <c r="CH80" s="898"/>
      <c r="CI80" s="899"/>
      <c r="CJ80" s="899"/>
      <c r="CK80" s="899"/>
      <c r="CL80" s="900"/>
      <c r="CM80" s="898"/>
      <c r="CN80" s="899"/>
      <c r="CO80" s="899"/>
      <c r="CP80" s="899"/>
      <c r="CQ80" s="900"/>
      <c r="CR80" s="898"/>
      <c r="CS80" s="899"/>
      <c r="CT80" s="899"/>
      <c r="CU80" s="899"/>
      <c r="CV80" s="900"/>
      <c r="CW80" s="898"/>
      <c r="CX80" s="899"/>
      <c r="CY80" s="899"/>
      <c r="CZ80" s="899"/>
      <c r="DA80" s="900"/>
      <c r="DB80" s="898"/>
      <c r="DC80" s="899"/>
      <c r="DD80" s="899"/>
      <c r="DE80" s="899"/>
      <c r="DF80" s="900"/>
      <c r="DG80" s="898"/>
      <c r="DH80" s="899"/>
      <c r="DI80" s="899"/>
      <c r="DJ80" s="899"/>
      <c r="DK80" s="900"/>
      <c r="DL80" s="898"/>
      <c r="DM80" s="899"/>
      <c r="DN80" s="899"/>
      <c r="DO80" s="899"/>
      <c r="DP80" s="900"/>
      <c r="DQ80" s="898"/>
      <c r="DR80" s="899"/>
      <c r="DS80" s="899"/>
      <c r="DT80" s="899"/>
      <c r="DU80" s="900"/>
      <c r="DV80" s="895"/>
      <c r="DW80" s="896"/>
      <c r="DX80" s="896"/>
      <c r="DY80" s="896"/>
      <c r="DZ80" s="897"/>
      <c r="EA80" s="230"/>
    </row>
    <row r="81" spans="1:131" ht="26.25" customHeight="1" x14ac:dyDescent="0.2">
      <c r="A81" s="238">
        <v>14</v>
      </c>
      <c r="B81" s="909"/>
      <c r="C81" s="910"/>
      <c r="D81" s="910"/>
      <c r="E81" s="910"/>
      <c r="F81" s="910"/>
      <c r="G81" s="910"/>
      <c r="H81" s="910"/>
      <c r="I81" s="910"/>
      <c r="J81" s="910"/>
      <c r="K81" s="910"/>
      <c r="L81" s="910"/>
      <c r="M81" s="910"/>
      <c r="N81" s="910"/>
      <c r="O81" s="910"/>
      <c r="P81" s="911"/>
      <c r="Q81" s="912"/>
      <c r="R81" s="866"/>
      <c r="S81" s="866"/>
      <c r="T81" s="866"/>
      <c r="U81" s="866"/>
      <c r="V81" s="866"/>
      <c r="W81" s="866"/>
      <c r="X81" s="866"/>
      <c r="Y81" s="866"/>
      <c r="Z81" s="866"/>
      <c r="AA81" s="866"/>
      <c r="AB81" s="866"/>
      <c r="AC81" s="866"/>
      <c r="AD81" s="866"/>
      <c r="AE81" s="866"/>
      <c r="AF81" s="866"/>
      <c r="AG81" s="866"/>
      <c r="AH81" s="866"/>
      <c r="AI81" s="866"/>
      <c r="AJ81" s="866"/>
      <c r="AK81" s="866"/>
      <c r="AL81" s="866"/>
      <c r="AM81" s="866"/>
      <c r="AN81" s="866"/>
      <c r="AO81" s="866"/>
      <c r="AP81" s="866"/>
      <c r="AQ81" s="866"/>
      <c r="AR81" s="866"/>
      <c r="AS81" s="866"/>
      <c r="AT81" s="866"/>
      <c r="AU81" s="866"/>
      <c r="AV81" s="866"/>
      <c r="AW81" s="866"/>
      <c r="AX81" s="866"/>
      <c r="AY81" s="866"/>
      <c r="AZ81" s="868"/>
      <c r="BA81" s="868"/>
      <c r="BB81" s="868"/>
      <c r="BC81" s="868"/>
      <c r="BD81" s="869"/>
      <c r="BE81" s="241"/>
      <c r="BF81" s="241"/>
      <c r="BG81" s="241"/>
      <c r="BH81" s="241"/>
      <c r="BI81" s="241"/>
      <c r="BJ81" s="241"/>
      <c r="BK81" s="241"/>
      <c r="BL81" s="241"/>
      <c r="BM81" s="241"/>
      <c r="BN81" s="241"/>
      <c r="BO81" s="241"/>
      <c r="BP81" s="241"/>
      <c r="BQ81" s="238">
        <v>75</v>
      </c>
      <c r="BR81" s="243"/>
      <c r="BS81" s="895"/>
      <c r="BT81" s="896"/>
      <c r="BU81" s="896"/>
      <c r="BV81" s="896"/>
      <c r="BW81" s="896"/>
      <c r="BX81" s="896"/>
      <c r="BY81" s="896"/>
      <c r="BZ81" s="896"/>
      <c r="CA81" s="896"/>
      <c r="CB81" s="896"/>
      <c r="CC81" s="896"/>
      <c r="CD81" s="896"/>
      <c r="CE81" s="896"/>
      <c r="CF81" s="896"/>
      <c r="CG81" s="901"/>
      <c r="CH81" s="898"/>
      <c r="CI81" s="899"/>
      <c r="CJ81" s="899"/>
      <c r="CK81" s="899"/>
      <c r="CL81" s="900"/>
      <c r="CM81" s="898"/>
      <c r="CN81" s="899"/>
      <c r="CO81" s="899"/>
      <c r="CP81" s="899"/>
      <c r="CQ81" s="900"/>
      <c r="CR81" s="898"/>
      <c r="CS81" s="899"/>
      <c r="CT81" s="899"/>
      <c r="CU81" s="899"/>
      <c r="CV81" s="900"/>
      <c r="CW81" s="898"/>
      <c r="CX81" s="899"/>
      <c r="CY81" s="899"/>
      <c r="CZ81" s="899"/>
      <c r="DA81" s="900"/>
      <c r="DB81" s="898"/>
      <c r="DC81" s="899"/>
      <c r="DD81" s="899"/>
      <c r="DE81" s="899"/>
      <c r="DF81" s="900"/>
      <c r="DG81" s="898"/>
      <c r="DH81" s="899"/>
      <c r="DI81" s="899"/>
      <c r="DJ81" s="899"/>
      <c r="DK81" s="900"/>
      <c r="DL81" s="898"/>
      <c r="DM81" s="899"/>
      <c r="DN81" s="899"/>
      <c r="DO81" s="899"/>
      <c r="DP81" s="900"/>
      <c r="DQ81" s="898"/>
      <c r="DR81" s="899"/>
      <c r="DS81" s="899"/>
      <c r="DT81" s="899"/>
      <c r="DU81" s="900"/>
      <c r="DV81" s="895"/>
      <c r="DW81" s="896"/>
      <c r="DX81" s="896"/>
      <c r="DY81" s="896"/>
      <c r="DZ81" s="897"/>
      <c r="EA81" s="230"/>
    </row>
    <row r="82" spans="1:131" ht="26.25" customHeight="1" x14ac:dyDescent="0.2">
      <c r="A82" s="238">
        <v>15</v>
      </c>
      <c r="B82" s="909"/>
      <c r="C82" s="910"/>
      <c r="D82" s="910"/>
      <c r="E82" s="910"/>
      <c r="F82" s="910"/>
      <c r="G82" s="910"/>
      <c r="H82" s="910"/>
      <c r="I82" s="910"/>
      <c r="J82" s="910"/>
      <c r="K82" s="910"/>
      <c r="L82" s="910"/>
      <c r="M82" s="910"/>
      <c r="N82" s="910"/>
      <c r="O82" s="910"/>
      <c r="P82" s="911"/>
      <c r="Q82" s="912"/>
      <c r="R82" s="866"/>
      <c r="S82" s="866"/>
      <c r="T82" s="866"/>
      <c r="U82" s="866"/>
      <c r="V82" s="866"/>
      <c r="W82" s="866"/>
      <c r="X82" s="866"/>
      <c r="Y82" s="866"/>
      <c r="Z82" s="866"/>
      <c r="AA82" s="866"/>
      <c r="AB82" s="866"/>
      <c r="AC82" s="866"/>
      <c r="AD82" s="866"/>
      <c r="AE82" s="866"/>
      <c r="AF82" s="866"/>
      <c r="AG82" s="866"/>
      <c r="AH82" s="866"/>
      <c r="AI82" s="866"/>
      <c r="AJ82" s="866"/>
      <c r="AK82" s="866"/>
      <c r="AL82" s="866"/>
      <c r="AM82" s="866"/>
      <c r="AN82" s="866"/>
      <c r="AO82" s="866"/>
      <c r="AP82" s="866"/>
      <c r="AQ82" s="866"/>
      <c r="AR82" s="866"/>
      <c r="AS82" s="866"/>
      <c r="AT82" s="866"/>
      <c r="AU82" s="866"/>
      <c r="AV82" s="866"/>
      <c r="AW82" s="866"/>
      <c r="AX82" s="866"/>
      <c r="AY82" s="866"/>
      <c r="AZ82" s="868"/>
      <c r="BA82" s="868"/>
      <c r="BB82" s="868"/>
      <c r="BC82" s="868"/>
      <c r="BD82" s="869"/>
      <c r="BE82" s="241"/>
      <c r="BF82" s="241"/>
      <c r="BG82" s="241"/>
      <c r="BH82" s="241"/>
      <c r="BI82" s="241"/>
      <c r="BJ82" s="241"/>
      <c r="BK82" s="241"/>
      <c r="BL82" s="241"/>
      <c r="BM82" s="241"/>
      <c r="BN82" s="241"/>
      <c r="BO82" s="241"/>
      <c r="BP82" s="241"/>
      <c r="BQ82" s="238">
        <v>76</v>
      </c>
      <c r="BR82" s="243"/>
      <c r="BS82" s="895"/>
      <c r="BT82" s="896"/>
      <c r="BU82" s="896"/>
      <c r="BV82" s="896"/>
      <c r="BW82" s="896"/>
      <c r="BX82" s="896"/>
      <c r="BY82" s="896"/>
      <c r="BZ82" s="896"/>
      <c r="CA82" s="896"/>
      <c r="CB82" s="896"/>
      <c r="CC82" s="896"/>
      <c r="CD82" s="896"/>
      <c r="CE82" s="896"/>
      <c r="CF82" s="896"/>
      <c r="CG82" s="901"/>
      <c r="CH82" s="898"/>
      <c r="CI82" s="899"/>
      <c r="CJ82" s="899"/>
      <c r="CK82" s="899"/>
      <c r="CL82" s="900"/>
      <c r="CM82" s="898"/>
      <c r="CN82" s="899"/>
      <c r="CO82" s="899"/>
      <c r="CP82" s="899"/>
      <c r="CQ82" s="900"/>
      <c r="CR82" s="898"/>
      <c r="CS82" s="899"/>
      <c r="CT82" s="899"/>
      <c r="CU82" s="899"/>
      <c r="CV82" s="900"/>
      <c r="CW82" s="898"/>
      <c r="CX82" s="899"/>
      <c r="CY82" s="899"/>
      <c r="CZ82" s="899"/>
      <c r="DA82" s="900"/>
      <c r="DB82" s="898"/>
      <c r="DC82" s="899"/>
      <c r="DD82" s="899"/>
      <c r="DE82" s="899"/>
      <c r="DF82" s="900"/>
      <c r="DG82" s="898"/>
      <c r="DH82" s="899"/>
      <c r="DI82" s="899"/>
      <c r="DJ82" s="899"/>
      <c r="DK82" s="900"/>
      <c r="DL82" s="898"/>
      <c r="DM82" s="899"/>
      <c r="DN82" s="899"/>
      <c r="DO82" s="899"/>
      <c r="DP82" s="900"/>
      <c r="DQ82" s="898"/>
      <c r="DR82" s="899"/>
      <c r="DS82" s="899"/>
      <c r="DT82" s="899"/>
      <c r="DU82" s="900"/>
      <c r="DV82" s="895"/>
      <c r="DW82" s="896"/>
      <c r="DX82" s="896"/>
      <c r="DY82" s="896"/>
      <c r="DZ82" s="897"/>
      <c r="EA82" s="230"/>
    </row>
    <row r="83" spans="1:131" ht="26.25" customHeight="1" x14ac:dyDescent="0.2">
      <c r="A83" s="238">
        <v>16</v>
      </c>
      <c r="B83" s="909"/>
      <c r="C83" s="910"/>
      <c r="D83" s="910"/>
      <c r="E83" s="910"/>
      <c r="F83" s="910"/>
      <c r="G83" s="910"/>
      <c r="H83" s="910"/>
      <c r="I83" s="910"/>
      <c r="J83" s="910"/>
      <c r="K83" s="910"/>
      <c r="L83" s="910"/>
      <c r="M83" s="910"/>
      <c r="N83" s="910"/>
      <c r="O83" s="910"/>
      <c r="P83" s="911"/>
      <c r="Q83" s="912"/>
      <c r="R83" s="866"/>
      <c r="S83" s="866"/>
      <c r="T83" s="866"/>
      <c r="U83" s="866"/>
      <c r="V83" s="866"/>
      <c r="W83" s="866"/>
      <c r="X83" s="866"/>
      <c r="Y83" s="866"/>
      <c r="Z83" s="866"/>
      <c r="AA83" s="866"/>
      <c r="AB83" s="866"/>
      <c r="AC83" s="866"/>
      <c r="AD83" s="866"/>
      <c r="AE83" s="866"/>
      <c r="AF83" s="866"/>
      <c r="AG83" s="866"/>
      <c r="AH83" s="866"/>
      <c r="AI83" s="866"/>
      <c r="AJ83" s="866"/>
      <c r="AK83" s="866"/>
      <c r="AL83" s="866"/>
      <c r="AM83" s="866"/>
      <c r="AN83" s="866"/>
      <c r="AO83" s="866"/>
      <c r="AP83" s="866"/>
      <c r="AQ83" s="866"/>
      <c r="AR83" s="866"/>
      <c r="AS83" s="866"/>
      <c r="AT83" s="866"/>
      <c r="AU83" s="866"/>
      <c r="AV83" s="866"/>
      <c r="AW83" s="866"/>
      <c r="AX83" s="866"/>
      <c r="AY83" s="866"/>
      <c r="AZ83" s="868"/>
      <c r="BA83" s="868"/>
      <c r="BB83" s="868"/>
      <c r="BC83" s="868"/>
      <c r="BD83" s="869"/>
      <c r="BE83" s="241"/>
      <c r="BF83" s="241"/>
      <c r="BG83" s="241"/>
      <c r="BH83" s="241"/>
      <c r="BI83" s="241"/>
      <c r="BJ83" s="241"/>
      <c r="BK83" s="241"/>
      <c r="BL83" s="241"/>
      <c r="BM83" s="241"/>
      <c r="BN83" s="241"/>
      <c r="BO83" s="241"/>
      <c r="BP83" s="241"/>
      <c r="BQ83" s="238">
        <v>77</v>
      </c>
      <c r="BR83" s="243"/>
      <c r="BS83" s="895"/>
      <c r="BT83" s="896"/>
      <c r="BU83" s="896"/>
      <c r="BV83" s="896"/>
      <c r="BW83" s="896"/>
      <c r="BX83" s="896"/>
      <c r="BY83" s="896"/>
      <c r="BZ83" s="896"/>
      <c r="CA83" s="896"/>
      <c r="CB83" s="896"/>
      <c r="CC83" s="896"/>
      <c r="CD83" s="896"/>
      <c r="CE83" s="896"/>
      <c r="CF83" s="896"/>
      <c r="CG83" s="901"/>
      <c r="CH83" s="898"/>
      <c r="CI83" s="899"/>
      <c r="CJ83" s="899"/>
      <c r="CK83" s="899"/>
      <c r="CL83" s="900"/>
      <c r="CM83" s="898"/>
      <c r="CN83" s="899"/>
      <c r="CO83" s="899"/>
      <c r="CP83" s="899"/>
      <c r="CQ83" s="900"/>
      <c r="CR83" s="898"/>
      <c r="CS83" s="899"/>
      <c r="CT83" s="899"/>
      <c r="CU83" s="899"/>
      <c r="CV83" s="900"/>
      <c r="CW83" s="898"/>
      <c r="CX83" s="899"/>
      <c r="CY83" s="899"/>
      <c r="CZ83" s="899"/>
      <c r="DA83" s="900"/>
      <c r="DB83" s="898"/>
      <c r="DC83" s="899"/>
      <c r="DD83" s="899"/>
      <c r="DE83" s="899"/>
      <c r="DF83" s="900"/>
      <c r="DG83" s="898"/>
      <c r="DH83" s="899"/>
      <c r="DI83" s="899"/>
      <c r="DJ83" s="899"/>
      <c r="DK83" s="900"/>
      <c r="DL83" s="898"/>
      <c r="DM83" s="899"/>
      <c r="DN83" s="899"/>
      <c r="DO83" s="899"/>
      <c r="DP83" s="900"/>
      <c r="DQ83" s="898"/>
      <c r="DR83" s="899"/>
      <c r="DS83" s="899"/>
      <c r="DT83" s="899"/>
      <c r="DU83" s="900"/>
      <c r="DV83" s="895"/>
      <c r="DW83" s="896"/>
      <c r="DX83" s="896"/>
      <c r="DY83" s="896"/>
      <c r="DZ83" s="897"/>
      <c r="EA83" s="230"/>
    </row>
    <row r="84" spans="1:131" ht="26.25" customHeight="1" x14ac:dyDescent="0.2">
      <c r="A84" s="238">
        <v>17</v>
      </c>
      <c r="B84" s="909"/>
      <c r="C84" s="910"/>
      <c r="D84" s="910"/>
      <c r="E84" s="910"/>
      <c r="F84" s="910"/>
      <c r="G84" s="910"/>
      <c r="H84" s="910"/>
      <c r="I84" s="910"/>
      <c r="J84" s="910"/>
      <c r="K84" s="910"/>
      <c r="L84" s="910"/>
      <c r="M84" s="910"/>
      <c r="N84" s="910"/>
      <c r="O84" s="910"/>
      <c r="P84" s="911"/>
      <c r="Q84" s="912"/>
      <c r="R84" s="866"/>
      <c r="S84" s="866"/>
      <c r="T84" s="866"/>
      <c r="U84" s="866"/>
      <c r="V84" s="866"/>
      <c r="W84" s="866"/>
      <c r="X84" s="866"/>
      <c r="Y84" s="866"/>
      <c r="Z84" s="866"/>
      <c r="AA84" s="866"/>
      <c r="AB84" s="866"/>
      <c r="AC84" s="866"/>
      <c r="AD84" s="866"/>
      <c r="AE84" s="866"/>
      <c r="AF84" s="866"/>
      <c r="AG84" s="866"/>
      <c r="AH84" s="866"/>
      <c r="AI84" s="866"/>
      <c r="AJ84" s="866"/>
      <c r="AK84" s="866"/>
      <c r="AL84" s="866"/>
      <c r="AM84" s="866"/>
      <c r="AN84" s="866"/>
      <c r="AO84" s="866"/>
      <c r="AP84" s="866"/>
      <c r="AQ84" s="866"/>
      <c r="AR84" s="866"/>
      <c r="AS84" s="866"/>
      <c r="AT84" s="866"/>
      <c r="AU84" s="866"/>
      <c r="AV84" s="866"/>
      <c r="AW84" s="866"/>
      <c r="AX84" s="866"/>
      <c r="AY84" s="866"/>
      <c r="AZ84" s="868"/>
      <c r="BA84" s="868"/>
      <c r="BB84" s="868"/>
      <c r="BC84" s="868"/>
      <c r="BD84" s="869"/>
      <c r="BE84" s="241"/>
      <c r="BF84" s="241"/>
      <c r="BG84" s="241"/>
      <c r="BH84" s="241"/>
      <c r="BI84" s="241"/>
      <c r="BJ84" s="241"/>
      <c r="BK84" s="241"/>
      <c r="BL84" s="241"/>
      <c r="BM84" s="241"/>
      <c r="BN84" s="241"/>
      <c r="BO84" s="241"/>
      <c r="BP84" s="241"/>
      <c r="BQ84" s="238">
        <v>78</v>
      </c>
      <c r="BR84" s="243"/>
      <c r="BS84" s="895"/>
      <c r="BT84" s="896"/>
      <c r="BU84" s="896"/>
      <c r="BV84" s="896"/>
      <c r="BW84" s="896"/>
      <c r="BX84" s="896"/>
      <c r="BY84" s="896"/>
      <c r="BZ84" s="896"/>
      <c r="CA84" s="896"/>
      <c r="CB84" s="896"/>
      <c r="CC84" s="896"/>
      <c r="CD84" s="896"/>
      <c r="CE84" s="896"/>
      <c r="CF84" s="896"/>
      <c r="CG84" s="901"/>
      <c r="CH84" s="898"/>
      <c r="CI84" s="899"/>
      <c r="CJ84" s="899"/>
      <c r="CK84" s="899"/>
      <c r="CL84" s="900"/>
      <c r="CM84" s="898"/>
      <c r="CN84" s="899"/>
      <c r="CO84" s="899"/>
      <c r="CP84" s="899"/>
      <c r="CQ84" s="900"/>
      <c r="CR84" s="898"/>
      <c r="CS84" s="899"/>
      <c r="CT84" s="899"/>
      <c r="CU84" s="899"/>
      <c r="CV84" s="900"/>
      <c r="CW84" s="898"/>
      <c r="CX84" s="899"/>
      <c r="CY84" s="899"/>
      <c r="CZ84" s="899"/>
      <c r="DA84" s="900"/>
      <c r="DB84" s="898"/>
      <c r="DC84" s="899"/>
      <c r="DD84" s="899"/>
      <c r="DE84" s="899"/>
      <c r="DF84" s="900"/>
      <c r="DG84" s="898"/>
      <c r="DH84" s="899"/>
      <c r="DI84" s="899"/>
      <c r="DJ84" s="899"/>
      <c r="DK84" s="900"/>
      <c r="DL84" s="898"/>
      <c r="DM84" s="899"/>
      <c r="DN84" s="899"/>
      <c r="DO84" s="899"/>
      <c r="DP84" s="900"/>
      <c r="DQ84" s="898"/>
      <c r="DR84" s="899"/>
      <c r="DS84" s="899"/>
      <c r="DT84" s="899"/>
      <c r="DU84" s="900"/>
      <c r="DV84" s="895"/>
      <c r="DW84" s="896"/>
      <c r="DX84" s="896"/>
      <c r="DY84" s="896"/>
      <c r="DZ84" s="897"/>
      <c r="EA84" s="230"/>
    </row>
    <row r="85" spans="1:131" ht="26.25" customHeight="1" x14ac:dyDescent="0.2">
      <c r="A85" s="238">
        <v>18</v>
      </c>
      <c r="B85" s="909"/>
      <c r="C85" s="910"/>
      <c r="D85" s="910"/>
      <c r="E85" s="910"/>
      <c r="F85" s="910"/>
      <c r="G85" s="910"/>
      <c r="H85" s="910"/>
      <c r="I85" s="910"/>
      <c r="J85" s="910"/>
      <c r="K85" s="910"/>
      <c r="L85" s="910"/>
      <c r="M85" s="910"/>
      <c r="N85" s="910"/>
      <c r="O85" s="910"/>
      <c r="P85" s="911"/>
      <c r="Q85" s="912"/>
      <c r="R85" s="866"/>
      <c r="S85" s="866"/>
      <c r="T85" s="866"/>
      <c r="U85" s="866"/>
      <c r="V85" s="866"/>
      <c r="W85" s="866"/>
      <c r="X85" s="866"/>
      <c r="Y85" s="866"/>
      <c r="Z85" s="866"/>
      <c r="AA85" s="866"/>
      <c r="AB85" s="866"/>
      <c r="AC85" s="866"/>
      <c r="AD85" s="866"/>
      <c r="AE85" s="866"/>
      <c r="AF85" s="866"/>
      <c r="AG85" s="866"/>
      <c r="AH85" s="866"/>
      <c r="AI85" s="866"/>
      <c r="AJ85" s="866"/>
      <c r="AK85" s="866"/>
      <c r="AL85" s="866"/>
      <c r="AM85" s="866"/>
      <c r="AN85" s="866"/>
      <c r="AO85" s="866"/>
      <c r="AP85" s="866"/>
      <c r="AQ85" s="866"/>
      <c r="AR85" s="866"/>
      <c r="AS85" s="866"/>
      <c r="AT85" s="866"/>
      <c r="AU85" s="866"/>
      <c r="AV85" s="866"/>
      <c r="AW85" s="866"/>
      <c r="AX85" s="866"/>
      <c r="AY85" s="866"/>
      <c r="AZ85" s="868"/>
      <c r="BA85" s="868"/>
      <c r="BB85" s="868"/>
      <c r="BC85" s="868"/>
      <c r="BD85" s="869"/>
      <c r="BE85" s="241"/>
      <c r="BF85" s="241"/>
      <c r="BG85" s="241"/>
      <c r="BH85" s="241"/>
      <c r="BI85" s="241"/>
      <c r="BJ85" s="241"/>
      <c r="BK85" s="241"/>
      <c r="BL85" s="241"/>
      <c r="BM85" s="241"/>
      <c r="BN85" s="241"/>
      <c r="BO85" s="241"/>
      <c r="BP85" s="241"/>
      <c r="BQ85" s="238">
        <v>79</v>
      </c>
      <c r="BR85" s="243"/>
      <c r="BS85" s="895"/>
      <c r="BT85" s="896"/>
      <c r="BU85" s="896"/>
      <c r="BV85" s="896"/>
      <c r="BW85" s="896"/>
      <c r="BX85" s="896"/>
      <c r="BY85" s="896"/>
      <c r="BZ85" s="896"/>
      <c r="CA85" s="896"/>
      <c r="CB85" s="896"/>
      <c r="CC85" s="896"/>
      <c r="CD85" s="896"/>
      <c r="CE85" s="896"/>
      <c r="CF85" s="896"/>
      <c r="CG85" s="901"/>
      <c r="CH85" s="898"/>
      <c r="CI85" s="899"/>
      <c r="CJ85" s="899"/>
      <c r="CK85" s="899"/>
      <c r="CL85" s="900"/>
      <c r="CM85" s="898"/>
      <c r="CN85" s="899"/>
      <c r="CO85" s="899"/>
      <c r="CP85" s="899"/>
      <c r="CQ85" s="900"/>
      <c r="CR85" s="898"/>
      <c r="CS85" s="899"/>
      <c r="CT85" s="899"/>
      <c r="CU85" s="899"/>
      <c r="CV85" s="900"/>
      <c r="CW85" s="898"/>
      <c r="CX85" s="899"/>
      <c r="CY85" s="899"/>
      <c r="CZ85" s="899"/>
      <c r="DA85" s="900"/>
      <c r="DB85" s="898"/>
      <c r="DC85" s="899"/>
      <c r="DD85" s="899"/>
      <c r="DE85" s="899"/>
      <c r="DF85" s="900"/>
      <c r="DG85" s="898"/>
      <c r="DH85" s="899"/>
      <c r="DI85" s="899"/>
      <c r="DJ85" s="899"/>
      <c r="DK85" s="900"/>
      <c r="DL85" s="898"/>
      <c r="DM85" s="899"/>
      <c r="DN85" s="899"/>
      <c r="DO85" s="899"/>
      <c r="DP85" s="900"/>
      <c r="DQ85" s="898"/>
      <c r="DR85" s="899"/>
      <c r="DS85" s="899"/>
      <c r="DT85" s="899"/>
      <c r="DU85" s="900"/>
      <c r="DV85" s="895"/>
      <c r="DW85" s="896"/>
      <c r="DX85" s="896"/>
      <c r="DY85" s="896"/>
      <c r="DZ85" s="897"/>
      <c r="EA85" s="230"/>
    </row>
    <row r="86" spans="1:131" ht="26.25" customHeight="1" x14ac:dyDescent="0.2">
      <c r="A86" s="238">
        <v>19</v>
      </c>
      <c r="B86" s="909"/>
      <c r="C86" s="910"/>
      <c r="D86" s="910"/>
      <c r="E86" s="910"/>
      <c r="F86" s="910"/>
      <c r="G86" s="910"/>
      <c r="H86" s="910"/>
      <c r="I86" s="910"/>
      <c r="J86" s="910"/>
      <c r="K86" s="910"/>
      <c r="L86" s="910"/>
      <c r="M86" s="910"/>
      <c r="N86" s="910"/>
      <c r="O86" s="910"/>
      <c r="P86" s="911"/>
      <c r="Q86" s="912"/>
      <c r="R86" s="866"/>
      <c r="S86" s="866"/>
      <c r="T86" s="866"/>
      <c r="U86" s="866"/>
      <c r="V86" s="866"/>
      <c r="W86" s="866"/>
      <c r="X86" s="866"/>
      <c r="Y86" s="866"/>
      <c r="Z86" s="866"/>
      <c r="AA86" s="866"/>
      <c r="AB86" s="866"/>
      <c r="AC86" s="866"/>
      <c r="AD86" s="866"/>
      <c r="AE86" s="866"/>
      <c r="AF86" s="866"/>
      <c r="AG86" s="866"/>
      <c r="AH86" s="866"/>
      <c r="AI86" s="866"/>
      <c r="AJ86" s="866"/>
      <c r="AK86" s="866"/>
      <c r="AL86" s="866"/>
      <c r="AM86" s="866"/>
      <c r="AN86" s="866"/>
      <c r="AO86" s="866"/>
      <c r="AP86" s="866"/>
      <c r="AQ86" s="866"/>
      <c r="AR86" s="866"/>
      <c r="AS86" s="866"/>
      <c r="AT86" s="866"/>
      <c r="AU86" s="866"/>
      <c r="AV86" s="866"/>
      <c r="AW86" s="866"/>
      <c r="AX86" s="866"/>
      <c r="AY86" s="866"/>
      <c r="AZ86" s="868"/>
      <c r="BA86" s="868"/>
      <c r="BB86" s="868"/>
      <c r="BC86" s="868"/>
      <c r="BD86" s="869"/>
      <c r="BE86" s="241"/>
      <c r="BF86" s="241"/>
      <c r="BG86" s="241"/>
      <c r="BH86" s="241"/>
      <c r="BI86" s="241"/>
      <c r="BJ86" s="241"/>
      <c r="BK86" s="241"/>
      <c r="BL86" s="241"/>
      <c r="BM86" s="241"/>
      <c r="BN86" s="241"/>
      <c r="BO86" s="241"/>
      <c r="BP86" s="241"/>
      <c r="BQ86" s="238">
        <v>80</v>
      </c>
      <c r="BR86" s="243"/>
      <c r="BS86" s="895"/>
      <c r="BT86" s="896"/>
      <c r="BU86" s="896"/>
      <c r="BV86" s="896"/>
      <c r="BW86" s="896"/>
      <c r="BX86" s="896"/>
      <c r="BY86" s="896"/>
      <c r="BZ86" s="896"/>
      <c r="CA86" s="896"/>
      <c r="CB86" s="896"/>
      <c r="CC86" s="896"/>
      <c r="CD86" s="896"/>
      <c r="CE86" s="896"/>
      <c r="CF86" s="896"/>
      <c r="CG86" s="901"/>
      <c r="CH86" s="898"/>
      <c r="CI86" s="899"/>
      <c r="CJ86" s="899"/>
      <c r="CK86" s="899"/>
      <c r="CL86" s="900"/>
      <c r="CM86" s="898"/>
      <c r="CN86" s="899"/>
      <c r="CO86" s="899"/>
      <c r="CP86" s="899"/>
      <c r="CQ86" s="900"/>
      <c r="CR86" s="898"/>
      <c r="CS86" s="899"/>
      <c r="CT86" s="899"/>
      <c r="CU86" s="899"/>
      <c r="CV86" s="900"/>
      <c r="CW86" s="898"/>
      <c r="CX86" s="899"/>
      <c r="CY86" s="899"/>
      <c r="CZ86" s="899"/>
      <c r="DA86" s="900"/>
      <c r="DB86" s="898"/>
      <c r="DC86" s="899"/>
      <c r="DD86" s="899"/>
      <c r="DE86" s="899"/>
      <c r="DF86" s="900"/>
      <c r="DG86" s="898"/>
      <c r="DH86" s="899"/>
      <c r="DI86" s="899"/>
      <c r="DJ86" s="899"/>
      <c r="DK86" s="900"/>
      <c r="DL86" s="898"/>
      <c r="DM86" s="899"/>
      <c r="DN86" s="899"/>
      <c r="DO86" s="899"/>
      <c r="DP86" s="900"/>
      <c r="DQ86" s="898"/>
      <c r="DR86" s="899"/>
      <c r="DS86" s="899"/>
      <c r="DT86" s="899"/>
      <c r="DU86" s="900"/>
      <c r="DV86" s="895"/>
      <c r="DW86" s="896"/>
      <c r="DX86" s="896"/>
      <c r="DY86" s="896"/>
      <c r="DZ86" s="897"/>
      <c r="EA86" s="230"/>
    </row>
    <row r="87" spans="1:131" ht="26.25" customHeight="1" x14ac:dyDescent="0.2">
      <c r="A87" s="244">
        <v>20</v>
      </c>
      <c r="B87" s="916"/>
      <c r="C87" s="917"/>
      <c r="D87" s="917"/>
      <c r="E87" s="917"/>
      <c r="F87" s="917"/>
      <c r="G87" s="917"/>
      <c r="H87" s="917"/>
      <c r="I87" s="917"/>
      <c r="J87" s="917"/>
      <c r="K87" s="917"/>
      <c r="L87" s="917"/>
      <c r="M87" s="917"/>
      <c r="N87" s="917"/>
      <c r="O87" s="917"/>
      <c r="P87" s="918"/>
      <c r="Q87" s="919"/>
      <c r="R87" s="920"/>
      <c r="S87" s="920"/>
      <c r="T87" s="920"/>
      <c r="U87" s="920"/>
      <c r="V87" s="920"/>
      <c r="W87" s="920"/>
      <c r="X87" s="920"/>
      <c r="Y87" s="920"/>
      <c r="Z87" s="920"/>
      <c r="AA87" s="920"/>
      <c r="AB87" s="920"/>
      <c r="AC87" s="920"/>
      <c r="AD87" s="920"/>
      <c r="AE87" s="920"/>
      <c r="AF87" s="920"/>
      <c r="AG87" s="920"/>
      <c r="AH87" s="920"/>
      <c r="AI87" s="920"/>
      <c r="AJ87" s="920"/>
      <c r="AK87" s="920"/>
      <c r="AL87" s="920"/>
      <c r="AM87" s="920"/>
      <c r="AN87" s="920"/>
      <c r="AO87" s="920"/>
      <c r="AP87" s="920"/>
      <c r="AQ87" s="920"/>
      <c r="AR87" s="920"/>
      <c r="AS87" s="920"/>
      <c r="AT87" s="920"/>
      <c r="AU87" s="920"/>
      <c r="AV87" s="920"/>
      <c r="AW87" s="920"/>
      <c r="AX87" s="920"/>
      <c r="AY87" s="920"/>
      <c r="AZ87" s="921"/>
      <c r="BA87" s="921"/>
      <c r="BB87" s="921"/>
      <c r="BC87" s="921"/>
      <c r="BD87" s="922"/>
      <c r="BE87" s="241"/>
      <c r="BF87" s="241"/>
      <c r="BG87" s="241"/>
      <c r="BH87" s="241"/>
      <c r="BI87" s="241"/>
      <c r="BJ87" s="241"/>
      <c r="BK87" s="241"/>
      <c r="BL87" s="241"/>
      <c r="BM87" s="241"/>
      <c r="BN87" s="241"/>
      <c r="BO87" s="241"/>
      <c r="BP87" s="241"/>
      <c r="BQ87" s="238">
        <v>81</v>
      </c>
      <c r="BR87" s="243"/>
      <c r="BS87" s="895"/>
      <c r="BT87" s="896"/>
      <c r="BU87" s="896"/>
      <c r="BV87" s="896"/>
      <c r="BW87" s="896"/>
      <c r="BX87" s="896"/>
      <c r="BY87" s="896"/>
      <c r="BZ87" s="896"/>
      <c r="CA87" s="896"/>
      <c r="CB87" s="896"/>
      <c r="CC87" s="896"/>
      <c r="CD87" s="896"/>
      <c r="CE87" s="896"/>
      <c r="CF87" s="896"/>
      <c r="CG87" s="901"/>
      <c r="CH87" s="898"/>
      <c r="CI87" s="899"/>
      <c r="CJ87" s="899"/>
      <c r="CK87" s="899"/>
      <c r="CL87" s="900"/>
      <c r="CM87" s="898"/>
      <c r="CN87" s="899"/>
      <c r="CO87" s="899"/>
      <c r="CP87" s="899"/>
      <c r="CQ87" s="900"/>
      <c r="CR87" s="898"/>
      <c r="CS87" s="899"/>
      <c r="CT87" s="899"/>
      <c r="CU87" s="899"/>
      <c r="CV87" s="900"/>
      <c r="CW87" s="898"/>
      <c r="CX87" s="899"/>
      <c r="CY87" s="899"/>
      <c r="CZ87" s="899"/>
      <c r="DA87" s="900"/>
      <c r="DB87" s="898"/>
      <c r="DC87" s="899"/>
      <c r="DD87" s="899"/>
      <c r="DE87" s="899"/>
      <c r="DF87" s="900"/>
      <c r="DG87" s="898"/>
      <c r="DH87" s="899"/>
      <c r="DI87" s="899"/>
      <c r="DJ87" s="899"/>
      <c r="DK87" s="900"/>
      <c r="DL87" s="898"/>
      <c r="DM87" s="899"/>
      <c r="DN87" s="899"/>
      <c r="DO87" s="899"/>
      <c r="DP87" s="900"/>
      <c r="DQ87" s="898"/>
      <c r="DR87" s="899"/>
      <c r="DS87" s="899"/>
      <c r="DT87" s="899"/>
      <c r="DU87" s="900"/>
      <c r="DV87" s="895"/>
      <c r="DW87" s="896"/>
      <c r="DX87" s="896"/>
      <c r="DY87" s="896"/>
      <c r="DZ87" s="897"/>
      <c r="EA87" s="230"/>
    </row>
    <row r="88" spans="1:131" ht="26.25" customHeight="1" thickBot="1" x14ac:dyDescent="0.25">
      <c r="A88" s="240" t="s">
        <v>376</v>
      </c>
      <c r="B88" s="825" t="s">
        <v>399</v>
      </c>
      <c r="C88" s="826"/>
      <c r="D88" s="826"/>
      <c r="E88" s="826"/>
      <c r="F88" s="826"/>
      <c r="G88" s="826"/>
      <c r="H88" s="826"/>
      <c r="I88" s="826"/>
      <c r="J88" s="826"/>
      <c r="K88" s="826"/>
      <c r="L88" s="826"/>
      <c r="M88" s="826"/>
      <c r="N88" s="826"/>
      <c r="O88" s="826"/>
      <c r="P88" s="827"/>
      <c r="Q88" s="876"/>
      <c r="R88" s="877"/>
      <c r="S88" s="877"/>
      <c r="T88" s="877"/>
      <c r="U88" s="877"/>
      <c r="V88" s="877"/>
      <c r="W88" s="877"/>
      <c r="X88" s="877"/>
      <c r="Y88" s="877"/>
      <c r="Z88" s="877"/>
      <c r="AA88" s="877"/>
      <c r="AB88" s="877"/>
      <c r="AC88" s="877"/>
      <c r="AD88" s="877"/>
      <c r="AE88" s="877"/>
      <c r="AF88" s="880">
        <f>AF68+AF69+AF70</f>
        <v>13284</v>
      </c>
      <c r="AG88" s="880"/>
      <c r="AH88" s="880"/>
      <c r="AI88" s="880"/>
      <c r="AJ88" s="880"/>
      <c r="AK88" s="877"/>
      <c r="AL88" s="877"/>
      <c r="AM88" s="877"/>
      <c r="AN88" s="877"/>
      <c r="AO88" s="877"/>
      <c r="AP88" s="880">
        <f>AP68</f>
        <v>145</v>
      </c>
      <c r="AQ88" s="880"/>
      <c r="AR88" s="880"/>
      <c r="AS88" s="880"/>
      <c r="AT88" s="880"/>
      <c r="AU88" s="880">
        <f>AU68</f>
        <v>52</v>
      </c>
      <c r="AV88" s="880"/>
      <c r="AW88" s="880"/>
      <c r="AX88" s="880"/>
      <c r="AY88" s="880"/>
      <c r="AZ88" s="885"/>
      <c r="BA88" s="885"/>
      <c r="BB88" s="885"/>
      <c r="BC88" s="885"/>
      <c r="BD88" s="886"/>
      <c r="BE88" s="241"/>
      <c r="BF88" s="241"/>
      <c r="BG88" s="241"/>
      <c r="BH88" s="241"/>
      <c r="BI88" s="241"/>
      <c r="BJ88" s="241"/>
      <c r="BK88" s="241"/>
      <c r="BL88" s="241"/>
      <c r="BM88" s="241"/>
      <c r="BN88" s="241"/>
      <c r="BO88" s="241"/>
      <c r="BP88" s="241"/>
      <c r="BQ88" s="238">
        <v>82</v>
      </c>
      <c r="BR88" s="243"/>
      <c r="BS88" s="895"/>
      <c r="BT88" s="896"/>
      <c r="BU88" s="896"/>
      <c r="BV88" s="896"/>
      <c r="BW88" s="896"/>
      <c r="BX88" s="896"/>
      <c r="BY88" s="896"/>
      <c r="BZ88" s="896"/>
      <c r="CA88" s="896"/>
      <c r="CB88" s="896"/>
      <c r="CC88" s="896"/>
      <c r="CD88" s="896"/>
      <c r="CE88" s="896"/>
      <c r="CF88" s="896"/>
      <c r="CG88" s="901"/>
      <c r="CH88" s="898"/>
      <c r="CI88" s="899"/>
      <c r="CJ88" s="899"/>
      <c r="CK88" s="899"/>
      <c r="CL88" s="900"/>
      <c r="CM88" s="898"/>
      <c r="CN88" s="899"/>
      <c r="CO88" s="899"/>
      <c r="CP88" s="899"/>
      <c r="CQ88" s="900"/>
      <c r="CR88" s="898"/>
      <c r="CS88" s="899"/>
      <c r="CT88" s="899"/>
      <c r="CU88" s="899"/>
      <c r="CV88" s="900"/>
      <c r="CW88" s="898"/>
      <c r="CX88" s="899"/>
      <c r="CY88" s="899"/>
      <c r="CZ88" s="899"/>
      <c r="DA88" s="900"/>
      <c r="DB88" s="898"/>
      <c r="DC88" s="899"/>
      <c r="DD88" s="899"/>
      <c r="DE88" s="899"/>
      <c r="DF88" s="900"/>
      <c r="DG88" s="898"/>
      <c r="DH88" s="899"/>
      <c r="DI88" s="899"/>
      <c r="DJ88" s="899"/>
      <c r="DK88" s="900"/>
      <c r="DL88" s="898"/>
      <c r="DM88" s="899"/>
      <c r="DN88" s="899"/>
      <c r="DO88" s="899"/>
      <c r="DP88" s="900"/>
      <c r="DQ88" s="898"/>
      <c r="DR88" s="899"/>
      <c r="DS88" s="899"/>
      <c r="DT88" s="899"/>
      <c r="DU88" s="900"/>
      <c r="DV88" s="895"/>
      <c r="DW88" s="896"/>
      <c r="DX88" s="896"/>
      <c r="DY88" s="896"/>
      <c r="DZ88" s="897"/>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95"/>
      <c r="BT89" s="896"/>
      <c r="BU89" s="896"/>
      <c r="BV89" s="896"/>
      <c r="BW89" s="896"/>
      <c r="BX89" s="896"/>
      <c r="BY89" s="896"/>
      <c r="BZ89" s="896"/>
      <c r="CA89" s="896"/>
      <c r="CB89" s="896"/>
      <c r="CC89" s="896"/>
      <c r="CD89" s="896"/>
      <c r="CE89" s="896"/>
      <c r="CF89" s="896"/>
      <c r="CG89" s="901"/>
      <c r="CH89" s="898"/>
      <c r="CI89" s="899"/>
      <c r="CJ89" s="899"/>
      <c r="CK89" s="899"/>
      <c r="CL89" s="900"/>
      <c r="CM89" s="898"/>
      <c r="CN89" s="899"/>
      <c r="CO89" s="899"/>
      <c r="CP89" s="899"/>
      <c r="CQ89" s="900"/>
      <c r="CR89" s="898"/>
      <c r="CS89" s="899"/>
      <c r="CT89" s="899"/>
      <c r="CU89" s="899"/>
      <c r="CV89" s="900"/>
      <c r="CW89" s="898"/>
      <c r="CX89" s="899"/>
      <c r="CY89" s="899"/>
      <c r="CZ89" s="899"/>
      <c r="DA89" s="900"/>
      <c r="DB89" s="898"/>
      <c r="DC89" s="899"/>
      <c r="DD89" s="899"/>
      <c r="DE89" s="899"/>
      <c r="DF89" s="900"/>
      <c r="DG89" s="898"/>
      <c r="DH89" s="899"/>
      <c r="DI89" s="899"/>
      <c r="DJ89" s="899"/>
      <c r="DK89" s="900"/>
      <c r="DL89" s="898"/>
      <c r="DM89" s="899"/>
      <c r="DN89" s="899"/>
      <c r="DO89" s="899"/>
      <c r="DP89" s="900"/>
      <c r="DQ89" s="898"/>
      <c r="DR89" s="899"/>
      <c r="DS89" s="899"/>
      <c r="DT89" s="899"/>
      <c r="DU89" s="900"/>
      <c r="DV89" s="895"/>
      <c r="DW89" s="896"/>
      <c r="DX89" s="896"/>
      <c r="DY89" s="896"/>
      <c r="DZ89" s="897"/>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95"/>
      <c r="BT90" s="896"/>
      <c r="BU90" s="896"/>
      <c r="BV90" s="896"/>
      <c r="BW90" s="896"/>
      <c r="BX90" s="896"/>
      <c r="BY90" s="896"/>
      <c r="BZ90" s="896"/>
      <c r="CA90" s="896"/>
      <c r="CB90" s="896"/>
      <c r="CC90" s="896"/>
      <c r="CD90" s="896"/>
      <c r="CE90" s="896"/>
      <c r="CF90" s="896"/>
      <c r="CG90" s="901"/>
      <c r="CH90" s="898"/>
      <c r="CI90" s="899"/>
      <c r="CJ90" s="899"/>
      <c r="CK90" s="899"/>
      <c r="CL90" s="900"/>
      <c r="CM90" s="898"/>
      <c r="CN90" s="899"/>
      <c r="CO90" s="899"/>
      <c r="CP90" s="899"/>
      <c r="CQ90" s="900"/>
      <c r="CR90" s="898"/>
      <c r="CS90" s="899"/>
      <c r="CT90" s="899"/>
      <c r="CU90" s="899"/>
      <c r="CV90" s="900"/>
      <c r="CW90" s="898"/>
      <c r="CX90" s="899"/>
      <c r="CY90" s="899"/>
      <c r="CZ90" s="899"/>
      <c r="DA90" s="900"/>
      <c r="DB90" s="898"/>
      <c r="DC90" s="899"/>
      <c r="DD90" s="899"/>
      <c r="DE90" s="899"/>
      <c r="DF90" s="900"/>
      <c r="DG90" s="898"/>
      <c r="DH90" s="899"/>
      <c r="DI90" s="899"/>
      <c r="DJ90" s="899"/>
      <c r="DK90" s="900"/>
      <c r="DL90" s="898"/>
      <c r="DM90" s="899"/>
      <c r="DN90" s="899"/>
      <c r="DO90" s="899"/>
      <c r="DP90" s="900"/>
      <c r="DQ90" s="898"/>
      <c r="DR90" s="899"/>
      <c r="DS90" s="899"/>
      <c r="DT90" s="899"/>
      <c r="DU90" s="900"/>
      <c r="DV90" s="895"/>
      <c r="DW90" s="896"/>
      <c r="DX90" s="896"/>
      <c r="DY90" s="896"/>
      <c r="DZ90" s="897"/>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95"/>
      <c r="BT91" s="896"/>
      <c r="BU91" s="896"/>
      <c r="BV91" s="896"/>
      <c r="BW91" s="896"/>
      <c r="BX91" s="896"/>
      <c r="BY91" s="896"/>
      <c r="BZ91" s="896"/>
      <c r="CA91" s="896"/>
      <c r="CB91" s="896"/>
      <c r="CC91" s="896"/>
      <c r="CD91" s="896"/>
      <c r="CE91" s="896"/>
      <c r="CF91" s="896"/>
      <c r="CG91" s="901"/>
      <c r="CH91" s="898"/>
      <c r="CI91" s="899"/>
      <c r="CJ91" s="899"/>
      <c r="CK91" s="899"/>
      <c r="CL91" s="900"/>
      <c r="CM91" s="898"/>
      <c r="CN91" s="899"/>
      <c r="CO91" s="899"/>
      <c r="CP91" s="899"/>
      <c r="CQ91" s="900"/>
      <c r="CR91" s="898"/>
      <c r="CS91" s="899"/>
      <c r="CT91" s="899"/>
      <c r="CU91" s="899"/>
      <c r="CV91" s="900"/>
      <c r="CW91" s="898"/>
      <c r="CX91" s="899"/>
      <c r="CY91" s="899"/>
      <c r="CZ91" s="899"/>
      <c r="DA91" s="900"/>
      <c r="DB91" s="898"/>
      <c r="DC91" s="899"/>
      <c r="DD91" s="899"/>
      <c r="DE91" s="899"/>
      <c r="DF91" s="900"/>
      <c r="DG91" s="898"/>
      <c r="DH91" s="899"/>
      <c r="DI91" s="899"/>
      <c r="DJ91" s="899"/>
      <c r="DK91" s="900"/>
      <c r="DL91" s="898"/>
      <c r="DM91" s="899"/>
      <c r="DN91" s="899"/>
      <c r="DO91" s="899"/>
      <c r="DP91" s="900"/>
      <c r="DQ91" s="898"/>
      <c r="DR91" s="899"/>
      <c r="DS91" s="899"/>
      <c r="DT91" s="899"/>
      <c r="DU91" s="900"/>
      <c r="DV91" s="895"/>
      <c r="DW91" s="896"/>
      <c r="DX91" s="896"/>
      <c r="DY91" s="896"/>
      <c r="DZ91" s="897"/>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95"/>
      <c r="BT92" s="896"/>
      <c r="BU92" s="896"/>
      <c r="BV92" s="896"/>
      <c r="BW92" s="896"/>
      <c r="BX92" s="896"/>
      <c r="BY92" s="896"/>
      <c r="BZ92" s="896"/>
      <c r="CA92" s="896"/>
      <c r="CB92" s="896"/>
      <c r="CC92" s="896"/>
      <c r="CD92" s="896"/>
      <c r="CE92" s="896"/>
      <c r="CF92" s="896"/>
      <c r="CG92" s="901"/>
      <c r="CH92" s="898"/>
      <c r="CI92" s="899"/>
      <c r="CJ92" s="899"/>
      <c r="CK92" s="899"/>
      <c r="CL92" s="900"/>
      <c r="CM92" s="898"/>
      <c r="CN92" s="899"/>
      <c r="CO92" s="899"/>
      <c r="CP92" s="899"/>
      <c r="CQ92" s="900"/>
      <c r="CR92" s="898"/>
      <c r="CS92" s="899"/>
      <c r="CT92" s="899"/>
      <c r="CU92" s="899"/>
      <c r="CV92" s="900"/>
      <c r="CW92" s="898"/>
      <c r="CX92" s="899"/>
      <c r="CY92" s="899"/>
      <c r="CZ92" s="899"/>
      <c r="DA92" s="900"/>
      <c r="DB92" s="898"/>
      <c r="DC92" s="899"/>
      <c r="DD92" s="899"/>
      <c r="DE92" s="899"/>
      <c r="DF92" s="900"/>
      <c r="DG92" s="898"/>
      <c r="DH92" s="899"/>
      <c r="DI92" s="899"/>
      <c r="DJ92" s="899"/>
      <c r="DK92" s="900"/>
      <c r="DL92" s="898"/>
      <c r="DM92" s="899"/>
      <c r="DN92" s="899"/>
      <c r="DO92" s="899"/>
      <c r="DP92" s="900"/>
      <c r="DQ92" s="898"/>
      <c r="DR92" s="899"/>
      <c r="DS92" s="899"/>
      <c r="DT92" s="899"/>
      <c r="DU92" s="900"/>
      <c r="DV92" s="895"/>
      <c r="DW92" s="896"/>
      <c r="DX92" s="896"/>
      <c r="DY92" s="896"/>
      <c r="DZ92" s="897"/>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95"/>
      <c r="BT93" s="896"/>
      <c r="BU93" s="896"/>
      <c r="BV93" s="896"/>
      <c r="BW93" s="896"/>
      <c r="BX93" s="896"/>
      <c r="BY93" s="896"/>
      <c r="BZ93" s="896"/>
      <c r="CA93" s="896"/>
      <c r="CB93" s="896"/>
      <c r="CC93" s="896"/>
      <c r="CD93" s="896"/>
      <c r="CE93" s="896"/>
      <c r="CF93" s="896"/>
      <c r="CG93" s="901"/>
      <c r="CH93" s="898"/>
      <c r="CI93" s="899"/>
      <c r="CJ93" s="899"/>
      <c r="CK93" s="899"/>
      <c r="CL93" s="900"/>
      <c r="CM93" s="898"/>
      <c r="CN93" s="899"/>
      <c r="CO93" s="899"/>
      <c r="CP93" s="899"/>
      <c r="CQ93" s="900"/>
      <c r="CR93" s="898"/>
      <c r="CS93" s="899"/>
      <c r="CT93" s="899"/>
      <c r="CU93" s="899"/>
      <c r="CV93" s="900"/>
      <c r="CW93" s="898"/>
      <c r="CX93" s="899"/>
      <c r="CY93" s="899"/>
      <c r="CZ93" s="899"/>
      <c r="DA93" s="900"/>
      <c r="DB93" s="898"/>
      <c r="DC93" s="899"/>
      <c r="DD93" s="899"/>
      <c r="DE93" s="899"/>
      <c r="DF93" s="900"/>
      <c r="DG93" s="898"/>
      <c r="DH93" s="899"/>
      <c r="DI93" s="899"/>
      <c r="DJ93" s="899"/>
      <c r="DK93" s="900"/>
      <c r="DL93" s="898"/>
      <c r="DM93" s="899"/>
      <c r="DN93" s="899"/>
      <c r="DO93" s="899"/>
      <c r="DP93" s="900"/>
      <c r="DQ93" s="898"/>
      <c r="DR93" s="899"/>
      <c r="DS93" s="899"/>
      <c r="DT93" s="899"/>
      <c r="DU93" s="900"/>
      <c r="DV93" s="895"/>
      <c r="DW93" s="896"/>
      <c r="DX93" s="896"/>
      <c r="DY93" s="896"/>
      <c r="DZ93" s="897"/>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95"/>
      <c r="BT94" s="896"/>
      <c r="BU94" s="896"/>
      <c r="BV94" s="896"/>
      <c r="BW94" s="896"/>
      <c r="BX94" s="896"/>
      <c r="BY94" s="896"/>
      <c r="BZ94" s="896"/>
      <c r="CA94" s="896"/>
      <c r="CB94" s="896"/>
      <c r="CC94" s="896"/>
      <c r="CD94" s="896"/>
      <c r="CE94" s="896"/>
      <c r="CF94" s="896"/>
      <c r="CG94" s="901"/>
      <c r="CH94" s="898"/>
      <c r="CI94" s="899"/>
      <c r="CJ94" s="899"/>
      <c r="CK94" s="899"/>
      <c r="CL94" s="900"/>
      <c r="CM94" s="898"/>
      <c r="CN94" s="899"/>
      <c r="CO94" s="899"/>
      <c r="CP94" s="899"/>
      <c r="CQ94" s="900"/>
      <c r="CR94" s="898"/>
      <c r="CS94" s="899"/>
      <c r="CT94" s="899"/>
      <c r="CU94" s="899"/>
      <c r="CV94" s="900"/>
      <c r="CW94" s="898"/>
      <c r="CX94" s="899"/>
      <c r="CY94" s="899"/>
      <c r="CZ94" s="899"/>
      <c r="DA94" s="900"/>
      <c r="DB94" s="898"/>
      <c r="DC94" s="899"/>
      <c r="DD94" s="899"/>
      <c r="DE94" s="899"/>
      <c r="DF94" s="900"/>
      <c r="DG94" s="898"/>
      <c r="DH94" s="899"/>
      <c r="DI94" s="899"/>
      <c r="DJ94" s="899"/>
      <c r="DK94" s="900"/>
      <c r="DL94" s="898"/>
      <c r="DM94" s="899"/>
      <c r="DN94" s="899"/>
      <c r="DO94" s="899"/>
      <c r="DP94" s="900"/>
      <c r="DQ94" s="898"/>
      <c r="DR94" s="899"/>
      <c r="DS94" s="899"/>
      <c r="DT94" s="899"/>
      <c r="DU94" s="900"/>
      <c r="DV94" s="895"/>
      <c r="DW94" s="896"/>
      <c r="DX94" s="896"/>
      <c r="DY94" s="896"/>
      <c r="DZ94" s="897"/>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95"/>
      <c r="BT95" s="896"/>
      <c r="BU95" s="896"/>
      <c r="BV95" s="896"/>
      <c r="BW95" s="896"/>
      <c r="BX95" s="896"/>
      <c r="BY95" s="896"/>
      <c r="BZ95" s="896"/>
      <c r="CA95" s="896"/>
      <c r="CB95" s="896"/>
      <c r="CC95" s="896"/>
      <c r="CD95" s="896"/>
      <c r="CE95" s="896"/>
      <c r="CF95" s="896"/>
      <c r="CG95" s="901"/>
      <c r="CH95" s="898"/>
      <c r="CI95" s="899"/>
      <c r="CJ95" s="899"/>
      <c r="CK95" s="899"/>
      <c r="CL95" s="900"/>
      <c r="CM95" s="898"/>
      <c r="CN95" s="899"/>
      <c r="CO95" s="899"/>
      <c r="CP95" s="899"/>
      <c r="CQ95" s="900"/>
      <c r="CR95" s="898"/>
      <c r="CS95" s="899"/>
      <c r="CT95" s="899"/>
      <c r="CU95" s="899"/>
      <c r="CV95" s="900"/>
      <c r="CW95" s="898"/>
      <c r="CX95" s="899"/>
      <c r="CY95" s="899"/>
      <c r="CZ95" s="899"/>
      <c r="DA95" s="900"/>
      <c r="DB95" s="898"/>
      <c r="DC95" s="899"/>
      <c r="DD95" s="899"/>
      <c r="DE95" s="899"/>
      <c r="DF95" s="900"/>
      <c r="DG95" s="898"/>
      <c r="DH95" s="899"/>
      <c r="DI95" s="899"/>
      <c r="DJ95" s="899"/>
      <c r="DK95" s="900"/>
      <c r="DL95" s="898"/>
      <c r="DM95" s="899"/>
      <c r="DN95" s="899"/>
      <c r="DO95" s="899"/>
      <c r="DP95" s="900"/>
      <c r="DQ95" s="898"/>
      <c r="DR95" s="899"/>
      <c r="DS95" s="899"/>
      <c r="DT95" s="899"/>
      <c r="DU95" s="900"/>
      <c r="DV95" s="895"/>
      <c r="DW95" s="896"/>
      <c r="DX95" s="896"/>
      <c r="DY95" s="896"/>
      <c r="DZ95" s="897"/>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95"/>
      <c r="BT96" s="896"/>
      <c r="BU96" s="896"/>
      <c r="BV96" s="896"/>
      <c r="BW96" s="896"/>
      <c r="BX96" s="896"/>
      <c r="BY96" s="896"/>
      <c r="BZ96" s="896"/>
      <c r="CA96" s="896"/>
      <c r="CB96" s="896"/>
      <c r="CC96" s="896"/>
      <c r="CD96" s="896"/>
      <c r="CE96" s="896"/>
      <c r="CF96" s="896"/>
      <c r="CG96" s="901"/>
      <c r="CH96" s="898"/>
      <c r="CI96" s="899"/>
      <c r="CJ96" s="899"/>
      <c r="CK96" s="899"/>
      <c r="CL96" s="900"/>
      <c r="CM96" s="898"/>
      <c r="CN96" s="899"/>
      <c r="CO96" s="899"/>
      <c r="CP96" s="899"/>
      <c r="CQ96" s="900"/>
      <c r="CR96" s="898"/>
      <c r="CS96" s="899"/>
      <c r="CT96" s="899"/>
      <c r="CU96" s="899"/>
      <c r="CV96" s="900"/>
      <c r="CW96" s="898"/>
      <c r="CX96" s="899"/>
      <c r="CY96" s="899"/>
      <c r="CZ96" s="899"/>
      <c r="DA96" s="900"/>
      <c r="DB96" s="898"/>
      <c r="DC96" s="899"/>
      <c r="DD96" s="899"/>
      <c r="DE96" s="899"/>
      <c r="DF96" s="900"/>
      <c r="DG96" s="898"/>
      <c r="DH96" s="899"/>
      <c r="DI96" s="899"/>
      <c r="DJ96" s="899"/>
      <c r="DK96" s="900"/>
      <c r="DL96" s="898"/>
      <c r="DM96" s="899"/>
      <c r="DN96" s="899"/>
      <c r="DO96" s="899"/>
      <c r="DP96" s="900"/>
      <c r="DQ96" s="898"/>
      <c r="DR96" s="899"/>
      <c r="DS96" s="899"/>
      <c r="DT96" s="899"/>
      <c r="DU96" s="900"/>
      <c r="DV96" s="895"/>
      <c r="DW96" s="896"/>
      <c r="DX96" s="896"/>
      <c r="DY96" s="896"/>
      <c r="DZ96" s="897"/>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95"/>
      <c r="BT97" s="896"/>
      <c r="BU97" s="896"/>
      <c r="BV97" s="896"/>
      <c r="BW97" s="896"/>
      <c r="BX97" s="896"/>
      <c r="BY97" s="896"/>
      <c r="BZ97" s="896"/>
      <c r="CA97" s="896"/>
      <c r="CB97" s="896"/>
      <c r="CC97" s="896"/>
      <c r="CD97" s="896"/>
      <c r="CE97" s="896"/>
      <c r="CF97" s="896"/>
      <c r="CG97" s="901"/>
      <c r="CH97" s="898"/>
      <c r="CI97" s="899"/>
      <c r="CJ97" s="899"/>
      <c r="CK97" s="899"/>
      <c r="CL97" s="900"/>
      <c r="CM97" s="898"/>
      <c r="CN97" s="899"/>
      <c r="CO97" s="899"/>
      <c r="CP97" s="899"/>
      <c r="CQ97" s="900"/>
      <c r="CR97" s="898"/>
      <c r="CS97" s="899"/>
      <c r="CT97" s="899"/>
      <c r="CU97" s="899"/>
      <c r="CV97" s="900"/>
      <c r="CW97" s="898"/>
      <c r="CX97" s="899"/>
      <c r="CY97" s="899"/>
      <c r="CZ97" s="899"/>
      <c r="DA97" s="900"/>
      <c r="DB97" s="898"/>
      <c r="DC97" s="899"/>
      <c r="DD97" s="899"/>
      <c r="DE97" s="899"/>
      <c r="DF97" s="900"/>
      <c r="DG97" s="898"/>
      <c r="DH97" s="899"/>
      <c r="DI97" s="899"/>
      <c r="DJ97" s="899"/>
      <c r="DK97" s="900"/>
      <c r="DL97" s="898"/>
      <c r="DM97" s="899"/>
      <c r="DN97" s="899"/>
      <c r="DO97" s="899"/>
      <c r="DP97" s="900"/>
      <c r="DQ97" s="898"/>
      <c r="DR97" s="899"/>
      <c r="DS97" s="899"/>
      <c r="DT97" s="899"/>
      <c r="DU97" s="900"/>
      <c r="DV97" s="895"/>
      <c r="DW97" s="896"/>
      <c r="DX97" s="896"/>
      <c r="DY97" s="896"/>
      <c r="DZ97" s="897"/>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95"/>
      <c r="BT98" s="896"/>
      <c r="BU98" s="896"/>
      <c r="BV98" s="896"/>
      <c r="BW98" s="896"/>
      <c r="BX98" s="896"/>
      <c r="BY98" s="896"/>
      <c r="BZ98" s="896"/>
      <c r="CA98" s="896"/>
      <c r="CB98" s="896"/>
      <c r="CC98" s="896"/>
      <c r="CD98" s="896"/>
      <c r="CE98" s="896"/>
      <c r="CF98" s="896"/>
      <c r="CG98" s="901"/>
      <c r="CH98" s="898"/>
      <c r="CI98" s="899"/>
      <c r="CJ98" s="899"/>
      <c r="CK98" s="899"/>
      <c r="CL98" s="900"/>
      <c r="CM98" s="898"/>
      <c r="CN98" s="899"/>
      <c r="CO98" s="899"/>
      <c r="CP98" s="899"/>
      <c r="CQ98" s="900"/>
      <c r="CR98" s="898"/>
      <c r="CS98" s="899"/>
      <c r="CT98" s="899"/>
      <c r="CU98" s="899"/>
      <c r="CV98" s="900"/>
      <c r="CW98" s="898"/>
      <c r="CX98" s="899"/>
      <c r="CY98" s="899"/>
      <c r="CZ98" s="899"/>
      <c r="DA98" s="900"/>
      <c r="DB98" s="898"/>
      <c r="DC98" s="899"/>
      <c r="DD98" s="899"/>
      <c r="DE98" s="899"/>
      <c r="DF98" s="900"/>
      <c r="DG98" s="898"/>
      <c r="DH98" s="899"/>
      <c r="DI98" s="899"/>
      <c r="DJ98" s="899"/>
      <c r="DK98" s="900"/>
      <c r="DL98" s="898"/>
      <c r="DM98" s="899"/>
      <c r="DN98" s="899"/>
      <c r="DO98" s="899"/>
      <c r="DP98" s="900"/>
      <c r="DQ98" s="898"/>
      <c r="DR98" s="899"/>
      <c r="DS98" s="899"/>
      <c r="DT98" s="899"/>
      <c r="DU98" s="900"/>
      <c r="DV98" s="895"/>
      <c r="DW98" s="896"/>
      <c r="DX98" s="896"/>
      <c r="DY98" s="896"/>
      <c r="DZ98" s="897"/>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95"/>
      <c r="BT99" s="896"/>
      <c r="BU99" s="896"/>
      <c r="BV99" s="896"/>
      <c r="BW99" s="896"/>
      <c r="BX99" s="896"/>
      <c r="BY99" s="896"/>
      <c r="BZ99" s="896"/>
      <c r="CA99" s="896"/>
      <c r="CB99" s="896"/>
      <c r="CC99" s="896"/>
      <c r="CD99" s="896"/>
      <c r="CE99" s="896"/>
      <c r="CF99" s="896"/>
      <c r="CG99" s="901"/>
      <c r="CH99" s="898"/>
      <c r="CI99" s="899"/>
      <c r="CJ99" s="899"/>
      <c r="CK99" s="899"/>
      <c r="CL99" s="900"/>
      <c r="CM99" s="898"/>
      <c r="CN99" s="899"/>
      <c r="CO99" s="899"/>
      <c r="CP99" s="899"/>
      <c r="CQ99" s="900"/>
      <c r="CR99" s="898"/>
      <c r="CS99" s="899"/>
      <c r="CT99" s="899"/>
      <c r="CU99" s="899"/>
      <c r="CV99" s="900"/>
      <c r="CW99" s="898"/>
      <c r="CX99" s="899"/>
      <c r="CY99" s="899"/>
      <c r="CZ99" s="899"/>
      <c r="DA99" s="900"/>
      <c r="DB99" s="898"/>
      <c r="DC99" s="899"/>
      <c r="DD99" s="899"/>
      <c r="DE99" s="899"/>
      <c r="DF99" s="900"/>
      <c r="DG99" s="898"/>
      <c r="DH99" s="899"/>
      <c r="DI99" s="899"/>
      <c r="DJ99" s="899"/>
      <c r="DK99" s="900"/>
      <c r="DL99" s="898"/>
      <c r="DM99" s="899"/>
      <c r="DN99" s="899"/>
      <c r="DO99" s="899"/>
      <c r="DP99" s="900"/>
      <c r="DQ99" s="898"/>
      <c r="DR99" s="899"/>
      <c r="DS99" s="899"/>
      <c r="DT99" s="899"/>
      <c r="DU99" s="900"/>
      <c r="DV99" s="895"/>
      <c r="DW99" s="896"/>
      <c r="DX99" s="896"/>
      <c r="DY99" s="896"/>
      <c r="DZ99" s="897"/>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95"/>
      <c r="BT100" s="896"/>
      <c r="BU100" s="896"/>
      <c r="BV100" s="896"/>
      <c r="BW100" s="896"/>
      <c r="BX100" s="896"/>
      <c r="BY100" s="896"/>
      <c r="BZ100" s="896"/>
      <c r="CA100" s="896"/>
      <c r="CB100" s="896"/>
      <c r="CC100" s="896"/>
      <c r="CD100" s="896"/>
      <c r="CE100" s="896"/>
      <c r="CF100" s="896"/>
      <c r="CG100" s="901"/>
      <c r="CH100" s="898"/>
      <c r="CI100" s="899"/>
      <c r="CJ100" s="899"/>
      <c r="CK100" s="899"/>
      <c r="CL100" s="900"/>
      <c r="CM100" s="898"/>
      <c r="CN100" s="899"/>
      <c r="CO100" s="899"/>
      <c r="CP100" s="899"/>
      <c r="CQ100" s="900"/>
      <c r="CR100" s="898"/>
      <c r="CS100" s="899"/>
      <c r="CT100" s="899"/>
      <c r="CU100" s="899"/>
      <c r="CV100" s="900"/>
      <c r="CW100" s="898"/>
      <c r="CX100" s="899"/>
      <c r="CY100" s="899"/>
      <c r="CZ100" s="899"/>
      <c r="DA100" s="900"/>
      <c r="DB100" s="898"/>
      <c r="DC100" s="899"/>
      <c r="DD100" s="899"/>
      <c r="DE100" s="899"/>
      <c r="DF100" s="900"/>
      <c r="DG100" s="898"/>
      <c r="DH100" s="899"/>
      <c r="DI100" s="899"/>
      <c r="DJ100" s="899"/>
      <c r="DK100" s="900"/>
      <c r="DL100" s="898"/>
      <c r="DM100" s="899"/>
      <c r="DN100" s="899"/>
      <c r="DO100" s="899"/>
      <c r="DP100" s="900"/>
      <c r="DQ100" s="898"/>
      <c r="DR100" s="899"/>
      <c r="DS100" s="899"/>
      <c r="DT100" s="899"/>
      <c r="DU100" s="900"/>
      <c r="DV100" s="895"/>
      <c r="DW100" s="896"/>
      <c r="DX100" s="896"/>
      <c r="DY100" s="896"/>
      <c r="DZ100" s="897"/>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95"/>
      <c r="BT101" s="896"/>
      <c r="BU101" s="896"/>
      <c r="BV101" s="896"/>
      <c r="BW101" s="896"/>
      <c r="BX101" s="896"/>
      <c r="BY101" s="896"/>
      <c r="BZ101" s="896"/>
      <c r="CA101" s="896"/>
      <c r="CB101" s="896"/>
      <c r="CC101" s="896"/>
      <c r="CD101" s="896"/>
      <c r="CE101" s="896"/>
      <c r="CF101" s="896"/>
      <c r="CG101" s="901"/>
      <c r="CH101" s="898"/>
      <c r="CI101" s="899"/>
      <c r="CJ101" s="899"/>
      <c r="CK101" s="899"/>
      <c r="CL101" s="900"/>
      <c r="CM101" s="898"/>
      <c r="CN101" s="899"/>
      <c r="CO101" s="899"/>
      <c r="CP101" s="899"/>
      <c r="CQ101" s="900"/>
      <c r="CR101" s="898"/>
      <c r="CS101" s="899"/>
      <c r="CT101" s="899"/>
      <c r="CU101" s="899"/>
      <c r="CV101" s="900"/>
      <c r="CW101" s="898"/>
      <c r="CX101" s="899"/>
      <c r="CY101" s="899"/>
      <c r="CZ101" s="899"/>
      <c r="DA101" s="900"/>
      <c r="DB101" s="898"/>
      <c r="DC101" s="899"/>
      <c r="DD101" s="899"/>
      <c r="DE101" s="899"/>
      <c r="DF101" s="900"/>
      <c r="DG101" s="898"/>
      <c r="DH101" s="899"/>
      <c r="DI101" s="899"/>
      <c r="DJ101" s="899"/>
      <c r="DK101" s="900"/>
      <c r="DL101" s="898"/>
      <c r="DM101" s="899"/>
      <c r="DN101" s="899"/>
      <c r="DO101" s="899"/>
      <c r="DP101" s="900"/>
      <c r="DQ101" s="898"/>
      <c r="DR101" s="899"/>
      <c r="DS101" s="899"/>
      <c r="DT101" s="899"/>
      <c r="DU101" s="900"/>
      <c r="DV101" s="895"/>
      <c r="DW101" s="896"/>
      <c r="DX101" s="896"/>
      <c r="DY101" s="896"/>
      <c r="DZ101" s="89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376</v>
      </c>
      <c r="BR102" s="825" t="s">
        <v>400</v>
      </c>
      <c r="BS102" s="826"/>
      <c r="BT102" s="826"/>
      <c r="BU102" s="826"/>
      <c r="BV102" s="826"/>
      <c r="BW102" s="826"/>
      <c r="BX102" s="826"/>
      <c r="BY102" s="826"/>
      <c r="BZ102" s="826"/>
      <c r="CA102" s="826"/>
      <c r="CB102" s="826"/>
      <c r="CC102" s="826"/>
      <c r="CD102" s="826"/>
      <c r="CE102" s="826"/>
      <c r="CF102" s="826"/>
      <c r="CG102" s="827"/>
      <c r="CH102" s="923"/>
      <c r="CI102" s="924"/>
      <c r="CJ102" s="924"/>
      <c r="CK102" s="924"/>
      <c r="CL102" s="925"/>
      <c r="CM102" s="923"/>
      <c r="CN102" s="924"/>
      <c r="CO102" s="924"/>
      <c r="CP102" s="924"/>
      <c r="CQ102" s="925"/>
      <c r="CR102" s="926">
        <f>CR7+CR8+CR9</f>
        <v>615</v>
      </c>
      <c r="CS102" s="888"/>
      <c r="CT102" s="888"/>
      <c r="CU102" s="888"/>
      <c r="CV102" s="927"/>
      <c r="CW102" s="926">
        <f>CW8+CW9</f>
        <v>163</v>
      </c>
      <c r="CX102" s="888"/>
      <c r="CY102" s="888"/>
      <c r="CZ102" s="888"/>
      <c r="DA102" s="927"/>
      <c r="DB102" s="926" t="s">
        <v>553</v>
      </c>
      <c r="DC102" s="888"/>
      <c r="DD102" s="888"/>
      <c r="DE102" s="888"/>
      <c r="DF102" s="927"/>
      <c r="DG102" s="926" t="s">
        <v>553</v>
      </c>
      <c r="DH102" s="888"/>
      <c r="DI102" s="888"/>
      <c r="DJ102" s="888"/>
      <c r="DK102" s="927"/>
      <c r="DL102" s="926" t="s">
        <v>553</v>
      </c>
      <c r="DM102" s="888"/>
      <c r="DN102" s="888"/>
      <c r="DO102" s="888"/>
      <c r="DP102" s="927"/>
      <c r="DQ102" s="926" t="s">
        <v>553</v>
      </c>
      <c r="DR102" s="888"/>
      <c r="DS102" s="888"/>
      <c r="DT102" s="888"/>
      <c r="DU102" s="927"/>
      <c r="DV102" s="825"/>
      <c r="DW102" s="826"/>
      <c r="DX102" s="826"/>
      <c r="DY102" s="826"/>
      <c r="DZ102" s="950"/>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51" t="s">
        <v>401</v>
      </c>
      <c r="BR103" s="951"/>
      <c r="BS103" s="951"/>
      <c r="BT103" s="951"/>
      <c r="BU103" s="951"/>
      <c r="BV103" s="951"/>
      <c r="BW103" s="951"/>
      <c r="BX103" s="951"/>
      <c r="BY103" s="951"/>
      <c r="BZ103" s="951"/>
      <c r="CA103" s="951"/>
      <c r="CB103" s="951"/>
      <c r="CC103" s="951"/>
      <c r="CD103" s="951"/>
      <c r="CE103" s="951"/>
      <c r="CF103" s="951"/>
      <c r="CG103" s="951"/>
      <c r="CH103" s="951"/>
      <c r="CI103" s="951"/>
      <c r="CJ103" s="951"/>
      <c r="CK103" s="951"/>
      <c r="CL103" s="951"/>
      <c r="CM103" s="951"/>
      <c r="CN103" s="951"/>
      <c r="CO103" s="951"/>
      <c r="CP103" s="951"/>
      <c r="CQ103" s="951"/>
      <c r="CR103" s="951"/>
      <c r="CS103" s="951"/>
      <c r="CT103" s="951"/>
      <c r="CU103" s="951"/>
      <c r="CV103" s="951"/>
      <c r="CW103" s="951"/>
      <c r="CX103" s="951"/>
      <c r="CY103" s="951"/>
      <c r="CZ103" s="951"/>
      <c r="DA103" s="951"/>
      <c r="DB103" s="951"/>
      <c r="DC103" s="951"/>
      <c r="DD103" s="951"/>
      <c r="DE103" s="951"/>
      <c r="DF103" s="951"/>
      <c r="DG103" s="951"/>
      <c r="DH103" s="951"/>
      <c r="DI103" s="951"/>
      <c r="DJ103" s="951"/>
      <c r="DK103" s="951"/>
      <c r="DL103" s="951"/>
      <c r="DM103" s="951"/>
      <c r="DN103" s="951"/>
      <c r="DO103" s="951"/>
      <c r="DP103" s="951"/>
      <c r="DQ103" s="951"/>
      <c r="DR103" s="951"/>
      <c r="DS103" s="951"/>
      <c r="DT103" s="951"/>
      <c r="DU103" s="951"/>
      <c r="DV103" s="951"/>
      <c r="DW103" s="951"/>
      <c r="DX103" s="951"/>
      <c r="DY103" s="951"/>
      <c r="DZ103" s="951"/>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52" t="s">
        <v>402</v>
      </c>
      <c r="BR104" s="952"/>
      <c r="BS104" s="952"/>
      <c r="BT104" s="952"/>
      <c r="BU104" s="952"/>
      <c r="BV104" s="952"/>
      <c r="BW104" s="952"/>
      <c r="BX104" s="952"/>
      <c r="BY104" s="952"/>
      <c r="BZ104" s="952"/>
      <c r="CA104" s="952"/>
      <c r="CB104" s="952"/>
      <c r="CC104" s="952"/>
      <c r="CD104" s="952"/>
      <c r="CE104" s="952"/>
      <c r="CF104" s="952"/>
      <c r="CG104" s="952"/>
      <c r="CH104" s="952"/>
      <c r="CI104" s="952"/>
      <c r="CJ104" s="952"/>
      <c r="CK104" s="952"/>
      <c r="CL104" s="952"/>
      <c r="CM104" s="952"/>
      <c r="CN104" s="952"/>
      <c r="CO104" s="952"/>
      <c r="CP104" s="952"/>
      <c r="CQ104" s="952"/>
      <c r="CR104" s="952"/>
      <c r="CS104" s="952"/>
      <c r="CT104" s="952"/>
      <c r="CU104" s="952"/>
      <c r="CV104" s="952"/>
      <c r="CW104" s="952"/>
      <c r="CX104" s="952"/>
      <c r="CY104" s="952"/>
      <c r="CZ104" s="952"/>
      <c r="DA104" s="952"/>
      <c r="DB104" s="952"/>
      <c r="DC104" s="952"/>
      <c r="DD104" s="952"/>
      <c r="DE104" s="952"/>
      <c r="DF104" s="952"/>
      <c r="DG104" s="952"/>
      <c r="DH104" s="952"/>
      <c r="DI104" s="952"/>
      <c r="DJ104" s="952"/>
      <c r="DK104" s="952"/>
      <c r="DL104" s="952"/>
      <c r="DM104" s="952"/>
      <c r="DN104" s="952"/>
      <c r="DO104" s="952"/>
      <c r="DP104" s="952"/>
      <c r="DQ104" s="952"/>
      <c r="DR104" s="952"/>
      <c r="DS104" s="952"/>
      <c r="DT104" s="952"/>
      <c r="DU104" s="952"/>
      <c r="DV104" s="952"/>
      <c r="DW104" s="952"/>
      <c r="DX104" s="952"/>
      <c r="DY104" s="952"/>
      <c r="DZ104" s="952"/>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403</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404</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53" t="s">
        <v>405</v>
      </c>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54"/>
      <c r="AA108" s="954"/>
      <c r="AB108" s="954"/>
      <c r="AC108" s="954"/>
      <c r="AD108" s="954"/>
      <c r="AE108" s="954"/>
      <c r="AF108" s="954"/>
      <c r="AG108" s="954"/>
      <c r="AH108" s="954"/>
      <c r="AI108" s="954"/>
      <c r="AJ108" s="954"/>
      <c r="AK108" s="954"/>
      <c r="AL108" s="954"/>
      <c r="AM108" s="954"/>
      <c r="AN108" s="954"/>
      <c r="AO108" s="954"/>
      <c r="AP108" s="954"/>
      <c r="AQ108" s="954"/>
      <c r="AR108" s="954"/>
      <c r="AS108" s="954"/>
      <c r="AT108" s="955"/>
      <c r="AU108" s="953" t="s">
        <v>406</v>
      </c>
      <c r="AV108" s="954"/>
      <c r="AW108" s="954"/>
      <c r="AX108" s="954"/>
      <c r="AY108" s="954"/>
      <c r="AZ108" s="954"/>
      <c r="BA108" s="954"/>
      <c r="BB108" s="954"/>
      <c r="BC108" s="954"/>
      <c r="BD108" s="954"/>
      <c r="BE108" s="954"/>
      <c r="BF108" s="954"/>
      <c r="BG108" s="954"/>
      <c r="BH108" s="954"/>
      <c r="BI108" s="954"/>
      <c r="BJ108" s="954"/>
      <c r="BK108" s="954"/>
      <c r="BL108" s="954"/>
      <c r="BM108" s="954"/>
      <c r="BN108" s="954"/>
      <c r="BO108" s="954"/>
      <c r="BP108" s="954"/>
      <c r="BQ108" s="954"/>
      <c r="BR108" s="954"/>
      <c r="BS108" s="954"/>
      <c r="BT108" s="954"/>
      <c r="BU108" s="954"/>
      <c r="BV108" s="954"/>
      <c r="BW108" s="954"/>
      <c r="BX108" s="954"/>
      <c r="BY108" s="954"/>
      <c r="BZ108" s="954"/>
      <c r="CA108" s="954"/>
      <c r="CB108" s="954"/>
      <c r="CC108" s="954"/>
      <c r="CD108" s="954"/>
      <c r="CE108" s="954"/>
      <c r="CF108" s="954"/>
      <c r="CG108" s="954"/>
      <c r="CH108" s="954"/>
      <c r="CI108" s="954"/>
      <c r="CJ108" s="954"/>
      <c r="CK108" s="954"/>
      <c r="CL108" s="954"/>
      <c r="CM108" s="954"/>
      <c r="CN108" s="954"/>
      <c r="CO108" s="954"/>
      <c r="CP108" s="954"/>
      <c r="CQ108" s="954"/>
      <c r="CR108" s="954"/>
      <c r="CS108" s="954"/>
      <c r="CT108" s="954"/>
      <c r="CU108" s="954"/>
      <c r="CV108" s="954"/>
      <c r="CW108" s="954"/>
      <c r="CX108" s="954"/>
      <c r="CY108" s="954"/>
      <c r="CZ108" s="954"/>
      <c r="DA108" s="954"/>
      <c r="DB108" s="954"/>
      <c r="DC108" s="954"/>
      <c r="DD108" s="954"/>
      <c r="DE108" s="954"/>
      <c r="DF108" s="954"/>
      <c r="DG108" s="954"/>
      <c r="DH108" s="954"/>
      <c r="DI108" s="954"/>
      <c r="DJ108" s="954"/>
      <c r="DK108" s="954"/>
      <c r="DL108" s="954"/>
      <c r="DM108" s="954"/>
      <c r="DN108" s="954"/>
      <c r="DO108" s="954"/>
      <c r="DP108" s="954"/>
      <c r="DQ108" s="954"/>
      <c r="DR108" s="954"/>
      <c r="DS108" s="954"/>
      <c r="DT108" s="954"/>
      <c r="DU108" s="954"/>
      <c r="DV108" s="954"/>
      <c r="DW108" s="954"/>
      <c r="DX108" s="954"/>
      <c r="DY108" s="954"/>
      <c r="DZ108" s="955"/>
    </row>
    <row r="109" spans="1:131" s="230" customFormat="1" ht="26.25" customHeight="1" x14ac:dyDescent="0.2">
      <c r="A109" s="948" t="s">
        <v>407</v>
      </c>
      <c r="B109" s="929"/>
      <c r="C109" s="929"/>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30"/>
      <c r="AA109" s="928" t="s">
        <v>408</v>
      </c>
      <c r="AB109" s="929"/>
      <c r="AC109" s="929"/>
      <c r="AD109" s="929"/>
      <c r="AE109" s="930"/>
      <c r="AF109" s="928" t="s">
        <v>409</v>
      </c>
      <c r="AG109" s="929"/>
      <c r="AH109" s="929"/>
      <c r="AI109" s="929"/>
      <c r="AJ109" s="930"/>
      <c r="AK109" s="928" t="s">
        <v>294</v>
      </c>
      <c r="AL109" s="929"/>
      <c r="AM109" s="929"/>
      <c r="AN109" s="929"/>
      <c r="AO109" s="930"/>
      <c r="AP109" s="928" t="s">
        <v>410</v>
      </c>
      <c r="AQ109" s="929"/>
      <c r="AR109" s="929"/>
      <c r="AS109" s="929"/>
      <c r="AT109" s="931"/>
      <c r="AU109" s="948" t="s">
        <v>407</v>
      </c>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30"/>
      <c r="BQ109" s="928" t="s">
        <v>408</v>
      </c>
      <c r="BR109" s="929"/>
      <c r="BS109" s="929"/>
      <c r="BT109" s="929"/>
      <c r="BU109" s="930"/>
      <c r="BV109" s="928" t="s">
        <v>409</v>
      </c>
      <c r="BW109" s="929"/>
      <c r="BX109" s="929"/>
      <c r="BY109" s="929"/>
      <c r="BZ109" s="930"/>
      <c r="CA109" s="928" t="s">
        <v>294</v>
      </c>
      <c r="CB109" s="929"/>
      <c r="CC109" s="929"/>
      <c r="CD109" s="929"/>
      <c r="CE109" s="930"/>
      <c r="CF109" s="949" t="s">
        <v>410</v>
      </c>
      <c r="CG109" s="949"/>
      <c r="CH109" s="949"/>
      <c r="CI109" s="949"/>
      <c r="CJ109" s="949"/>
      <c r="CK109" s="928" t="s">
        <v>411</v>
      </c>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30"/>
      <c r="DG109" s="928" t="s">
        <v>408</v>
      </c>
      <c r="DH109" s="929"/>
      <c r="DI109" s="929"/>
      <c r="DJ109" s="929"/>
      <c r="DK109" s="930"/>
      <c r="DL109" s="928" t="s">
        <v>409</v>
      </c>
      <c r="DM109" s="929"/>
      <c r="DN109" s="929"/>
      <c r="DO109" s="929"/>
      <c r="DP109" s="930"/>
      <c r="DQ109" s="928" t="s">
        <v>294</v>
      </c>
      <c r="DR109" s="929"/>
      <c r="DS109" s="929"/>
      <c r="DT109" s="929"/>
      <c r="DU109" s="930"/>
      <c r="DV109" s="928" t="s">
        <v>410</v>
      </c>
      <c r="DW109" s="929"/>
      <c r="DX109" s="929"/>
      <c r="DY109" s="929"/>
      <c r="DZ109" s="931"/>
    </row>
    <row r="110" spans="1:131" s="230" customFormat="1" ht="26.25" customHeight="1" x14ac:dyDescent="0.2">
      <c r="A110" s="932" t="s">
        <v>412</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4"/>
      <c r="AA110" s="935">
        <v>5239521</v>
      </c>
      <c r="AB110" s="936"/>
      <c r="AC110" s="936"/>
      <c r="AD110" s="936"/>
      <c r="AE110" s="937"/>
      <c r="AF110" s="938">
        <v>5561367</v>
      </c>
      <c r="AG110" s="936"/>
      <c r="AH110" s="936"/>
      <c r="AI110" s="936"/>
      <c r="AJ110" s="937"/>
      <c r="AK110" s="938">
        <v>5902796</v>
      </c>
      <c r="AL110" s="936"/>
      <c r="AM110" s="936"/>
      <c r="AN110" s="936"/>
      <c r="AO110" s="937"/>
      <c r="AP110" s="939">
        <v>13.8</v>
      </c>
      <c r="AQ110" s="940"/>
      <c r="AR110" s="940"/>
      <c r="AS110" s="940"/>
      <c r="AT110" s="941"/>
      <c r="AU110" s="942" t="s">
        <v>69</v>
      </c>
      <c r="AV110" s="943"/>
      <c r="AW110" s="943"/>
      <c r="AX110" s="943"/>
      <c r="AY110" s="943"/>
      <c r="AZ110" s="965" t="s">
        <v>413</v>
      </c>
      <c r="BA110" s="933"/>
      <c r="BB110" s="933"/>
      <c r="BC110" s="933"/>
      <c r="BD110" s="933"/>
      <c r="BE110" s="933"/>
      <c r="BF110" s="933"/>
      <c r="BG110" s="933"/>
      <c r="BH110" s="933"/>
      <c r="BI110" s="933"/>
      <c r="BJ110" s="933"/>
      <c r="BK110" s="933"/>
      <c r="BL110" s="933"/>
      <c r="BM110" s="933"/>
      <c r="BN110" s="933"/>
      <c r="BO110" s="933"/>
      <c r="BP110" s="934"/>
      <c r="BQ110" s="966">
        <v>58300039</v>
      </c>
      <c r="BR110" s="967"/>
      <c r="BS110" s="967"/>
      <c r="BT110" s="967"/>
      <c r="BU110" s="967"/>
      <c r="BV110" s="967">
        <v>58568012</v>
      </c>
      <c r="BW110" s="967"/>
      <c r="BX110" s="967"/>
      <c r="BY110" s="967"/>
      <c r="BZ110" s="967"/>
      <c r="CA110" s="967">
        <v>57000662</v>
      </c>
      <c r="CB110" s="967"/>
      <c r="CC110" s="967"/>
      <c r="CD110" s="967"/>
      <c r="CE110" s="967"/>
      <c r="CF110" s="980">
        <v>133.69999999999999</v>
      </c>
      <c r="CG110" s="981"/>
      <c r="CH110" s="981"/>
      <c r="CI110" s="981"/>
      <c r="CJ110" s="981"/>
      <c r="CK110" s="982" t="s">
        <v>414</v>
      </c>
      <c r="CL110" s="983"/>
      <c r="CM110" s="965" t="s">
        <v>415</v>
      </c>
      <c r="CN110" s="933"/>
      <c r="CO110" s="933"/>
      <c r="CP110" s="933"/>
      <c r="CQ110" s="933"/>
      <c r="CR110" s="933"/>
      <c r="CS110" s="933"/>
      <c r="CT110" s="933"/>
      <c r="CU110" s="933"/>
      <c r="CV110" s="933"/>
      <c r="CW110" s="933"/>
      <c r="CX110" s="933"/>
      <c r="CY110" s="933"/>
      <c r="CZ110" s="933"/>
      <c r="DA110" s="933"/>
      <c r="DB110" s="933"/>
      <c r="DC110" s="933"/>
      <c r="DD110" s="933"/>
      <c r="DE110" s="933"/>
      <c r="DF110" s="934"/>
      <c r="DG110" s="966" t="s">
        <v>122</v>
      </c>
      <c r="DH110" s="967"/>
      <c r="DI110" s="967"/>
      <c r="DJ110" s="967"/>
      <c r="DK110" s="967"/>
      <c r="DL110" s="967" t="s">
        <v>122</v>
      </c>
      <c r="DM110" s="967"/>
      <c r="DN110" s="967"/>
      <c r="DO110" s="967"/>
      <c r="DP110" s="967"/>
      <c r="DQ110" s="967" t="s">
        <v>122</v>
      </c>
      <c r="DR110" s="967"/>
      <c r="DS110" s="967"/>
      <c r="DT110" s="967"/>
      <c r="DU110" s="967"/>
      <c r="DV110" s="968" t="s">
        <v>122</v>
      </c>
      <c r="DW110" s="968"/>
      <c r="DX110" s="968"/>
      <c r="DY110" s="968"/>
      <c r="DZ110" s="969"/>
    </row>
    <row r="111" spans="1:131" s="230" customFormat="1" ht="26.25" customHeight="1" x14ac:dyDescent="0.2">
      <c r="A111" s="970" t="s">
        <v>416</v>
      </c>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2"/>
      <c r="AA111" s="973" t="s">
        <v>122</v>
      </c>
      <c r="AB111" s="974"/>
      <c r="AC111" s="974"/>
      <c r="AD111" s="974"/>
      <c r="AE111" s="975"/>
      <c r="AF111" s="976" t="s">
        <v>122</v>
      </c>
      <c r="AG111" s="974"/>
      <c r="AH111" s="974"/>
      <c r="AI111" s="974"/>
      <c r="AJ111" s="975"/>
      <c r="AK111" s="976" t="s">
        <v>122</v>
      </c>
      <c r="AL111" s="974"/>
      <c r="AM111" s="974"/>
      <c r="AN111" s="974"/>
      <c r="AO111" s="975"/>
      <c r="AP111" s="977" t="s">
        <v>122</v>
      </c>
      <c r="AQ111" s="978"/>
      <c r="AR111" s="978"/>
      <c r="AS111" s="978"/>
      <c r="AT111" s="979"/>
      <c r="AU111" s="944"/>
      <c r="AV111" s="945"/>
      <c r="AW111" s="945"/>
      <c r="AX111" s="945"/>
      <c r="AY111" s="945"/>
      <c r="AZ111" s="958" t="s">
        <v>417</v>
      </c>
      <c r="BA111" s="959"/>
      <c r="BB111" s="959"/>
      <c r="BC111" s="959"/>
      <c r="BD111" s="959"/>
      <c r="BE111" s="959"/>
      <c r="BF111" s="959"/>
      <c r="BG111" s="959"/>
      <c r="BH111" s="959"/>
      <c r="BI111" s="959"/>
      <c r="BJ111" s="959"/>
      <c r="BK111" s="959"/>
      <c r="BL111" s="959"/>
      <c r="BM111" s="959"/>
      <c r="BN111" s="959"/>
      <c r="BO111" s="959"/>
      <c r="BP111" s="960"/>
      <c r="BQ111" s="961">
        <v>1708540</v>
      </c>
      <c r="BR111" s="962"/>
      <c r="BS111" s="962"/>
      <c r="BT111" s="962"/>
      <c r="BU111" s="962"/>
      <c r="BV111" s="962">
        <v>1602803</v>
      </c>
      <c r="BW111" s="962"/>
      <c r="BX111" s="962"/>
      <c r="BY111" s="962"/>
      <c r="BZ111" s="962"/>
      <c r="CA111" s="962">
        <v>1496026</v>
      </c>
      <c r="CB111" s="962"/>
      <c r="CC111" s="962"/>
      <c r="CD111" s="962"/>
      <c r="CE111" s="962"/>
      <c r="CF111" s="956">
        <v>3.5</v>
      </c>
      <c r="CG111" s="957"/>
      <c r="CH111" s="957"/>
      <c r="CI111" s="957"/>
      <c r="CJ111" s="957"/>
      <c r="CK111" s="984"/>
      <c r="CL111" s="985"/>
      <c r="CM111" s="958" t="s">
        <v>418</v>
      </c>
      <c r="CN111" s="959"/>
      <c r="CO111" s="959"/>
      <c r="CP111" s="959"/>
      <c r="CQ111" s="959"/>
      <c r="CR111" s="959"/>
      <c r="CS111" s="959"/>
      <c r="CT111" s="959"/>
      <c r="CU111" s="959"/>
      <c r="CV111" s="959"/>
      <c r="CW111" s="959"/>
      <c r="CX111" s="959"/>
      <c r="CY111" s="959"/>
      <c r="CZ111" s="959"/>
      <c r="DA111" s="959"/>
      <c r="DB111" s="959"/>
      <c r="DC111" s="959"/>
      <c r="DD111" s="959"/>
      <c r="DE111" s="959"/>
      <c r="DF111" s="960"/>
      <c r="DG111" s="961" t="s">
        <v>122</v>
      </c>
      <c r="DH111" s="962"/>
      <c r="DI111" s="962"/>
      <c r="DJ111" s="962"/>
      <c r="DK111" s="962"/>
      <c r="DL111" s="962" t="s">
        <v>122</v>
      </c>
      <c r="DM111" s="962"/>
      <c r="DN111" s="962"/>
      <c r="DO111" s="962"/>
      <c r="DP111" s="962"/>
      <c r="DQ111" s="962" t="s">
        <v>122</v>
      </c>
      <c r="DR111" s="962"/>
      <c r="DS111" s="962"/>
      <c r="DT111" s="962"/>
      <c r="DU111" s="962"/>
      <c r="DV111" s="963" t="s">
        <v>122</v>
      </c>
      <c r="DW111" s="963"/>
      <c r="DX111" s="963"/>
      <c r="DY111" s="963"/>
      <c r="DZ111" s="964"/>
    </row>
    <row r="112" spans="1:131" s="230" customFormat="1" ht="26.25" customHeight="1" x14ac:dyDescent="0.2">
      <c r="A112" s="988" t="s">
        <v>419</v>
      </c>
      <c r="B112" s="989"/>
      <c r="C112" s="959" t="s">
        <v>420</v>
      </c>
      <c r="D112" s="959"/>
      <c r="E112" s="959"/>
      <c r="F112" s="959"/>
      <c r="G112" s="959"/>
      <c r="H112" s="959"/>
      <c r="I112" s="959"/>
      <c r="J112" s="959"/>
      <c r="K112" s="959"/>
      <c r="L112" s="959"/>
      <c r="M112" s="959"/>
      <c r="N112" s="959"/>
      <c r="O112" s="959"/>
      <c r="P112" s="959"/>
      <c r="Q112" s="959"/>
      <c r="R112" s="959"/>
      <c r="S112" s="959"/>
      <c r="T112" s="959"/>
      <c r="U112" s="959"/>
      <c r="V112" s="959"/>
      <c r="W112" s="959"/>
      <c r="X112" s="959"/>
      <c r="Y112" s="959"/>
      <c r="Z112" s="960"/>
      <c r="AA112" s="994">
        <v>49067</v>
      </c>
      <c r="AB112" s="995"/>
      <c r="AC112" s="995"/>
      <c r="AD112" s="995"/>
      <c r="AE112" s="996"/>
      <c r="AF112" s="997">
        <v>42400</v>
      </c>
      <c r="AG112" s="995"/>
      <c r="AH112" s="995"/>
      <c r="AI112" s="995"/>
      <c r="AJ112" s="996"/>
      <c r="AK112" s="997">
        <v>49067</v>
      </c>
      <c r="AL112" s="995"/>
      <c r="AM112" s="995"/>
      <c r="AN112" s="995"/>
      <c r="AO112" s="996"/>
      <c r="AP112" s="998">
        <v>0.1</v>
      </c>
      <c r="AQ112" s="999"/>
      <c r="AR112" s="999"/>
      <c r="AS112" s="999"/>
      <c r="AT112" s="1000"/>
      <c r="AU112" s="944"/>
      <c r="AV112" s="945"/>
      <c r="AW112" s="945"/>
      <c r="AX112" s="945"/>
      <c r="AY112" s="945"/>
      <c r="AZ112" s="958" t="s">
        <v>421</v>
      </c>
      <c r="BA112" s="959"/>
      <c r="BB112" s="959"/>
      <c r="BC112" s="959"/>
      <c r="BD112" s="959"/>
      <c r="BE112" s="959"/>
      <c r="BF112" s="959"/>
      <c r="BG112" s="959"/>
      <c r="BH112" s="959"/>
      <c r="BI112" s="959"/>
      <c r="BJ112" s="959"/>
      <c r="BK112" s="959"/>
      <c r="BL112" s="959"/>
      <c r="BM112" s="959"/>
      <c r="BN112" s="959"/>
      <c r="BO112" s="959"/>
      <c r="BP112" s="960"/>
      <c r="BQ112" s="961">
        <v>17107726</v>
      </c>
      <c r="BR112" s="962"/>
      <c r="BS112" s="962"/>
      <c r="BT112" s="962"/>
      <c r="BU112" s="962"/>
      <c r="BV112" s="962">
        <v>16262097</v>
      </c>
      <c r="BW112" s="962"/>
      <c r="BX112" s="962"/>
      <c r="BY112" s="962"/>
      <c r="BZ112" s="962"/>
      <c r="CA112" s="962">
        <v>16821275</v>
      </c>
      <c r="CB112" s="962"/>
      <c r="CC112" s="962"/>
      <c r="CD112" s="962"/>
      <c r="CE112" s="962"/>
      <c r="CF112" s="956">
        <v>39.5</v>
      </c>
      <c r="CG112" s="957"/>
      <c r="CH112" s="957"/>
      <c r="CI112" s="957"/>
      <c r="CJ112" s="957"/>
      <c r="CK112" s="984"/>
      <c r="CL112" s="985"/>
      <c r="CM112" s="958" t="s">
        <v>422</v>
      </c>
      <c r="CN112" s="959"/>
      <c r="CO112" s="959"/>
      <c r="CP112" s="959"/>
      <c r="CQ112" s="959"/>
      <c r="CR112" s="959"/>
      <c r="CS112" s="959"/>
      <c r="CT112" s="959"/>
      <c r="CU112" s="959"/>
      <c r="CV112" s="959"/>
      <c r="CW112" s="959"/>
      <c r="CX112" s="959"/>
      <c r="CY112" s="959"/>
      <c r="CZ112" s="959"/>
      <c r="DA112" s="959"/>
      <c r="DB112" s="959"/>
      <c r="DC112" s="959"/>
      <c r="DD112" s="959"/>
      <c r="DE112" s="959"/>
      <c r="DF112" s="960"/>
      <c r="DG112" s="961" t="s">
        <v>122</v>
      </c>
      <c r="DH112" s="962"/>
      <c r="DI112" s="962"/>
      <c r="DJ112" s="962"/>
      <c r="DK112" s="962"/>
      <c r="DL112" s="962" t="s">
        <v>122</v>
      </c>
      <c r="DM112" s="962"/>
      <c r="DN112" s="962"/>
      <c r="DO112" s="962"/>
      <c r="DP112" s="962"/>
      <c r="DQ112" s="962" t="s">
        <v>122</v>
      </c>
      <c r="DR112" s="962"/>
      <c r="DS112" s="962"/>
      <c r="DT112" s="962"/>
      <c r="DU112" s="962"/>
      <c r="DV112" s="963" t="s">
        <v>122</v>
      </c>
      <c r="DW112" s="963"/>
      <c r="DX112" s="963"/>
      <c r="DY112" s="963"/>
      <c r="DZ112" s="964"/>
    </row>
    <row r="113" spans="1:130" s="230" customFormat="1" ht="26.25" customHeight="1" x14ac:dyDescent="0.2">
      <c r="A113" s="990"/>
      <c r="B113" s="991"/>
      <c r="C113" s="959" t="s">
        <v>423</v>
      </c>
      <c r="D113" s="959"/>
      <c r="E113" s="959"/>
      <c r="F113" s="959"/>
      <c r="G113" s="959"/>
      <c r="H113" s="959"/>
      <c r="I113" s="959"/>
      <c r="J113" s="959"/>
      <c r="K113" s="959"/>
      <c r="L113" s="959"/>
      <c r="M113" s="959"/>
      <c r="N113" s="959"/>
      <c r="O113" s="959"/>
      <c r="P113" s="959"/>
      <c r="Q113" s="959"/>
      <c r="R113" s="959"/>
      <c r="S113" s="959"/>
      <c r="T113" s="959"/>
      <c r="U113" s="959"/>
      <c r="V113" s="959"/>
      <c r="W113" s="959"/>
      <c r="X113" s="959"/>
      <c r="Y113" s="959"/>
      <c r="Z113" s="960"/>
      <c r="AA113" s="973">
        <v>2029693</v>
      </c>
      <c r="AB113" s="974"/>
      <c r="AC113" s="974"/>
      <c r="AD113" s="974"/>
      <c r="AE113" s="975"/>
      <c r="AF113" s="976">
        <v>1982944</v>
      </c>
      <c r="AG113" s="974"/>
      <c r="AH113" s="974"/>
      <c r="AI113" s="974"/>
      <c r="AJ113" s="975"/>
      <c r="AK113" s="976">
        <v>1858470</v>
      </c>
      <c r="AL113" s="974"/>
      <c r="AM113" s="974"/>
      <c r="AN113" s="974"/>
      <c r="AO113" s="975"/>
      <c r="AP113" s="977">
        <v>4.4000000000000004</v>
      </c>
      <c r="AQ113" s="978"/>
      <c r="AR113" s="978"/>
      <c r="AS113" s="978"/>
      <c r="AT113" s="979"/>
      <c r="AU113" s="944"/>
      <c r="AV113" s="945"/>
      <c r="AW113" s="945"/>
      <c r="AX113" s="945"/>
      <c r="AY113" s="945"/>
      <c r="AZ113" s="958" t="s">
        <v>424</v>
      </c>
      <c r="BA113" s="959"/>
      <c r="BB113" s="959"/>
      <c r="BC113" s="959"/>
      <c r="BD113" s="959"/>
      <c r="BE113" s="959"/>
      <c r="BF113" s="959"/>
      <c r="BG113" s="959"/>
      <c r="BH113" s="959"/>
      <c r="BI113" s="959"/>
      <c r="BJ113" s="959"/>
      <c r="BK113" s="959"/>
      <c r="BL113" s="959"/>
      <c r="BM113" s="959"/>
      <c r="BN113" s="959"/>
      <c r="BO113" s="959"/>
      <c r="BP113" s="960"/>
      <c r="BQ113" s="961">
        <v>22453</v>
      </c>
      <c r="BR113" s="962"/>
      <c r="BS113" s="962"/>
      <c r="BT113" s="962"/>
      <c r="BU113" s="962"/>
      <c r="BV113" s="962">
        <v>29030</v>
      </c>
      <c r="BW113" s="962"/>
      <c r="BX113" s="962"/>
      <c r="BY113" s="962"/>
      <c r="BZ113" s="962"/>
      <c r="CA113" s="962">
        <v>52214</v>
      </c>
      <c r="CB113" s="962"/>
      <c r="CC113" s="962"/>
      <c r="CD113" s="962"/>
      <c r="CE113" s="962"/>
      <c r="CF113" s="956">
        <v>0.1</v>
      </c>
      <c r="CG113" s="957"/>
      <c r="CH113" s="957"/>
      <c r="CI113" s="957"/>
      <c r="CJ113" s="957"/>
      <c r="CK113" s="984"/>
      <c r="CL113" s="985"/>
      <c r="CM113" s="958" t="s">
        <v>425</v>
      </c>
      <c r="CN113" s="959"/>
      <c r="CO113" s="959"/>
      <c r="CP113" s="959"/>
      <c r="CQ113" s="959"/>
      <c r="CR113" s="959"/>
      <c r="CS113" s="959"/>
      <c r="CT113" s="959"/>
      <c r="CU113" s="959"/>
      <c r="CV113" s="959"/>
      <c r="CW113" s="959"/>
      <c r="CX113" s="959"/>
      <c r="CY113" s="959"/>
      <c r="CZ113" s="959"/>
      <c r="DA113" s="959"/>
      <c r="DB113" s="959"/>
      <c r="DC113" s="959"/>
      <c r="DD113" s="959"/>
      <c r="DE113" s="959"/>
      <c r="DF113" s="960"/>
      <c r="DG113" s="994" t="s">
        <v>122</v>
      </c>
      <c r="DH113" s="995"/>
      <c r="DI113" s="995"/>
      <c r="DJ113" s="995"/>
      <c r="DK113" s="996"/>
      <c r="DL113" s="997" t="s">
        <v>122</v>
      </c>
      <c r="DM113" s="995"/>
      <c r="DN113" s="995"/>
      <c r="DO113" s="995"/>
      <c r="DP113" s="996"/>
      <c r="DQ113" s="997" t="s">
        <v>122</v>
      </c>
      <c r="DR113" s="995"/>
      <c r="DS113" s="995"/>
      <c r="DT113" s="995"/>
      <c r="DU113" s="996"/>
      <c r="DV113" s="998" t="s">
        <v>122</v>
      </c>
      <c r="DW113" s="999"/>
      <c r="DX113" s="999"/>
      <c r="DY113" s="999"/>
      <c r="DZ113" s="1000"/>
    </row>
    <row r="114" spans="1:130" s="230" customFormat="1" ht="26.25" customHeight="1" x14ac:dyDescent="0.2">
      <c r="A114" s="990"/>
      <c r="B114" s="991"/>
      <c r="C114" s="959" t="s">
        <v>426</v>
      </c>
      <c r="D114" s="959"/>
      <c r="E114" s="959"/>
      <c r="F114" s="959"/>
      <c r="G114" s="959"/>
      <c r="H114" s="959"/>
      <c r="I114" s="959"/>
      <c r="J114" s="959"/>
      <c r="K114" s="959"/>
      <c r="L114" s="959"/>
      <c r="M114" s="959"/>
      <c r="N114" s="959"/>
      <c r="O114" s="959"/>
      <c r="P114" s="959"/>
      <c r="Q114" s="959"/>
      <c r="R114" s="959"/>
      <c r="S114" s="959"/>
      <c r="T114" s="959"/>
      <c r="U114" s="959"/>
      <c r="V114" s="959"/>
      <c r="W114" s="959"/>
      <c r="X114" s="959"/>
      <c r="Y114" s="959"/>
      <c r="Z114" s="960"/>
      <c r="AA114" s="994">
        <v>3324</v>
      </c>
      <c r="AB114" s="995"/>
      <c r="AC114" s="995"/>
      <c r="AD114" s="995"/>
      <c r="AE114" s="996"/>
      <c r="AF114" s="997">
        <v>3331</v>
      </c>
      <c r="AG114" s="995"/>
      <c r="AH114" s="995"/>
      <c r="AI114" s="995"/>
      <c r="AJ114" s="996"/>
      <c r="AK114" s="997">
        <v>3347</v>
      </c>
      <c r="AL114" s="995"/>
      <c r="AM114" s="995"/>
      <c r="AN114" s="995"/>
      <c r="AO114" s="996"/>
      <c r="AP114" s="998">
        <v>0</v>
      </c>
      <c r="AQ114" s="999"/>
      <c r="AR114" s="999"/>
      <c r="AS114" s="999"/>
      <c r="AT114" s="1000"/>
      <c r="AU114" s="944"/>
      <c r="AV114" s="945"/>
      <c r="AW114" s="945"/>
      <c r="AX114" s="945"/>
      <c r="AY114" s="945"/>
      <c r="AZ114" s="958" t="s">
        <v>427</v>
      </c>
      <c r="BA114" s="959"/>
      <c r="BB114" s="959"/>
      <c r="BC114" s="959"/>
      <c r="BD114" s="959"/>
      <c r="BE114" s="959"/>
      <c r="BF114" s="959"/>
      <c r="BG114" s="959"/>
      <c r="BH114" s="959"/>
      <c r="BI114" s="959"/>
      <c r="BJ114" s="959"/>
      <c r="BK114" s="959"/>
      <c r="BL114" s="959"/>
      <c r="BM114" s="959"/>
      <c r="BN114" s="959"/>
      <c r="BO114" s="959"/>
      <c r="BP114" s="960"/>
      <c r="BQ114" s="961">
        <v>8220365</v>
      </c>
      <c r="BR114" s="962"/>
      <c r="BS114" s="962"/>
      <c r="BT114" s="962"/>
      <c r="BU114" s="962"/>
      <c r="BV114" s="962">
        <v>8187693</v>
      </c>
      <c r="BW114" s="962"/>
      <c r="BX114" s="962"/>
      <c r="BY114" s="962"/>
      <c r="BZ114" s="962"/>
      <c r="CA114" s="962">
        <v>8451632</v>
      </c>
      <c r="CB114" s="962"/>
      <c r="CC114" s="962"/>
      <c r="CD114" s="962"/>
      <c r="CE114" s="962"/>
      <c r="CF114" s="956">
        <v>19.8</v>
      </c>
      <c r="CG114" s="957"/>
      <c r="CH114" s="957"/>
      <c r="CI114" s="957"/>
      <c r="CJ114" s="957"/>
      <c r="CK114" s="984"/>
      <c r="CL114" s="985"/>
      <c r="CM114" s="958" t="s">
        <v>428</v>
      </c>
      <c r="CN114" s="959"/>
      <c r="CO114" s="959"/>
      <c r="CP114" s="959"/>
      <c r="CQ114" s="959"/>
      <c r="CR114" s="959"/>
      <c r="CS114" s="959"/>
      <c r="CT114" s="959"/>
      <c r="CU114" s="959"/>
      <c r="CV114" s="959"/>
      <c r="CW114" s="959"/>
      <c r="CX114" s="959"/>
      <c r="CY114" s="959"/>
      <c r="CZ114" s="959"/>
      <c r="DA114" s="959"/>
      <c r="DB114" s="959"/>
      <c r="DC114" s="959"/>
      <c r="DD114" s="959"/>
      <c r="DE114" s="959"/>
      <c r="DF114" s="960"/>
      <c r="DG114" s="994" t="s">
        <v>122</v>
      </c>
      <c r="DH114" s="995"/>
      <c r="DI114" s="995"/>
      <c r="DJ114" s="995"/>
      <c r="DK114" s="996"/>
      <c r="DL114" s="997" t="s">
        <v>122</v>
      </c>
      <c r="DM114" s="995"/>
      <c r="DN114" s="995"/>
      <c r="DO114" s="995"/>
      <c r="DP114" s="996"/>
      <c r="DQ114" s="997" t="s">
        <v>122</v>
      </c>
      <c r="DR114" s="995"/>
      <c r="DS114" s="995"/>
      <c r="DT114" s="995"/>
      <c r="DU114" s="996"/>
      <c r="DV114" s="998" t="s">
        <v>122</v>
      </c>
      <c r="DW114" s="999"/>
      <c r="DX114" s="999"/>
      <c r="DY114" s="999"/>
      <c r="DZ114" s="1000"/>
    </row>
    <row r="115" spans="1:130" s="230" customFormat="1" ht="26.25" customHeight="1" x14ac:dyDescent="0.2">
      <c r="A115" s="990"/>
      <c r="B115" s="991"/>
      <c r="C115" s="959" t="s">
        <v>429</v>
      </c>
      <c r="D115" s="959"/>
      <c r="E115" s="959"/>
      <c r="F115" s="959"/>
      <c r="G115" s="959"/>
      <c r="H115" s="959"/>
      <c r="I115" s="959"/>
      <c r="J115" s="959"/>
      <c r="K115" s="959"/>
      <c r="L115" s="959"/>
      <c r="M115" s="959"/>
      <c r="N115" s="959"/>
      <c r="O115" s="959"/>
      <c r="P115" s="959"/>
      <c r="Q115" s="959"/>
      <c r="R115" s="959"/>
      <c r="S115" s="959"/>
      <c r="T115" s="959"/>
      <c r="U115" s="959"/>
      <c r="V115" s="959"/>
      <c r="W115" s="959"/>
      <c r="X115" s="959"/>
      <c r="Y115" s="959"/>
      <c r="Z115" s="960"/>
      <c r="AA115" s="973">
        <v>94441</v>
      </c>
      <c r="AB115" s="974"/>
      <c r="AC115" s="974"/>
      <c r="AD115" s="974"/>
      <c r="AE115" s="975"/>
      <c r="AF115" s="976">
        <v>94441</v>
      </c>
      <c r="AG115" s="974"/>
      <c r="AH115" s="974"/>
      <c r="AI115" s="974"/>
      <c r="AJ115" s="975"/>
      <c r="AK115" s="976">
        <v>122735</v>
      </c>
      <c r="AL115" s="974"/>
      <c r="AM115" s="974"/>
      <c r="AN115" s="974"/>
      <c r="AO115" s="975"/>
      <c r="AP115" s="977">
        <v>0.3</v>
      </c>
      <c r="AQ115" s="978"/>
      <c r="AR115" s="978"/>
      <c r="AS115" s="978"/>
      <c r="AT115" s="979"/>
      <c r="AU115" s="944"/>
      <c r="AV115" s="945"/>
      <c r="AW115" s="945"/>
      <c r="AX115" s="945"/>
      <c r="AY115" s="945"/>
      <c r="AZ115" s="958" t="s">
        <v>430</v>
      </c>
      <c r="BA115" s="959"/>
      <c r="BB115" s="959"/>
      <c r="BC115" s="959"/>
      <c r="BD115" s="959"/>
      <c r="BE115" s="959"/>
      <c r="BF115" s="959"/>
      <c r="BG115" s="959"/>
      <c r="BH115" s="959"/>
      <c r="BI115" s="959"/>
      <c r="BJ115" s="959"/>
      <c r="BK115" s="959"/>
      <c r="BL115" s="959"/>
      <c r="BM115" s="959"/>
      <c r="BN115" s="959"/>
      <c r="BO115" s="959"/>
      <c r="BP115" s="960"/>
      <c r="BQ115" s="961" t="s">
        <v>122</v>
      </c>
      <c r="BR115" s="962"/>
      <c r="BS115" s="962"/>
      <c r="BT115" s="962"/>
      <c r="BU115" s="962"/>
      <c r="BV115" s="962" t="s">
        <v>122</v>
      </c>
      <c r="BW115" s="962"/>
      <c r="BX115" s="962"/>
      <c r="BY115" s="962"/>
      <c r="BZ115" s="962"/>
      <c r="CA115" s="962" t="s">
        <v>122</v>
      </c>
      <c r="CB115" s="962"/>
      <c r="CC115" s="962"/>
      <c r="CD115" s="962"/>
      <c r="CE115" s="962"/>
      <c r="CF115" s="956" t="s">
        <v>122</v>
      </c>
      <c r="CG115" s="957"/>
      <c r="CH115" s="957"/>
      <c r="CI115" s="957"/>
      <c r="CJ115" s="957"/>
      <c r="CK115" s="984"/>
      <c r="CL115" s="985"/>
      <c r="CM115" s="958" t="s">
        <v>431</v>
      </c>
      <c r="CN115" s="959"/>
      <c r="CO115" s="959"/>
      <c r="CP115" s="959"/>
      <c r="CQ115" s="959"/>
      <c r="CR115" s="959"/>
      <c r="CS115" s="959"/>
      <c r="CT115" s="959"/>
      <c r="CU115" s="959"/>
      <c r="CV115" s="959"/>
      <c r="CW115" s="959"/>
      <c r="CX115" s="959"/>
      <c r="CY115" s="959"/>
      <c r="CZ115" s="959"/>
      <c r="DA115" s="959"/>
      <c r="DB115" s="959"/>
      <c r="DC115" s="959"/>
      <c r="DD115" s="959"/>
      <c r="DE115" s="959"/>
      <c r="DF115" s="960"/>
      <c r="DG115" s="994" t="s">
        <v>122</v>
      </c>
      <c r="DH115" s="995"/>
      <c r="DI115" s="995"/>
      <c r="DJ115" s="995"/>
      <c r="DK115" s="996"/>
      <c r="DL115" s="997" t="s">
        <v>122</v>
      </c>
      <c r="DM115" s="995"/>
      <c r="DN115" s="995"/>
      <c r="DO115" s="995"/>
      <c r="DP115" s="996"/>
      <c r="DQ115" s="997" t="s">
        <v>122</v>
      </c>
      <c r="DR115" s="995"/>
      <c r="DS115" s="995"/>
      <c r="DT115" s="995"/>
      <c r="DU115" s="996"/>
      <c r="DV115" s="998" t="s">
        <v>122</v>
      </c>
      <c r="DW115" s="999"/>
      <c r="DX115" s="999"/>
      <c r="DY115" s="999"/>
      <c r="DZ115" s="1000"/>
    </row>
    <row r="116" spans="1:130" s="230" customFormat="1" ht="26.25" customHeight="1" x14ac:dyDescent="0.2">
      <c r="A116" s="992"/>
      <c r="B116" s="993"/>
      <c r="C116" s="1001" t="s">
        <v>432</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94" t="s">
        <v>122</v>
      </c>
      <c r="AB116" s="995"/>
      <c r="AC116" s="995"/>
      <c r="AD116" s="995"/>
      <c r="AE116" s="996"/>
      <c r="AF116" s="997" t="s">
        <v>122</v>
      </c>
      <c r="AG116" s="995"/>
      <c r="AH116" s="995"/>
      <c r="AI116" s="995"/>
      <c r="AJ116" s="996"/>
      <c r="AK116" s="997" t="s">
        <v>122</v>
      </c>
      <c r="AL116" s="995"/>
      <c r="AM116" s="995"/>
      <c r="AN116" s="995"/>
      <c r="AO116" s="996"/>
      <c r="AP116" s="998" t="s">
        <v>122</v>
      </c>
      <c r="AQ116" s="999"/>
      <c r="AR116" s="999"/>
      <c r="AS116" s="999"/>
      <c r="AT116" s="1000"/>
      <c r="AU116" s="944"/>
      <c r="AV116" s="945"/>
      <c r="AW116" s="945"/>
      <c r="AX116" s="945"/>
      <c r="AY116" s="945"/>
      <c r="AZ116" s="1003" t="s">
        <v>433</v>
      </c>
      <c r="BA116" s="1004"/>
      <c r="BB116" s="1004"/>
      <c r="BC116" s="1004"/>
      <c r="BD116" s="1004"/>
      <c r="BE116" s="1004"/>
      <c r="BF116" s="1004"/>
      <c r="BG116" s="1004"/>
      <c r="BH116" s="1004"/>
      <c r="BI116" s="1004"/>
      <c r="BJ116" s="1004"/>
      <c r="BK116" s="1004"/>
      <c r="BL116" s="1004"/>
      <c r="BM116" s="1004"/>
      <c r="BN116" s="1004"/>
      <c r="BO116" s="1004"/>
      <c r="BP116" s="1005"/>
      <c r="BQ116" s="961" t="s">
        <v>122</v>
      </c>
      <c r="BR116" s="962"/>
      <c r="BS116" s="962"/>
      <c r="BT116" s="962"/>
      <c r="BU116" s="962"/>
      <c r="BV116" s="962" t="s">
        <v>122</v>
      </c>
      <c r="BW116" s="962"/>
      <c r="BX116" s="962"/>
      <c r="BY116" s="962"/>
      <c r="BZ116" s="962"/>
      <c r="CA116" s="962" t="s">
        <v>122</v>
      </c>
      <c r="CB116" s="962"/>
      <c r="CC116" s="962"/>
      <c r="CD116" s="962"/>
      <c r="CE116" s="962"/>
      <c r="CF116" s="956" t="s">
        <v>122</v>
      </c>
      <c r="CG116" s="957"/>
      <c r="CH116" s="957"/>
      <c r="CI116" s="957"/>
      <c r="CJ116" s="957"/>
      <c r="CK116" s="984"/>
      <c r="CL116" s="985"/>
      <c r="CM116" s="958" t="s">
        <v>434</v>
      </c>
      <c r="CN116" s="959"/>
      <c r="CO116" s="959"/>
      <c r="CP116" s="959"/>
      <c r="CQ116" s="959"/>
      <c r="CR116" s="959"/>
      <c r="CS116" s="959"/>
      <c r="CT116" s="959"/>
      <c r="CU116" s="959"/>
      <c r="CV116" s="959"/>
      <c r="CW116" s="959"/>
      <c r="CX116" s="959"/>
      <c r="CY116" s="959"/>
      <c r="CZ116" s="959"/>
      <c r="DA116" s="959"/>
      <c r="DB116" s="959"/>
      <c r="DC116" s="959"/>
      <c r="DD116" s="959"/>
      <c r="DE116" s="959"/>
      <c r="DF116" s="960"/>
      <c r="DG116" s="994" t="s">
        <v>122</v>
      </c>
      <c r="DH116" s="995"/>
      <c r="DI116" s="995"/>
      <c r="DJ116" s="995"/>
      <c r="DK116" s="996"/>
      <c r="DL116" s="997" t="s">
        <v>122</v>
      </c>
      <c r="DM116" s="995"/>
      <c r="DN116" s="995"/>
      <c r="DO116" s="995"/>
      <c r="DP116" s="996"/>
      <c r="DQ116" s="997" t="s">
        <v>122</v>
      </c>
      <c r="DR116" s="995"/>
      <c r="DS116" s="995"/>
      <c r="DT116" s="995"/>
      <c r="DU116" s="996"/>
      <c r="DV116" s="998" t="s">
        <v>122</v>
      </c>
      <c r="DW116" s="999"/>
      <c r="DX116" s="999"/>
      <c r="DY116" s="999"/>
      <c r="DZ116" s="1000"/>
    </row>
    <row r="117" spans="1:130" s="230" customFormat="1" ht="26.25" customHeight="1" x14ac:dyDescent="0.2">
      <c r="A117" s="948" t="s">
        <v>177</v>
      </c>
      <c r="B117" s="929"/>
      <c r="C117" s="929"/>
      <c r="D117" s="929"/>
      <c r="E117" s="929"/>
      <c r="F117" s="929"/>
      <c r="G117" s="929"/>
      <c r="H117" s="929"/>
      <c r="I117" s="929"/>
      <c r="J117" s="929"/>
      <c r="K117" s="929"/>
      <c r="L117" s="929"/>
      <c r="M117" s="929"/>
      <c r="N117" s="929"/>
      <c r="O117" s="929"/>
      <c r="P117" s="929"/>
      <c r="Q117" s="929"/>
      <c r="R117" s="929"/>
      <c r="S117" s="929"/>
      <c r="T117" s="929"/>
      <c r="U117" s="929"/>
      <c r="V117" s="929"/>
      <c r="W117" s="929"/>
      <c r="X117" s="929"/>
      <c r="Y117" s="1013" t="s">
        <v>435</v>
      </c>
      <c r="Z117" s="930"/>
      <c r="AA117" s="1014">
        <v>7416046</v>
      </c>
      <c r="AB117" s="1015"/>
      <c r="AC117" s="1015"/>
      <c r="AD117" s="1015"/>
      <c r="AE117" s="1016"/>
      <c r="AF117" s="1017">
        <v>7684483</v>
      </c>
      <c r="AG117" s="1015"/>
      <c r="AH117" s="1015"/>
      <c r="AI117" s="1015"/>
      <c r="AJ117" s="1016"/>
      <c r="AK117" s="1017">
        <v>7936415</v>
      </c>
      <c r="AL117" s="1015"/>
      <c r="AM117" s="1015"/>
      <c r="AN117" s="1015"/>
      <c r="AO117" s="1016"/>
      <c r="AP117" s="1018"/>
      <c r="AQ117" s="1019"/>
      <c r="AR117" s="1019"/>
      <c r="AS117" s="1019"/>
      <c r="AT117" s="1020"/>
      <c r="AU117" s="944"/>
      <c r="AV117" s="945"/>
      <c r="AW117" s="945"/>
      <c r="AX117" s="945"/>
      <c r="AY117" s="945"/>
      <c r="AZ117" s="1010" t="s">
        <v>436</v>
      </c>
      <c r="BA117" s="1011"/>
      <c r="BB117" s="1011"/>
      <c r="BC117" s="1011"/>
      <c r="BD117" s="1011"/>
      <c r="BE117" s="1011"/>
      <c r="BF117" s="1011"/>
      <c r="BG117" s="1011"/>
      <c r="BH117" s="1011"/>
      <c r="BI117" s="1011"/>
      <c r="BJ117" s="1011"/>
      <c r="BK117" s="1011"/>
      <c r="BL117" s="1011"/>
      <c r="BM117" s="1011"/>
      <c r="BN117" s="1011"/>
      <c r="BO117" s="1011"/>
      <c r="BP117" s="1012"/>
      <c r="BQ117" s="961" t="s">
        <v>122</v>
      </c>
      <c r="BR117" s="962"/>
      <c r="BS117" s="962"/>
      <c r="BT117" s="962"/>
      <c r="BU117" s="962"/>
      <c r="BV117" s="962" t="s">
        <v>122</v>
      </c>
      <c r="BW117" s="962"/>
      <c r="BX117" s="962"/>
      <c r="BY117" s="962"/>
      <c r="BZ117" s="962"/>
      <c r="CA117" s="962" t="s">
        <v>122</v>
      </c>
      <c r="CB117" s="962"/>
      <c r="CC117" s="962"/>
      <c r="CD117" s="962"/>
      <c r="CE117" s="962"/>
      <c r="CF117" s="956" t="s">
        <v>122</v>
      </c>
      <c r="CG117" s="957"/>
      <c r="CH117" s="957"/>
      <c r="CI117" s="957"/>
      <c r="CJ117" s="957"/>
      <c r="CK117" s="984"/>
      <c r="CL117" s="985"/>
      <c r="CM117" s="958" t="s">
        <v>437</v>
      </c>
      <c r="CN117" s="959"/>
      <c r="CO117" s="959"/>
      <c r="CP117" s="959"/>
      <c r="CQ117" s="959"/>
      <c r="CR117" s="959"/>
      <c r="CS117" s="959"/>
      <c r="CT117" s="959"/>
      <c r="CU117" s="959"/>
      <c r="CV117" s="959"/>
      <c r="CW117" s="959"/>
      <c r="CX117" s="959"/>
      <c r="CY117" s="959"/>
      <c r="CZ117" s="959"/>
      <c r="DA117" s="959"/>
      <c r="DB117" s="959"/>
      <c r="DC117" s="959"/>
      <c r="DD117" s="959"/>
      <c r="DE117" s="959"/>
      <c r="DF117" s="960"/>
      <c r="DG117" s="994" t="s">
        <v>122</v>
      </c>
      <c r="DH117" s="995"/>
      <c r="DI117" s="995"/>
      <c r="DJ117" s="995"/>
      <c r="DK117" s="996"/>
      <c r="DL117" s="997" t="s">
        <v>122</v>
      </c>
      <c r="DM117" s="995"/>
      <c r="DN117" s="995"/>
      <c r="DO117" s="995"/>
      <c r="DP117" s="996"/>
      <c r="DQ117" s="997" t="s">
        <v>122</v>
      </c>
      <c r="DR117" s="995"/>
      <c r="DS117" s="995"/>
      <c r="DT117" s="995"/>
      <c r="DU117" s="996"/>
      <c r="DV117" s="998" t="s">
        <v>122</v>
      </c>
      <c r="DW117" s="999"/>
      <c r="DX117" s="999"/>
      <c r="DY117" s="999"/>
      <c r="DZ117" s="1000"/>
    </row>
    <row r="118" spans="1:130" s="230" customFormat="1" ht="26.25" customHeight="1" x14ac:dyDescent="0.2">
      <c r="A118" s="948" t="s">
        <v>411</v>
      </c>
      <c r="B118" s="929"/>
      <c r="C118" s="929"/>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30"/>
      <c r="AA118" s="928" t="s">
        <v>408</v>
      </c>
      <c r="AB118" s="929"/>
      <c r="AC118" s="929"/>
      <c r="AD118" s="929"/>
      <c r="AE118" s="930"/>
      <c r="AF118" s="928" t="s">
        <v>409</v>
      </c>
      <c r="AG118" s="929"/>
      <c r="AH118" s="929"/>
      <c r="AI118" s="929"/>
      <c r="AJ118" s="930"/>
      <c r="AK118" s="928" t="s">
        <v>294</v>
      </c>
      <c r="AL118" s="929"/>
      <c r="AM118" s="929"/>
      <c r="AN118" s="929"/>
      <c r="AO118" s="930"/>
      <c r="AP118" s="1006" t="s">
        <v>410</v>
      </c>
      <c r="AQ118" s="1007"/>
      <c r="AR118" s="1007"/>
      <c r="AS118" s="1007"/>
      <c r="AT118" s="1008"/>
      <c r="AU118" s="944"/>
      <c r="AV118" s="945"/>
      <c r="AW118" s="945"/>
      <c r="AX118" s="945"/>
      <c r="AY118" s="945"/>
      <c r="AZ118" s="1009" t="s">
        <v>438</v>
      </c>
      <c r="BA118" s="1001"/>
      <c r="BB118" s="1001"/>
      <c r="BC118" s="1001"/>
      <c r="BD118" s="1001"/>
      <c r="BE118" s="1001"/>
      <c r="BF118" s="1001"/>
      <c r="BG118" s="1001"/>
      <c r="BH118" s="1001"/>
      <c r="BI118" s="1001"/>
      <c r="BJ118" s="1001"/>
      <c r="BK118" s="1001"/>
      <c r="BL118" s="1001"/>
      <c r="BM118" s="1001"/>
      <c r="BN118" s="1001"/>
      <c r="BO118" s="1001"/>
      <c r="BP118" s="1002"/>
      <c r="BQ118" s="1035" t="s">
        <v>122</v>
      </c>
      <c r="BR118" s="1036"/>
      <c r="BS118" s="1036"/>
      <c r="BT118" s="1036"/>
      <c r="BU118" s="1036"/>
      <c r="BV118" s="1036" t="s">
        <v>122</v>
      </c>
      <c r="BW118" s="1036"/>
      <c r="BX118" s="1036"/>
      <c r="BY118" s="1036"/>
      <c r="BZ118" s="1036"/>
      <c r="CA118" s="1036" t="s">
        <v>122</v>
      </c>
      <c r="CB118" s="1036"/>
      <c r="CC118" s="1036"/>
      <c r="CD118" s="1036"/>
      <c r="CE118" s="1036"/>
      <c r="CF118" s="956" t="s">
        <v>122</v>
      </c>
      <c r="CG118" s="957"/>
      <c r="CH118" s="957"/>
      <c r="CI118" s="957"/>
      <c r="CJ118" s="957"/>
      <c r="CK118" s="984"/>
      <c r="CL118" s="985"/>
      <c r="CM118" s="958" t="s">
        <v>439</v>
      </c>
      <c r="CN118" s="959"/>
      <c r="CO118" s="959"/>
      <c r="CP118" s="959"/>
      <c r="CQ118" s="959"/>
      <c r="CR118" s="959"/>
      <c r="CS118" s="959"/>
      <c r="CT118" s="959"/>
      <c r="CU118" s="959"/>
      <c r="CV118" s="959"/>
      <c r="CW118" s="959"/>
      <c r="CX118" s="959"/>
      <c r="CY118" s="959"/>
      <c r="CZ118" s="959"/>
      <c r="DA118" s="959"/>
      <c r="DB118" s="959"/>
      <c r="DC118" s="959"/>
      <c r="DD118" s="959"/>
      <c r="DE118" s="959"/>
      <c r="DF118" s="960"/>
      <c r="DG118" s="994" t="s">
        <v>122</v>
      </c>
      <c r="DH118" s="995"/>
      <c r="DI118" s="995"/>
      <c r="DJ118" s="995"/>
      <c r="DK118" s="996"/>
      <c r="DL118" s="997" t="s">
        <v>122</v>
      </c>
      <c r="DM118" s="995"/>
      <c r="DN118" s="995"/>
      <c r="DO118" s="995"/>
      <c r="DP118" s="996"/>
      <c r="DQ118" s="997" t="s">
        <v>122</v>
      </c>
      <c r="DR118" s="995"/>
      <c r="DS118" s="995"/>
      <c r="DT118" s="995"/>
      <c r="DU118" s="996"/>
      <c r="DV118" s="998" t="s">
        <v>122</v>
      </c>
      <c r="DW118" s="999"/>
      <c r="DX118" s="999"/>
      <c r="DY118" s="999"/>
      <c r="DZ118" s="1000"/>
    </row>
    <row r="119" spans="1:130" s="230" customFormat="1" ht="26.25" customHeight="1" x14ac:dyDescent="0.2">
      <c r="A119" s="1092" t="s">
        <v>414</v>
      </c>
      <c r="B119" s="983"/>
      <c r="C119" s="965" t="s">
        <v>415</v>
      </c>
      <c r="D119" s="933"/>
      <c r="E119" s="933"/>
      <c r="F119" s="933"/>
      <c r="G119" s="933"/>
      <c r="H119" s="933"/>
      <c r="I119" s="933"/>
      <c r="J119" s="933"/>
      <c r="K119" s="933"/>
      <c r="L119" s="933"/>
      <c r="M119" s="933"/>
      <c r="N119" s="933"/>
      <c r="O119" s="933"/>
      <c r="P119" s="933"/>
      <c r="Q119" s="933"/>
      <c r="R119" s="933"/>
      <c r="S119" s="933"/>
      <c r="T119" s="933"/>
      <c r="U119" s="933"/>
      <c r="V119" s="933"/>
      <c r="W119" s="933"/>
      <c r="X119" s="933"/>
      <c r="Y119" s="933"/>
      <c r="Z119" s="934"/>
      <c r="AA119" s="935" t="s">
        <v>122</v>
      </c>
      <c r="AB119" s="936"/>
      <c r="AC119" s="936"/>
      <c r="AD119" s="936"/>
      <c r="AE119" s="937"/>
      <c r="AF119" s="938" t="s">
        <v>122</v>
      </c>
      <c r="AG119" s="936"/>
      <c r="AH119" s="936"/>
      <c r="AI119" s="936"/>
      <c r="AJ119" s="937"/>
      <c r="AK119" s="938" t="s">
        <v>122</v>
      </c>
      <c r="AL119" s="936"/>
      <c r="AM119" s="936"/>
      <c r="AN119" s="936"/>
      <c r="AO119" s="937"/>
      <c r="AP119" s="939" t="s">
        <v>122</v>
      </c>
      <c r="AQ119" s="940"/>
      <c r="AR119" s="940"/>
      <c r="AS119" s="940"/>
      <c r="AT119" s="941"/>
      <c r="AU119" s="946"/>
      <c r="AV119" s="947"/>
      <c r="AW119" s="947"/>
      <c r="AX119" s="947"/>
      <c r="AY119" s="947"/>
      <c r="AZ119" s="251" t="s">
        <v>177</v>
      </c>
      <c r="BA119" s="251"/>
      <c r="BB119" s="251"/>
      <c r="BC119" s="251"/>
      <c r="BD119" s="251"/>
      <c r="BE119" s="251"/>
      <c r="BF119" s="251"/>
      <c r="BG119" s="251"/>
      <c r="BH119" s="251"/>
      <c r="BI119" s="251"/>
      <c r="BJ119" s="251"/>
      <c r="BK119" s="251"/>
      <c r="BL119" s="251"/>
      <c r="BM119" s="251"/>
      <c r="BN119" s="251"/>
      <c r="BO119" s="1013" t="s">
        <v>440</v>
      </c>
      <c r="BP119" s="1041"/>
      <c r="BQ119" s="1035">
        <v>85359123</v>
      </c>
      <c r="BR119" s="1036"/>
      <c r="BS119" s="1036"/>
      <c r="BT119" s="1036"/>
      <c r="BU119" s="1036"/>
      <c r="BV119" s="1036">
        <v>84649635</v>
      </c>
      <c r="BW119" s="1036"/>
      <c r="BX119" s="1036"/>
      <c r="BY119" s="1036"/>
      <c r="BZ119" s="1036"/>
      <c r="CA119" s="1036">
        <v>83821809</v>
      </c>
      <c r="CB119" s="1036"/>
      <c r="CC119" s="1036"/>
      <c r="CD119" s="1036"/>
      <c r="CE119" s="1036"/>
      <c r="CF119" s="1037"/>
      <c r="CG119" s="1038"/>
      <c r="CH119" s="1038"/>
      <c r="CI119" s="1038"/>
      <c r="CJ119" s="1039"/>
      <c r="CK119" s="986"/>
      <c r="CL119" s="987"/>
      <c r="CM119" s="1009" t="s">
        <v>441</v>
      </c>
      <c r="CN119" s="1001"/>
      <c r="CO119" s="1001"/>
      <c r="CP119" s="1001"/>
      <c r="CQ119" s="1001"/>
      <c r="CR119" s="1001"/>
      <c r="CS119" s="1001"/>
      <c r="CT119" s="1001"/>
      <c r="CU119" s="1001"/>
      <c r="CV119" s="1001"/>
      <c r="CW119" s="1001"/>
      <c r="CX119" s="1001"/>
      <c r="CY119" s="1001"/>
      <c r="CZ119" s="1001"/>
      <c r="DA119" s="1001"/>
      <c r="DB119" s="1001"/>
      <c r="DC119" s="1001"/>
      <c r="DD119" s="1001"/>
      <c r="DE119" s="1001"/>
      <c r="DF119" s="1002"/>
      <c r="DG119" s="1040">
        <v>1708540</v>
      </c>
      <c r="DH119" s="1022"/>
      <c r="DI119" s="1022"/>
      <c r="DJ119" s="1022"/>
      <c r="DK119" s="1023"/>
      <c r="DL119" s="1021">
        <v>1602803</v>
      </c>
      <c r="DM119" s="1022"/>
      <c r="DN119" s="1022"/>
      <c r="DO119" s="1022"/>
      <c r="DP119" s="1023"/>
      <c r="DQ119" s="1021">
        <v>1496026</v>
      </c>
      <c r="DR119" s="1022"/>
      <c r="DS119" s="1022"/>
      <c r="DT119" s="1022"/>
      <c r="DU119" s="1023"/>
      <c r="DV119" s="1024">
        <v>3.5</v>
      </c>
      <c r="DW119" s="1025"/>
      <c r="DX119" s="1025"/>
      <c r="DY119" s="1025"/>
      <c r="DZ119" s="1026"/>
    </row>
    <row r="120" spans="1:130" s="230" customFormat="1" ht="26.25" customHeight="1" x14ac:dyDescent="0.2">
      <c r="A120" s="1093"/>
      <c r="B120" s="985"/>
      <c r="C120" s="958" t="s">
        <v>418</v>
      </c>
      <c r="D120" s="959"/>
      <c r="E120" s="959"/>
      <c r="F120" s="959"/>
      <c r="G120" s="959"/>
      <c r="H120" s="959"/>
      <c r="I120" s="959"/>
      <c r="J120" s="959"/>
      <c r="K120" s="959"/>
      <c r="L120" s="959"/>
      <c r="M120" s="959"/>
      <c r="N120" s="959"/>
      <c r="O120" s="959"/>
      <c r="P120" s="959"/>
      <c r="Q120" s="959"/>
      <c r="R120" s="959"/>
      <c r="S120" s="959"/>
      <c r="T120" s="959"/>
      <c r="U120" s="959"/>
      <c r="V120" s="959"/>
      <c r="W120" s="959"/>
      <c r="X120" s="959"/>
      <c r="Y120" s="959"/>
      <c r="Z120" s="960"/>
      <c r="AA120" s="994" t="s">
        <v>122</v>
      </c>
      <c r="AB120" s="995"/>
      <c r="AC120" s="995"/>
      <c r="AD120" s="995"/>
      <c r="AE120" s="996"/>
      <c r="AF120" s="997" t="s">
        <v>122</v>
      </c>
      <c r="AG120" s="995"/>
      <c r="AH120" s="995"/>
      <c r="AI120" s="995"/>
      <c r="AJ120" s="996"/>
      <c r="AK120" s="997" t="s">
        <v>122</v>
      </c>
      <c r="AL120" s="995"/>
      <c r="AM120" s="995"/>
      <c r="AN120" s="995"/>
      <c r="AO120" s="996"/>
      <c r="AP120" s="998" t="s">
        <v>122</v>
      </c>
      <c r="AQ120" s="999"/>
      <c r="AR120" s="999"/>
      <c r="AS120" s="999"/>
      <c r="AT120" s="1000"/>
      <c r="AU120" s="1027" t="s">
        <v>442</v>
      </c>
      <c r="AV120" s="1028"/>
      <c r="AW120" s="1028"/>
      <c r="AX120" s="1028"/>
      <c r="AY120" s="1029"/>
      <c r="AZ120" s="965" t="s">
        <v>443</v>
      </c>
      <c r="BA120" s="933"/>
      <c r="BB120" s="933"/>
      <c r="BC120" s="933"/>
      <c r="BD120" s="933"/>
      <c r="BE120" s="933"/>
      <c r="BF120" s="933"/>
      <c r="BG120" s="933"/>
      <c r="BH120" s="933"/>
      <c r="BI120" s="933"/>
      <c r="BJ120" s="933"/>
      <c r="BK120" s="933"/>
      <c r="BL120" s="933"/>
      <c r="BM120" s="933"/>
      <c r="BN120" s="933"/>
      <c r="BO120" s="933"/>
      <c r="BP120" s="934"/>
      <c r="BQ120" s="966">
        <v>10264108</v>
      </c>
      <c r="BR120" s="967"/>
      <c r="BS120" s="967"/>
      <c r="BT120" s="967"/>
      <c r="BU120" s="967"/>
      <c r="BV120" s="967">
        <v>11632496</v>
      </c>
      <c r="BW120" s="967"/>
      <c r="BX120" s="967"/>
      <c r="BY120" s="967"/>
      <c r="BZ120" s="967"/>
      <c r="CA120" s="967">
        <v>10809392</v>
      </c>
      <c r="CB120" s="967"/>
      <c r="CC120" s="967"/>
      <c r="CD120" s="967"/>
      <c r="CE120" s="967"/>
      <c r="CF120" s="980">
        <v>25.4</v>
      </c>
      <c r="CG120" s="981"/>
      <c r="CH120" s="981"/>
      <c r="CI120" s="981"/>
      <c r="CJ120" s="981"/>
      <c r="CK120" s="1042" t="s">
        <v>444</v>
      </c>
      <c r="CL120" s="1043"/>
      <c r="CM120" s="1043"/>
      <c r="CN120" s="1043"/>
      <c r="CO120" s="1044"/>
      <c r="CP120" s="1050" t="s">
        <v>391</v>
      </c>
      <c r="CQ120" s="1051"/>
      <c r="CR120" s="1051"/>
      <c r="CS120" s="1051"/>
      <c r="CT120" s="1051"/>
      <c r="CU120" s="1051"/>
      <c r="CV120" s="1051"/>
      <c r="CW120" s="1051"/>
      <c r="CX120" s="1051"/>
      <c r="CY120" s="1051"/>
      <c r="CZ120" s="1051"/>
      <c r="DA120" s="1051"/>
      <c r="DB120" s="1051"/>
      <c r="DC120" s="1051"/>
      <c r="DD120" s="1051"/>
      <c r="DE120" s="1051"/>
      <c r="DF120" s="1052"/>
      <c r="DG120" s="966">
        <v>15006343</v>
      </c>
      <c r="DH120" s="967"/>
      <c r="DI120" s="967"/>
      <c r="DJ120" s="967"/>
      <c r="DK120" s="967"/>
      <c r="DL120" s="967">
        <v>14682586</v>
      </c>
      <c r="DM120" s="967"/>
      <c r="DN120" s="967"/>
      <c r="DO120" s="967"/>
      <c r="DP120" s="967"/>
      <c r="DQ120" s="967">
        <v>15286178</v>
      </c>
      <c r="DR120" s="967"/>
      <c r="DS120" s="967"/>
      <c r="DT120" s="967"/>
      <c r="DU120" s="967"/>
      <c r="DV120" s="968">
        <v>35.9</v>
      </c>
      <c r="DW120" s="968"/>
      <c r="DX120" s="968"/>
      <c r="DY120" s="968"/>
      <c r="DZ120" s="969"/>
    </row>
    <row r="121" spans="1:130" s="230" customFormat="1" ht="26.25" customHeight="1" x14ac:dyDescent="0.2">
      <c r="A121" s="1093"/>
      <c r="B121" s="985"/>
      <c r="C121" s="1010" t="s">
        <v>445</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94" t="s">
        <v>122</v>
      </c>
      <c r="AB121" s="995"/>
      <c r="AC121" s="995"/>
      <c r="AD121" s="995"/>
      <c r="AE121" s="996"/>
      <c r="AF121" s="997" t="s">
        <v>122</v>
      </c>
      <c r="AG121" s="995"/>
      <c r="AH121" s="995"/>
      <c r="AI121" s="995"/>
      <c r="AJ121" s="996"/>
      <c r="AK121" s="997" t="s">
        <v>122</v>
      </c>
      <c r="AL121" s="995"/>
      <c r="AM121" s="995"/>
      <c r="AN121" s="995"/>
      <c r="AO121" s="996"/>
      <c r="AP121" s="998" t="s">
        <v>122</v>
      </c>
      <c r="AQ121" s="999"/>
      <c r="AR121" s="999"/>
      <c r="AS121" s="999"/>
      <c r="AT121" s="1000"/>
      <c r="AU121" s="1030"/>
      <c r="AV121" s="1031"/>
      <c r="AW121" s="1031"/>
      <c r="AX121" s="1031"/>
      <c r="AY121" s="1032"/>
      <c r="AZ121" s="958" t="s">
        <v>446</v>
      </c>
      <c r="BA121" s="959"/>
      <c r="BB121" s="959"/>
      <c r="BC121" s="959"/>
      <c r="BD121" s="959"/>
      <c r="BE121" s="959"/>
      <c r="BF121" s="959"/>
      <c r="BG121" s="959"/>
      <c r="BH121" s="959"/>
      <c r="BI121" s="959"/>
      <c r="BJ121" s="959"/>
      <c r="BK121" s="959"/>
      <c r="BL121" s="959"/>
      <c r="BM121" s="959"/>
      <c r="BN121" s="959"/>
      <c r="BO121" s="959"/>
      <c r="BP121" s="960"/>
      <c r="BQ121" s="961">
        <v>20191487</v>
      </c>
      <c r="BR121" s="962"/>
      <c r="BS121" s="962"/>
      <c r="BT121" s="962"/>
      <c r="BU121" s="962"/>
      <c r="BV121" s="962">
        <v>19729447</v>
      </c>
      <c r="BW121" s="962"/>
      <c r="BX121" s="962"/>
      <c r="BY121" s="962"/>
      <c r="BZ121" s="962"/>
      <c r="CA121" s="962">
        <v>18518237</v>
      </c>
      <c r="CB121" s="962"/>
      <c r="CC121" s="962"/>
      <c r="CD121" s="962"/>
      <c r="CE121" s="962"/>
      <c r="CF121" s="956">
        <v>43.4</v>
      </c>
      <c r="CG121" s="957"/>
      <c r="CH121" s="957"/>
      <c r="CI121" s="957"/>
      <c r="CJ121" s="957"/>
      <c r="CK121" s="1045"/>
      <c r="CL121" s="1046"/>
      <c r="CM121" s="1046"/>
      <c r="CN121" s="1046"/>
      <c r="CO121" s="1047"/>
      <c r="CP121" s="1055" t="s">
        <v>393</v>
      </c>
      <c r="CQ121" s="1056"/>
      <c r="CR121" s="1056"/>
      <c r="CS121" s="1056"/>
      <c r="CT121" s="1056"/>
      <c r="CU121" s="1056"/>
      <c r="CV121" s="1056"/>
      <c r="CW121" s="1056"/>
      <c r="CX121" s="1056"/>
      <c r="CY121" s="1056"/>
      <c r="CZ121" s="1056"/>
      <c r="DA121" s="1056"/>
      <c r="DB121" s="1056"/>
      <c r="DC121" s="1056"/>
      <c r="DD121" s="1056"/>
      <c r="DE121" s="1056"/>
      <c r="DF121" s="1057"/>
      <c r="DG121" s="961">
        <v>2101383</v>
      </c>
      <c r="DH121" s="962"/>
      <c r="DI121" s="962"/>
      <c r="DJ121" s="962"/>
      <c r="DK121" s="962"/>
      <c r="DL121" s="962">
        <v>1579511</v>
      </c>
      <c r="DM121" s="962"/>
      <c r="DN121" s="962"/>
      <c r="DO121" s="962"/>
      <c r="DP121" s="962"/>
      <c r="DQ121" s="962">
        <v>1535097</v>
      </c>
      <c r="DR121" s="962"/>
      <c r="DS121" s="962"/>
      <c r="DT121" s="962"/>
      <c r="DU121" s="962"/>
      <c r="DV121" s="963">
        <v>3.6</v>
      </c>
      <c r="DW121" s="963"/>
      <c r="DX121" s="963"/>
      <c r="DY121" s="963"/>
      <c r="DZ121" s="964"/>
    </row>
    <row r="122" spans="1:130" s="230" customFormat="1" ht="26.25" customHeight="1" x14ac:dyDescent="0.2">
      <c r="A122" s="1093"/>
      <c r="B122" s="985"/>
      <c r="C122" s="958" t="s">
        <v>428</v>
      </c>
      <c r="D122" s="959"/>
      <c r="E122" s="959"/>
      <c r="F122" s="959"/>
      <c r="G122" s="959"/>
      <c r="H122" s="959"/>
      <c r="I122" s="959"/>
      <c r="J122" s="959"/>
      <c r="K122" s="959"/>
      <c r="L122" s="959"/>
      <c r="M122" s="959"/>
      <c r="N122" s="959"/>
      <c r="O122" s="959"/>
      <c r="P122" s="959"/>
      <c r="Q122" s="959"/>
      <c r="R122" s="959"/>
      <c r="S122" s="959"/>
      <c r="T122" s="959"/>
      <c r="U122" s="959"/>
      <c r="V122" s="959"/>
      <c r="W122" s="959"/>
      <c r="X122" s="959"/>
      <c r="Y122" s="959"/>
      <c r="Z122" s="960"/>
      <c r="AA122" s="994" t="s">
        <v>122</v>
      </c>
      <c r="AB122" s="995"/>
      <c r="AC122" s="995"/>
      <c r="AD122" s="995"/>
      <c r="AE122" s="996"/>
      <c r="AF122" s="997" t="s">
        <v>122</v>
      </c>
      <c r="AG122" s="995"/>
      <c r="AH122" s="995"/>
      <c r="AI122" s="995"/>
      <c r="AJ122" s="996"/>
      <c r="AK122" s="997" t="s">
        <v>122</v>
      </c>
      <c r="AL122" s="995"/>
      <c r="AM122" s="995"/>
      <c r="AN122" s="995"/>
      <c r="AO122" s="996"/>
      <c r="AP122" s="998" t="s">
        <v>122</v>
      </c>
      <c r="AQ122" s="999"/>
      <c r="AR122" s="999"/>
      <c r="AS122" s="999"/>
      <c r="AT122" s="1000"/>
      <c r="AU122" s="1030"/>
      <c r="AV122" s="1031"/>
      <c r="AW122" s="1031"/>
      <c r="AX122" s="1031"/>
      <c r="AY122" s="1032"/>
      <c r="AZ122" s="1009" t="s">
        <v>447</v>
      </c>
      <c r="BA122" s="1001"/>
      <c r="BB122" s="1001"/>
      <c r="BC122" s="1001"/>
      <c r="BD122" s="1001"/>
      <c r="BE122" s="1001"/>
      <c r="BF122" s="1001"/>
      <c r="BG122" s="1001"/>
      <c r="BH122" s="1001"/>
      <c r="BI122" s="1001"/>
      <c r="BJ122" s="1001"/>
      <c r="BK122" s="1001"/>
      <c r="BL122" s="1001"/>
      <c r="BM122" s="1001"/>
      <c r="BN122" s="1001"/>
      <c r="BO122" s="1001"/>
      <c r="BP122" s="1002"/>
      <c r="BQ122" s="1035">
        <v>40554600</v>
      </c>
      <c r="BR122" s="1036"/>
      <c r="BS122" s="1036"/>
      <c r="BT122" s="1036"/>
      <c r="BU122" s="1036"/>
      <c r="BV122" s="1036">
        <v>39321809</v>
      </c>
      <c r="BW122" s="1036"/>
      <c r="BX122" s="1036"/>
      <c r="BY122" s="1036"/>
      <c r="BZ122" s="1036"/>
      <c r="CA122" s="1036">
        <v>37518690</v>
      </c>
      <c r="CB122" s="1036"/>
      <c r="CC122" s="1036"/>
      <c r="CD122" s="1036"/>
      <c r="CE122" s="1036"/>
      <c r="CF122" s="1053">
        <v>88</v>
      </c>
      <c r="CG122" s="1054"/>
      <c r="CH122" s="1054"/>
      <c r="CI122" s="1054"/>
      <c r="CJ122" s="1054"/>
      <c r="CK122" s="1045"/>
      <c r="CL122" s="1046"/>
      <c r="CM122" s="1046"/>
      <c r="CN122" s="1046"/>
      <c r="CO122" s="1047"/>
      <c r="CP122" s="1055" t="s">
        <v>389</v>
      </c>
      <c r="CQ122" s="1056"/>
      <c r="CR122" s="1056"/>
      <c r="CS122" s="1056"/>
      <c r="CT122" s="1056"/>
      <c r="CU122" s="1056"/>
      <c r="CV122" s="1056"/>
      <c r="CW122" s="1056"/>
      <c r="CX122" s="1056"/>
      <c r="CY122" s="1056"/>
      <c r="CZ122" s="1056"/>
      <c r="DA122" s="1056"/>
      <c r="DB122" s="1056"/>
      <c r="DC122" s="1056"/>
      <c r="DD122" s="1056"/>
      <c r="DE122" s="1056"/>
      <c r="DF122" s="1057"/>
      <c r="DG122" s="961" t="s">
        <v>122</v>
      </c>
      <c r="DH122" s="962"/>
      <c r="DI122" s="962"/>
      <c r="DJ122" s="962"/>
      <c r="DK122" s="962"/>
      <c r="DL122" s="962" t="s">
        <v>122</v>
      </c>
      <c r="DM122" s="962"/>
      <c r="DN122" s="962"/>
      <c r="DO122" s="962"/>
      <c r="DP122" s="962"/>
      <c r="DQ122" s="962" t="s">
        <v>122</v>
      </c>
      <c r="DR122" s="962"/>
      <c r="DS122" s="962"/>
      <c r="DT122" s="962"/>
      <c r="DU122" s="962"/>
      <c r="DV122" s="963" t="s">
        <v>122</v>
      </c>
      <c r="DW122" s="963"/>
      <c r="DX122" s="963"/>
      <c r="DY122" s="963"/>
      <c r="DZ122" s="964"/>
    </row>
    <row r="123" spans="1:130" s="230" customFormat="1" ht="26.25" customHeight="1" x14ac:dyDescent="0.2">
      <c r="A123" s="1093"/>
      <c r="B123" s="985"/>
      <c r="C123" s="958" t="s">
        <v>434</v>
      </c>
      <c r="D123" s="959"/>
      <c r="E123" s="959"/>
      <c r="F123" s="959"/>
      <c r="G123" s="959"/>
      <c r="H123" s="959"/>
      <c r="I123" s="959"/>
      <c r="J123" s="959"/>
      <c r="K123" s="959"/>
      <c r="L123" s="959"/>
      <c r="M123" s="959"/>
      <c r="N123" s="959"/>
      <c r="O123" s="959"/>
      <c r="P123" s="959"/>
      <c r="Q123" s="959"/>
      <c r="R123" s="959"/>
      <c r="S123" s="959"/>
      <c r="T123" s="959"/>
      <c r="U123" s="959"/>
      <c r="V123" s="959"/>
      <c r="W123" s="959"/>
      <c r="X123" s="959"/>
      <c r="Y123" s="959"/>
      <c r="Z123" s="960"/>
      <c r="AA123" s="994" t="s">
        <v>122</v>
      </c>
      <c r="AB123" s="995"/>
      <c r="AC123" s="995"/>
      <c r="AD123" s="995"/>
      <c r="AE123" s="996"/>
      <c r="AF123" s="997" t="s">
        <v>122</v>
      </c>
      <c r="AG123" s="995"/>
      <c r="AH123" s="995"/>
      <c r="AI123" s="995"/>
      <c r="AJ123" s="996"/>
      <c r="AK123" s="997" t="s">
        <v>122</v>
      </c>
      <c r="AL123" s="995"/>
      <c r="AM123" s="995"/>
      <c r="AN123" s="995"/>
      <c r="AO123" s="996"/>
      <c r="AP123" s="998" t="s">
        <v>122</v>
      </c>
      <c r="AQ123" s="999"/>
      <c r="AR123" s="999"/>
      <c r="AS123" s="999"/>
      <c r="AT123" s="1000"/>
      <c r="AU123" s="1033"/>
      <c r="AV123" s="1034"/>
      <c r="AW123" s="1034"/>
      <c r="AX123" s="1034"/>
      <c r="AY123" s="1034"/>
      <c r="AZ123" s="251" t="s">
        <v>177</v>
      </c>
      <c r="BA123" s="251"/>
      <c r="BB123" s="251"/>
      <c r="BC123" s="251"/>
      <c r="BD123" s="251"/>
      <c r="BE123" s="251"/>
      <c r="BF123" s="251"/>
      <c r="BG123" s="251"/>
      <c r="BH123" s="251"/>
      <c r="BI123" s="251"/>
      <c r="BJ123" s="251"/>
      <c r="BK123" s="251"/>
      <c r="BL123" s="251"/>
      <c r="BM123" s="251"/>
      <c r="BN123" s="251"/>
      <c r="BO123" s="1013" t="s">
        <v>448</v>
      </c>
      <c r="BP123" s="1041"/>
      <c r="BQ123" s="1099">
        <v>71010195</v>
      </c>
      <c r="BR123" s="1100"/>
      <c r="BS123" s="1100"/>
      <c r="BT123" s="1100"/>
      <c r="BU123" s="1100"/>
      <c r="BV123" s="1100">
        <v>70683752</v>
      </c>
      <c r="BW123" s="1100"/>
      <c r="BX123" s="1100"/>
      <c r="BY123" s="1100"/>
      <c r="BZ123" s="1100"/>
      <c r="CA123" s="1100">
        <v>66846319</v>
      </c>
      <c r="CB123" s="1100"/>
      <c r="CC123" s="1100"/>
      <c r="CD123" s="1100"/>
      <c r="CE123" s="1100"/>
      <c r="CF123" s="1037"/>
      <c r="CG123" s="1038"/>
      <c r="CH123" s="1038"/>
      <c r="CI123" s="1038"/>
      <c r="CJ123" s="1039"/>
      <c r="CK123" s="1045"/>
      <c r="CL123" s="1046"/>
      <c r="CM123" s="1046"/>
      <c r="CN123" s="1046"/>
      <c r="CO123" s="1047"/>
      <c r="CP123" s="1055" t="s">
        <v>390</v>
      </c>
      <c r="CQ123" s="1056"/>
      <c r="CR123" s="1056"/>
      <c r="CS123" s="1056"/>
      <c r="CT123" s="1056"/>
      <c r="CU123" s="1056"/>
      <c r="CV123" s="1056"/>
      <c r="CW123" s="1056"/>
      <c r="CX123" s="1056"/>
      <c r="CY123" s="1056"/>
      <c r="CZ123" s="1056"/>
      <c r="DA123" s="1056"/>
      <c r="DB123" s="1056"/>
      <c r="DC123" s="1056"/>
      <c r="DD123" s="1056"/>
      <c r="DE123" s="1056"/>
      <c r="DF123" s="1057"/>
      <c r="DG123" s="994" t="s">
        <v>122</v>
      </c>
      <c r="DH123" s="995"/>
      <c r="DI123" s="995"/>
      <c r="DJ123" s="995"/>
      <c r="DK123" s="996"/>
      <c r="DL123" s="997" t="s">
        <v>122</v>
      </c>
      <c r="DM123" s="995"/>
      <c r="DN123" s="995"/>
      <c r="DO123" s="995"/>
      <c r="DP123" s="996"/>
      <c r="DQ123" s="997" t="s">
        <v>122</v>
      </c>
      <c r="DR123" s="995"/>
      <c r="DS123" s="995"/>
      <c r="DT123" s="995"/>
      <c r="DU123" s="996"/>
      <c r="DV123" s="998" t="s">
        <v>122</v>
      </c>
      <c r="DW123" s="999"/>
      <c r="DX123" s="999"/>
      <c r="DY123" s="999"/>
      <c r="DZ123" s="1000"/>
    </row>
    <row r="124" spans="1:130" s="230" customFormat="1" ht="26.25" customHeight="1" thickBot="1" x14ac:dyDescent="0.25">
      <c r="A124" s="1093"/>
      <c r="B124" s="985"/>
      <c r="C124" s="958" t="s">
        <v>437</v>
      </c>
      <c r="D124" s="959"/>
      <c r="E124" s="959"/>
      <c r="F124" s="959"/>
      <c r="G124" s="959"/>
      <c r="H124" s="959"/>
      <c r="I124" s="959"/>
      <c r="J124" s="959"/>
      <c r="K124" s="959"/>
      <c r="L124" s="959"/>
      <c r="M124" s="959"/>
      <c r="N124" s="959"/>
      <c r="O124" s="959"/>
      <c r="P124" s="959"/>
      <c r="Q124" s="959"/>
      <c r="R124" s="959"/>
      <c r="S124" s="959"/>
      <c r="T124" s="959"/>
      <c r="U124" s="959"/>
      <c r="V124" s="959"/>
      <c r="W124" s="959"/>
      <c r="X124" s="959"/>
      <c r="Y124" s="959"/>
      <c r="Z124" s="960"/>
      <c r="AA124" s="994" t="s">
        <v>122</v>
      </c>
      <c r="AB124" s="995"/>
      <c r="AC124" s="995"/>
      <c r="AD124" s="995"/>
      <c r="AE124" s="996"/>
      <c r="AF124" s="997" t="s">
        <v>122</v>
      </c>
      <c r="AG124" s="995"/>
      <c r="AH124" s="995"/>
      <c r="AI124" s="995"/>
      <c r="AJ124" s="996"/>
      <c r="AK124" s="997" t="s">
        <v>122</v>
      </c>
      <c r="AL124" s="995"/>
      <c r="AM124" s="995"/>
      <c r="AN124" s="995"/>
      <c r="AO124" s="996"/>
      <c r="AP124" s="998" t="s">
        <v>122</v>
      </c>
      <c r="AQ124" s="999"/>
      <c r="AR124" s="999"/>
      <c r="AS124" s="999"/>
      <c r="AT124" s="1000"/>
      <c r="AU124" s="1095" t="s">
        <v>449</v>
      </c>
      <c r="AV124" s="1096"/>
      <c r="AW124" s="1096"/>
      <c r="AX124" s="1096"/>
      <c r="AY124" s="1096"/>
      <c r="AZ124" s="1096"/>
      <c r="BA124" s="1096"/>
      <c r="BB124" s="1096"/>
      <c r="BC124" s="1096"/>
      <c r="BD124" s="1096"/>
      <c r="BE124" s="1096"/>
      <c r="BF124" s="1096"/>
      <c r="BG124" s="1096"/>
      <c r="BH124" s="1096"/>
      <c r="BI124" s="1096"/>
      <c r="BJ124" s="1096"/>
      <c r="BK124" s="1096"/>
      <c r="BL124" s="1096"/>
      <c r="BM124" s="1096"/>
      <c r="BN124" s="1096"/>
      <c r="BO124" s="1096"/>
      <c r="BP124" s="1097"/>
      <c r="BQ124" s="1098">
        <v>34.5</v>
      </c>
      <c r="BR124" s="1063"/>
      <c r="BS124" s="1063"/>
      <c r="BT124" s="1063"/>
      <c r="BU124" s="1063"/>
      <c r="BV124" s="1063">
        <v>33.700000000000003</v>
      </c>
      <c r="BW124" s="1063"/>
      <c r="BX124" s="1063"/>
      <c r="BY124" s="1063"/>
      <c r="BZ124" s="1063"/>
      <c r="CA124" s="1063">
        <v>39.799999999999997</v>
      </c>
      <c r="CB124" s="1063"/>
      <c r="CC124" s="1063"/>
      <c r="CD124" s="1063"/>
      <c r="CE124" s="1063"/>
      <c r="CF124" s="1064"/>
      <c r="CG124" s="1065"/>
      <c r="CH124" s="1065"/>
      <c r="CI124" s="1065"/>
      <c r="CJ124" s="1066"/>
      <c r="CK124" s="1048"/>
      <c r="CL124" s="1048"/>
      <c r="CM124" s="1048"/>
      <c r="CN124" s="1048"/>
      <c r="CO124" s="1049"/>
      <c r="CP124" s="1055" t="s">
        <v>450</v>
      </c>
      <c r="CQ124" s="1056"/>
      <c r="CR124" s="1056"/>
      <c r="CS124" s="1056"/>
      <c r="CT124" s="1056"/>
      <c r="CU124" s="1056"/>
      <c r="CV124" s="1056"/>
      <c r="CW124" s="1056"/>
      <c r="CX124" s="1056"/>
      <c r="CY124" s="1056"/>
      <c r="CZ124" s="1056"/>
      <c r="DA124" s="1056"/>
      <c r="DB124" s="1056"/>
      <c r="DC124" s="1056"/>
      <c r="DD124" s="1056"/>
      <c r="DE124" s="1056"/>
      <c r="DF124" s="1057"/>
      <c r="DG124" s="1040" t="s">
        <v>122</v>
      </c>
      <c r="DH124" s="1022"/>
      <c r="DI124" s="1022"/>
      <c r="DJ124" s="1022"/>
      <c r="DK124" s="1023"/>
      <c r="DL124" s="1021" t="s">
        <v>122</v>
      </c>
      <c r="DM124" s="1022"/>
      <c r="DN124" s="1022"/>
      <c r="DO124" s="1022"/>
      <c r="DP124" s="1023"/>
      <c r="DQ124" s="1021" t="s">
        <v>122</v>
      </c>
      <c r="DR124" s="1022"/>
      <c r="DS124" s="1022"/>
      <c r="DT124" s="1022"/>
      <c r="DU124" s="1023"/>
      <c r="DV124" s="1024" t="s">
        <v>122</v>
      </c>
      <c r="DW124" s="1025"/>
      <c r="DX124" s="1025"/>
      <c r="DY124" s="1025"/>
      <c r="DZ124" s="1026"/>
    </row>
    <row r="125" spans="1:130" s="230" customFormat="1" ht="26.25" customHeight="1" x14ac:dyDescent="0.2">
      <c r="A125" s="1093"/>
      <c r="B125" s="985"/>
      <c r="C125" s="958" t="s">
        <v>439</v>
      </c>
      <c r="D125" s="959"/>
      <c r="E125" s="959"/>
      <c r="F125" s="959"/>
      <c r="G125" s="959"/>
      <c r="H125" s="959"/>
      <c r="I125" s="959"/>
      <c r="J125" s="959"/>
      <c r="K125" s="959"/>
      <c r="L125" s="959"/>
      <c r="M125" s="959"/>
      <c r="N125" s="959"/>
      <c r="O125" s="959"/>
      <c r="P125" s="959"/>
      <c r="Q125" s="959"/>
      <c r="R125" s="959"/>
      <c r="S125" s="959"/>
      <c r="T125" s="959"/>
      <c r="U125" s="959"/>
      <c r="V125" s="959"/>
      <c r="W125" s="959"/>
      <c r="X125" s="959"/>
      <c r="Y125" s="959"/>
      <c r="Z125" s="960"/>
      <c r="AA125" s="994" t="s">
        <v>122</v>
      </c>
      <c r="AB125" s="995"/>
      <c r="AC125" s="995"/>
      <c r="AD125" s="995"/>
      <c r="AE125" s="996"/>
      <c r="AF125" s="997" t="s">
        <v>122</v>
      </c>
      <c r="AG125" s="995"/>
      <c r="AH125" s="995"/>
      <c r="AI125" s="995"/>
      <c r="AJ125" s="996"/>
      <c r="AK125" s="997" t="s">
        <v>122</v>
      </c>
      <c r="AL125" s="995"/>
      <c r="AM125" s="995"/>
      <c r="AN125" s="995"/>
      <c r="AO125" s="996"/>
      <c r="AP125" s="998" t="s">
        <v>122</v>
      </c>
      <c r="AQ125" s="999"/>
      <c r="AR125" s="999"/>
      <c r="AS125" s="999"/>
      <c r="AT125" s="1000"/>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58" t="s">
        <v>451</v>
      </c>
      <c r="CL125" s="1043"/>
      <c r="CM125" s="1043"/>
      <c r="CN125" s="1043"/>
      <c r="CO125" s="1044"/>
      <c r="CP125" s="965" t="s">
        <v>452</v>
      </c>
      <c r="CQ125" s="933"/>
      <c r="CR125" s="933"/>
      <c r="CS125" s="933"/>
      <c r="CT125" s="933"/>
      <c r="CU125" s="933"/>
      <c r="CV125" s="933"/>
      <c r="CW125" s="933"/>
      <c r="CX125" s="933"/>
      <c r="CY125" s="933"/>
      <c r="CZ125" s="933"/>
      <c r="DA125" s="933"/>
      <c r="DB125" s="933"/>
      <c r="DC125" s="933"/>
      <c r="DD125" s="933"/>
      <c r="DE125" s="933"/>
      <c r="DF125" s="934"/>
      <c r="DG125" s="966" t="s">
        <v>122</v>
      </c>
      <c r="DH125" s="967"/>
      <c r="DI125" s="967"/>
      <c r="DJ125" s="967"/>
      <c r="DK125" s="967"/>
      <c r="DL125" s="967" t="s">
        <v>122</v>
      </c>
      <c r="DM125" s="967"/>
      <c r="DN125" s="967"/>
      <c r="DO125" s="967"/>
      <c r="DP125" s="967"/>
      <c r="DQ125" s="967" t="s">
        <v>122</v>
      </c>
      <c r="DR125" s="967"/>
      <c r="DS125" s="967"/>
      <c r="DT125" s="967"/>
      <c r="DU125" s="967"/>
      <c r="DV125" s="968" t="s">
        <v>122</v>
      </c>
      <c r="DW125" s="968"/>
      <c r="DX125" s="968"/>
      <c r="DY125" s="968"/>
      <c r="DZ125" s="969"/>
    </row>
    <row r="126" spans="1:130" s="230" customFormat="1" ht="26.25" customHeight="1" thickBot="1" x14ac:dyDescent="0.25">
      <c r="A126" s="1093"/>
      <c r="B126" s="985"/>
      <c r="C126" s="958" t="s">
        <v>441</v>
      </c>
      <c r="D126" s="959"/>
      <c r="E126" s="959"/>
      <c r="F126" s="959"/>
      <c r="G126" s="959"/>
      <c r="H126" s="959"/>
      <c r="I126" s="959"/>
      <c r="J126" s="959"/>
      <c r="K126" s="959"/>
      <c r="L126" s="959"/>
      <c r="M126" s="959"/>
      <c r="N126" s="959"/>
      <c r="O126" s="959"/>
      <c r="P126" s="959"/>
      <c r="Q126" s="959"/>
      <c r="R126" s="959"/>
      <c r="S126" s="959"/>
      <c r="T126" s="959"/>
      <c r="U126" s="959"/>
      <c r="V126" s="959"/>
      <c r="W126" s="959"/>
      <c r="X126" s="959"/>
      <c r="Y126" s="959"/>
      <c r="Z126" s="960"/>
      <c r="AA126" s="994">
        <v>94441</v>
      </c>
      <c r="AB126" s="995"/>
      <c r="AC126" s="995"/>
      <c r="AD126" s="995"/>
      <c r="AE126" s="996"/>
      <c r="AF126" s="997">
        <v>94441</v>
      </c>
      <c r="AG126" s="995"/>
      <c r="AH126" s="995"/>
      <c r="AI126" s="995"/>
      <c r="AJ126" s="996"/>
      <c r="AK126" s="997">
        <v>122735</v>
      </c>
      <c r="AL126" s="995"/>
      <c r="AM126" s="995"/>
      <c r="AN126" s="995"/>
      <c r="AO126" s="996"/>
      <c r="AP126" s="998">
        <v>0.3</v>
      </c>
      <c r="AQ126" s="999"/>
      <c r="AR126" s="999"/>
      <c r="AS126" s="999"/>
      <c r="AT126" s="1000"/>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59"/>
      <c r="CL126" s="1046"/>
      <c r="CM126" s="1046"/>
      <c r="CN126" s="1046"/>
      <c r="CO126" s="1047"/>
      <c r="CP126" s="958" t="s">
        <v>453</v>
      </c>
      <c r="CQ126" s="959"/>
      <c r="CR126" s="959"/>
      <c r="CS126" s="959"/>
      <c r="CT126" s="959"/>
      <c r="CU126" s="959"/>
      <c r="CV126" s="959"/>
      <c r="CW126" s="959"/>
      <c r="CX126" s="959"/>
      <c r="CY126" s="959"/>
      <c r="CZ126" s="959"/>
      <c r="DA126" s="959"/>
      <c r="DB126" s="959"/>
      <c r="DC126" s="959"/>
      <c r="DD126" s="959"/>
      <c r="DE126" s="959"/>
      <c r="DF126" s="960"/>
      <c r="DG126" s="961" t="s">
        <v>122</v>
      </c>
      <c r="DH126" s="962"/>
      <c r="DI126" s="962"/>
      <c r="DJ126" s="962"/>
      <c r="DK126" s="962"/>
      <c r="DL126" s="962" t="s">
        <v>122</v>
      </c>
      <c r="DM126" s="962"/>
      <c r="DN126" s="962"/>
      <c r="DO126" s="962"/>
      <c r="DP126" s="962"/>
      <c r="DQ126" s="962" t="s">
        <v>122</v>
      </c>
      <c r="DR126" s="962"/>
      <c r="DS126" s="962"/>
      <c r="DT126" s="962"/>
      <c r="DU126" s="962"/>
      <c r="DV126" s="963" t="s">
        <v>122</v>
      </c>
      <c r="DW126" s="963"/>
      <c r="DX126" s="963"/>
      <c r="DY126" s="963"/>
      <c r="DZ126" s="964"/>
    </row>
    <row r="127" spans="1:130" s="230" customFormat="1" ht="26.25" customHeight="1" x14ac:dyDescent="0.2">
      <c r="A127" s="1094"/>
      <c r="B127" s="987"/>
      <c r="C127" s="1009" t="s">
        <v>454</v>
      </c>
      <c r="D127" s="1001"/>
      <c r="E127" s="1001"/>
      <c r="F127" s="1001"/>
      <c r="G127" s="1001"/>
      <c r="H127" s="1001"/>
      <c r="I127" s="1001"/>
      <c r="J127" s="1001"/>
      <c r="K127" s="1001"/>
      <c r="L127" s="1001"/>
      <c r="M127" s="1001"/>
      <c r="N127" s="1001"/>
      <c r="O127" s="1001"/>
      <c r="P127" s="1001"/>
      <c r="Q127" s="1001"/>
      <c r="R127" s="1001"/>
      <c r="S127" s="1001"/>
      <c r="T127" s="1001"/>
      <c r="U127" s="1001"/>
      <c r="V127" s="1001"/>
      <c r="W127" s="1001"/>
      <c r="X127" s="1001"/>
      <c r="Y127" s="1001"/>
      <c r="Z127" s="1002"/>
      <c r="AA127" s="994" t="s">
        <v>122</v>
      </c>
      <c r="AB127" s="995"/>
      <c r="AC127" s="995"/>
      <c r="AD127" s="995"/>
      <c r="AE127" s="996"/>
      <c r="AF127" s="997" t="s">
        <v>122</v>
      </c>
      <c r="AG127" s="995"/>
      <c r="AH127" s="995"/>
      <c r="AI127" s="995"/>
      <c r="AJ127" s="996"/>
      <c r="AK127" s="997" t="s">
        <v>122</v>
      </c>
      <c r="AL127" s="995"/>
      <c r="AM127" s="995"/>
      <c r="AN127" s="995"/>
      <c r="AO127" s="996"/>
      <c r="AP127" s="998" t="s">
        <v>122</v>
      </c>
      <c r="AQ127" s="999"/>
      <c r="AR127" s="999"/>
      <c r="AS127" s="999"/>
      <c r="AT127" s="1000"/>
      <c r="AU127" s="232"/>
      <c r="AV127" s="232"/>
      <c r="AW127" s="232"/>
      <c r="AX127" s="1067" t="s">
        <v>455</v>
      </c>
      <c r="AY127" s="1068"/>
      <c r="AZ127" s="1068"/>
      <c r="BA127" s="1068"/>
      <c r="BB127" s="1068"/>
      <c r="BC127" s="1068"/>
      <c r="BD127" s="1068"/>
      <c r="BE127" s="1069"/>
      <c r="BF127" s="1070" t="s">
        <v>456</v>
      </c>
      <c r="BG127" s="1068"/>
      <c r="BH127" s="1068"/>
      <c r="BI127" s="1068"/>
      <c r="BJ127" s="1068"/>
      <c r="BK127" s="1068"/>
      <c r="BL127" s="1069"/>
      <c r="BM127" s="1070" t="s">
        <v>457</v>
      </c>
      <c r="BN127" s="1068"/>
      <c r="BO127" s="1068"/>
      <c r="BP127" s="1068"/>
      <c r="BQ127" s="1068"/>
      <c r="BR127" s="1068"/>
      <c r="BS127" s="1069"/>
      <c r="BT127" s="1070" t="s">
        <v>458</v>
      </c>
      <c r="BU127" s="1068"/>
      <c r="BV127" s="1068"/>
      <c r="BW127" s="1068"/>
      <c r="BX127" s="1068"/>
      <c r="BY127" s="1068"/>
      <c r="BZ127" s="1091"/>
      <c r="CA127" s="232"/>
      <c r="CB127" s="232"/>
      <c r="CC127" s="232"/>
      <c r="CD127" s="255"/>
      <c r="CE127" s="255"/>
      <c r="CF127" s="255"/>
      <c r="CG127" s="232"/>
      <c r="CH127" s="232"/>
      <c r="CI127" s="232"/>
      <c r="CJ127" s="254"/>
      <c r="CK127" s="1059"/>
      <c r="CL127" s="1046"/>
      <c r="CM127" s="1046"/>
      <c r="CN127" s="1046"/>
      <c r="CO127" s="1047"/>
      <c r="CP127" s="958" t="s">
        <v>459</v>
      </c>
      <c r="CQ127" s="959"/>
      <c r="CR127" s="959"/>
      <c r="CS127" s="959"/>
      <c r="CT127" s="959"/>
      <c r="CU127" s="959"/>
      <c r="CV127" s="959"/>
      <c r="CW127" s="959"/>
      <c r="CX127" s="959"/>
      <c r="CY127" s="959"/>
      <c r="CZ127" s="959"/>
      <c r="DA127" s="959"/>
      <c r="DB127" s="959"/>
      <c r="DC127" s="959"/>
      <c r="DD127" s="959"/>
      <c r="DE127" s="959"/>
      <c r="DF127" s="960"/>
      <c r="DG127" s="961" t="s">
        <v>122</v>
      </c>
      <c r="DH127" s="962"/>
      <c r="DI127" s="962"/>
      <c r="DJ127" s="962"/>
      <c r="DK127" s="962"/>
      <c r="DL127" s="962" t="s">
        <v>122</v>
      </c>
      <c r="DM127" s="962"/>
      <c r="DN127" s="962"/>
      <c r="DO127" s="962"/>
      <c r="DP127" s="962"/>
      <c r="DQ127" s="962" t="s">
        <v>122</v>
      </c>
      <c r="DR127" s="962"/>
      <c r="DS127" s="962"/>
      <c r="DT127" s="962"/>
      <c r="DU127" s="962"/>
      <c r="DV127" s="963" t="s">
        <v>122</v>
      </c>
      <c r="DW127" s="963"/>
      <c r="DX127" s="963"/>
      <c r="DY127" s="963"/>
      <c r="DZ127" s="964"/>
    </row>
    <row r="128" spans="1:130" s="230" customFormat="1" ht="26.25" customHeight="1" thickBot="1" x14ac:dyDescent="0.25">
      <c r="A128" s="1077" t="s">
        <v>460</v>
      </c>
      <c r="B128" s="1078"/>
      <c r="C128" s="1078"/>
      <c r="D128" s="1078"/>
      <c r="E128" s="1078"/>
      <c r="F128" s="1078"/>
      <c r="G128" s="1078"/>
      <c r="H128" s="1078"/>
      <c r="I128" s="1078"/>
      <c r="J128" s="1078"/>
      <c r="K128" s="1078"/>
      <c r="L128" s="1078"/>
      <c r="M128" s="1078"/>
      <c r="N128" s="1078"/>
      <c r="O128" s="1078"/>
      <c r="P128" s="1078"/>
      <c r="Q128" s="1078"/>
      <c r="R128" s="1078"/>
      <c r="S128" s="1078"/>
      <c r="T128" s="1078"/>
      <c r="U128" s="1078"/>
      <c r="V128" s="1078"/>
      <c r="W128" s="1079" t="s">
        <v>461</v>
      </c>
      <c r="X128" s="1079"/>
      <c r="Y128" s="1079"/>
      <c r="Z128" s="1080"/>
      <c r="AA128" s="1081">
        <v>2051768</v>
      </c>
      <c r="AB128" s="1082"/>
      <c r="AC128" s="1082"/>
      <c r="AD128" s="1082"/>
      <c r="AE128" s="1083"/>
      <c r="AF128" s="1084">
        <v>1989328</v>
      </c>
      <c r="AG128" s="1082"/>
      <c r="AH128" s="1082"/>
      <c r="AI128" s="1082"/>
      <c r="AJ128" s="1083"/>
      <c r="AK128" s="1084">
        <v>1998957</v>
      </c>
      <c r="AL128" s="1082"/>
      <c r="AM128" s="1082"/>
      <c r="AN128" s="1082"/>
      <c r="AO128" s="1083"/>
      <c r="AP128" s="1085"/>
      <c r="AQ128" s="1086"/>
      <c r="AR128" s="1086"/>
      <c r="AS128" s="1086"/>
      <c r="AT128" s="1087"/>
      <c r="AU128" s="232"/>
      <c r="AV128" s="232"/>
      <c r="AW128" s="232"/>
      <c r="AX128" s="932" t="s">
        <v>462</v>
      </c>
      <c r="AY128" s="933"/>
      <c r="AZ128" s="933"/>
      <c r="BA128" s="933"/>
      <c r="BB128" s="933"/>
      <c r="BC128" s="933"/>
      <c r="BD128" s="933"/>
      <c r="BE128" s="934"/>
      <c r="BF128" s="1088" t="s">
        <v>122</v>
      </c>
      <c r="BG128" s="1089"/>
      <c r="BH128" s="1089"/>
      <c r="BI128" s="1089"/>
      <c r="BJ128" s="1089"/>
      <c r="BK128" s="1089"/>
      <c r="BL128" s="1090"/>
      <c r="BM128" s="1088">
        <v>11.32</v>
      </c>
      <c r="BN128" s="1089"/>
      <c r="BO128" s="1089"/>
      <c r="BP128" s="1089"/>
      <c r="BQ128" s="1089"/>
      <c r="BR128" s="1089"/>
      <c r="BS128" s="1090"/>
      <c r="BT128" s="1088">
        <v>20</v>
      </c>
      <c r="BU128" s="1089"/>
      <c r="BV128" s="1089"/>
      <c r="BW128" s="1089"/>
      <c r="BX128" s="1089"/>
      <c r="BY128" s="1089"/>
      <c r="BZ128" s="1112"/>
      <c r="CA128" s="255"/>
      <c r="CB128" s="255"/>
      <c r="CC128" s="255"/>
      <c r="CD128" s="255"/>
      <c r="CE128" s="255"/>
      <c r="CF128" s="255"/>
      <c r="CG128" s="232"/>
      <c r="CH128" s="232"/>
      <c r="CI128" s="232"/>
      <c r="CJ128" s="254"/>
      <c r="CK128" s="1060"/>
      <c r="CL128" s="1061"/>
      <c r="CM128" s="1061"/>
      <c r="CN128" s="1061"/>
      <c r="CO128" s="1062"/>
      <c r="CP128" s="1071" t="s">
        <v>463</v>
      </c>
      <c r="CQ128" s="762"/>
      <c r="CR128" s="762"/>
      <c r="CS128" s="762"/>
      <c r="CT128" s="762"/>
      <c r="CU128" s="762"/>
      <c r="CV128" s="762"/>
      <c r="CW128" s="762"/>
      <c r="CX128" s="762"/>
      <c r="CY128" s="762"/>
      <c r="CZ128" s="762"/>
      <c r="DA128" s="762"/>
      <c r="DB128" s="762"/>
      <c r="DC128" s="762"/>
      <c r="DD128" s="762"/>
      <c r="DE128" s="762"/>
      <c r="DF128" s="1072"/>
      <c r="DG128" s="1073" t="s">
        <v>122</v>
      </c>
      <c r="DH128" s="1074"/>
      <c r="DI128" s="1074"/>
      <c r="DJ128" s="1074"/>
      <c r="DK128" s="1074"/>
      <c r="DL128" s="1074" t="s">
        <v>122</v>
      </c>
      <c r="DM128" s="1074"/>
      <c r="DN128" s="1074"/>
      <c r="DO128" s="1074"/>
      <c r="DP128" s="1074"/>
      <c r="DQ128" s="1074" t="s">
        <v>122</v>
      </c>
      <c r="DR128" s="1074"/>
      <c r="DS128" s="1074"/>
      <c r="DT128" s="1074"/>
      <c r="DU128" s="1074"/>
      <c r="DV128" s="1075" t="s">
        <v>122</v>
      </c>
      <c r="DW128" s="1075"/>
      <c r="DX128" s="1075"/>
      <c r="DY128" s="1075"/>
      <c r="DZ128" s="1076"/>
    </row>
    <row r="129" spans="1:131" s="230" customFormat="1" ht="26.25" customHeight="1" x14ac:dyDescent="0.2">
      <c r="A129" s="970" t="s">
        <v>103</v>
      </c>
      <c r="B129" s="971"/>
      <c r="C129" s="971"/>
      <c r="D129" s="971"/>
      <c r="E129" s="971"/>
      <c r="F129" s="971"/>
      <c r="G129" s="971"/>
      <c r="H129" s="971"/>
      <c r="I129" s="971"/>
      <c r="J129" s="971"/>
      <c r="K129" s="971"/>
      <c r="L129" s="971"/>
      <c r="M129" s="971"/>
      <c r="N129" s="971"/>
      <c r="O129" s="971"/>
      <c r="P129" s="971"/>
      <c r="Q129" s="971"/>
      <c r="R129" s="971"/>
      <c r="S129" s="971"/>
      <c r="T129" s="971"/>
      <c r="U129" s="971"/>
      <c r="V129" s="971"/>
      <c r="W129" s="1106" t="s">
        <v>464</v>
      </c>
      <c r="X129" s="1107"/>
      <c r="Y129" s="1107"/>
      <c r="Z129" s="1108"/>
      <c r="AA129" s="994">
        <v>45487520</v>
      </c>
      <c r="AB129" s="995"/>
      <c r="AC129" s="995"/>
      <c r="AD129" s="995"/>
      <c r="AE129" s="996"/>
      <c r="AF129" s="997">
        <v>45264887</v>
      </c>
      <c r="AG129" s="995"/>
      <c r="AH129" s="995"/>
      <c r="AI129" s="995"/>
      <c r="AJ129" s="996"/>
      <c r="AK129" s="997">
        <v>46314742</v>
      </c>
      <c r="AL129" s="995"/>
      <c r="AM129" s="995"/>
      <c r="AN129" s="995"/>
      <c r="AO129" s="996"/>
      <c r="AP129" s="1109"/>
      <c r="AQ129" s="1110"/>
      <c r="AR129" s="1110"/>
      <c r="AS129" s="1110"/>
      <c r="AT129" s="1111"/>
      <c r="AU129" s="233"/>
      <c r="AV129" s="233"/>
      <c r="AW129" s="233"/>
      <c r="AX129" s="1101" t="s">
        <v>465</v>
      </c>
      <c r="AY129" s="959"/>
      <c r="AZ129" s="959"/>
      <c r="BA129" s="959"/>
      <c r="BB129" s="959"/>
      <c r="BC129" s="959"/>
      <c r="BD129" s="959"/>
      <c r="BE129" s="960"/>
      <c r="BF129" s="1102" t="s">
        <v>122</v>
      </c>
      <c r="BG129" s="1103"/>
      <c r="BH129" s="1103"/>
      <c r="BI129" s="1103"/>
      <c r="BJ129" s="1103"/>
      <c r="BK129" s="1103"/>
      <c r="BL129" s="1104"/>
      <c r="BM129" s="1102">
        <v>16.32</v>
      </c>
      <c r="BN129" s="1103"/>
      <c r="BO129" s="1103"/>
      <c r="BP129" s="1103"/>
      <c r="BQ129" s="1103"/>
      <c r="BR129" s="1103"/>
      <c r="BS129" s="1104"/>
      <c r="BT129" s="1102">
        <v>30</v>
      </c>
      <c r="BU129" s="1103"/>
      <c r="BV129" s="1103"/>
      <c r="BW129" s="1103"/>
      <c r="BX129" s="1103"/>
      <c r="BY129" s="1103"/>
      <c r="BZ129" s="1105"/>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70" t="s">
        <v>466</v>
      </c>
      <c r="B130" s="971"/>
      <c r="C130" s="971"/>
      <c r="D130" s="971"/>
      <c r="E130" s="971"/>
      <c r="F130" s="971"/>
      <c r="G130" s="971"/>
      <c r="H130" s="971"/>
      <c r="I130" s="971"/>
      <c r="J130" s="971"/>
      <c r="K130" s="971"/>
      <c r="L130" s="971"/>
      <c r="M130" s="971"/>
      <c r="N130" s="971"/>
      <c r="O130" s="971"/>
      <c r="P130" s="971"/>
      <c r="Q130" s="971"/>
      <c r="R130" s="971"/>
      <c r="S130" s="971"/>
      <c r="T130" s="971"/>
      <c r="U130" s="971"/>
      <c r="V130" s="971"/>
      <c r="W130" s="1106" t="s">
        <v>467</v>
      </c>
      <c r="X130" s="1107"/>
      <c r="Y130" s="1107"/>
      <c r="Z130" s="1108"/>
      <c r="AA130" s="994">
        <v>3923625</v>
      </c>
      <c r="AB130" s="995"/>
      <c r="AC130" s="995"/>
      <c r="AD130" s="995"/>
      <c r="AE130" s="996"/>
      <c r="AF130" s="997">
        <v>3861409</v>
      </c>
      <c r="AG130" s="995"/>
      <c r="AH130" s="995"/>
      <c r="AI130" s="995"/>
      <c r="AJ130" s="996"/>
      <c r="AK130" s="997">
        <v>3676643</v>
      </c>
      <c r="AL130" s="995"/>
      <c r="AM130" s="995"/>
      <c r="AN130" s="995"/>
      <c r="AO130" s="996"/>
      <c r="AP130" s="1109"/>
      <c r="AQ130" s="1110"/>
      <c r="AR130" s="1110"/>
      <c r="AS130" s="1110"/>
      <c r="AT130" s="1111"/>
      <c r="AU130" s="233"/>
      <c r="AV130" s="233"/>
      <c r="AW130" s="233"/>
      <c r="AX130" s="1101" t="s">
        <v>468</v>
      </c>
      <c r="AY130" s="959"/>
      <c r="AZ130" s="959"/>
      <c r="BA130" s="959"/>
      <c r="BB130" s="959"/>
      <c r="BC130" s="959"/>
      <c r="BD130" s="959"/>
      <c r="BE130" s="960"/>
      <c r="BF130" s="1137">
        <v>4.3</v>
      </c>
      <c r="BG130" s="1138"/>
      <c r="BH130" s="1138"/>
      <c r="BI130" s="1138"/>
      <c r="BJ130" s="1138"/>
      <c r="BK130" s="1138"/>
      <c r="BL130" s="1139"/>
      <c r="BM130" s="1137">
        <v>25</v>
      </c>
      <c r="BN130" s="1138"/>
      <c r="BO130" s="1138"/>
      <c r="BP130" s="1138"/>
      <c r="BQ130" s="1138"/>
      <c r="BR130" s="1138"/>
      <c r="BS130" s="1139"/>
      <c r="BT130" s="1137">
        <v>35</v>
      </c>
      <c r="BU130" s="1138"/>
      <c r="BV130" s="1138"/>
      <c r="BW130" s="1138"/>
      <c r="BX130" s="1138"/>
      <c r="BY130" s="1138"/>
      <c r="BZ130" s="1140"/>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469</v>
      </c>
      <c r="X131" s="1144"/>
      <c r="Y131" s="1144"/>
      <c r="Z131" s="1145"/>
      <c r="AA131" s="1040">
        <v>41563895</v>
      </c>
      <c r="AB131" s="1022"/>
      <c r="AC131" s="1022"/>
      <c r="AD131" s="1022"/>
      <c r="AE131" s="1023"/>
      <c r="AF131" s="1021">
        <v>41403478</v>
      </c>
      <c r="AG131" s="1022"/>
      <c r="AH131" s="1022"/>
      <c r="AI131" s="1022"/>
      <c r="AJ131" s="1023"/>
      <c r="AK131" s="1021">
        <v>42638099</v>
      </c>
      <c r="AL131" s="1022"/>
      <c r="AM131" s="1022"/>
      <c r="AN131" s="1022"/>
      <c r="AO131" s="1023"/>
      <c r="AP131" s="1146"/>
      <c r="AQ131" s="1147"/>
      <c r="AR131" s="1147"/>
      <c r="AS131" s="1147"/>
      <c r="AT131" s="1148"/>
      <c r="AU131" s="233"/>
      <c r="AV131" s="233"/>
      <c r="AW131" s="233"/>
      <c r="AX131" s="1119" t="s">
        <v>470</v>
      </c>
      <c r="AY131" s="762"/>
      <c r="AZ131" s="762"/>
      <c r="BA131" s="762"/>
      <c r="BB131" s="762"/>
      <c r="BC131" s="762"/>
      <c r="BD131" s="762"/>
      <c r="BE131" s="1072"/>
      <c r="BF131" s="1120">
        <v>39.799999999999997</v>
      </c>
      <c r="BG131" s="1121"/>
      <c r="BH131" s="1121"/>
      <c r="BI131" s="1121"/>
      <c r="BJ131" s="1121"/>
      <c r="BK131" s="1121"/>
      <c r="BL131" s="1122"/>
      <c r="BM131" s="1120">
        <v>350</v>
      </c>
      <c r="BN131" s="1121"/>
      <c r="BO131" s="1121"/>
      <c r="BP131" s="1121"/>
      <c r="BQ131" s="1121"/>
      <c r="BR131" s="1121"/>
      <c r="BS131" s="1122"/>
      <c r="BT131" s="1123"/>
      <c r="BU131" s="1124"/>
      <c r="BV131" s="1124"/>
      <c r="BW131" s="1124"/>
      <c r="BX131" s="1124"/>
      <c r="BY131" s="1124"/>
      <c r="BZ131" s="1125"/>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126" t="s">
        <v>471</v>
      </c>
      <c r="B132" s="1127"/>
      <c r="C132" s="1127"/>
      <c r="D132" s="1127"/>
      <c r="E132" s="1127"/>
      <c r="F132" s="1127"/>
      <c r="G132" s="1127"/>
      <c r="H132" s="1127"/>
      <c r="I132" s="1127"/>
      <c r="J132" s="1127"/>
      <c r="K132" s="1127"/>
      <c r="L132" s="1127"/>
      <c r="M132" s="1127"/>
      <c r="N132" s="1127"/>
      <c r="O132" s="1127"/>
      <c r="P132" s="1127"/>
      <c r="Q132" s="1127"/>
      <c r="R132" s="1127"/>
      <c r="S132" s="1127"/>
      <c r="T132" s="1127"/>
      <c r="U132" s="1127"/>
      <c r="V132" s="1130" t="s">
        <v>472</v>
      </c>
      <c r="W132" s="1130"/>
      <c r="X132" s="1130"/>
      <c r="Y132" s="1130"/>
      <c r="Z132" s="1131"/>
      <c r="AA132" s="1132">
        <v>3.466116446</v>
      </c>
      <c r="AB132" s="1133"/>
      <c r="AC132" s="1133"/>
      <c r="AD132" s="1133"/>
      <c r="AE132" s="1134"/>
      <c r="AF132" s="1135">
        <v>4.4289660880000001</v>
      </c>
      <c r="AG132" s="1133"/>
      <c r="AH132" s="1133"/>
      <c r="AI132" s="1133"/>
      <c r="AJ132" s="1134"/>
      <c r="AK132" s="1135">
        <v>5.3023353599999998</v>
      </c>
      <c r="AL132" s="1133"/>
      <c r="AM132" s="1133"/>
      <c r="AN132" s="1133"/>
      <c r="AO132" s="1134"/>
      <c r="AP132" s="1037"/>
      <c r="AQ132" s="1038"/>
      <c r="AR132" s="1038"/>
      <c r="AS132" s="1038"/>
      <c r="AT132" s="113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128"/>
      <c r="B133" s="1129"/>
      <c r="C133" s="1129"/>
      <c r="D133" s="1129"/>
      <c r="E133" s="1129"/>
      <c r="F133" s="1129"/>
      <c r="G133" s="1129"/>
      <c r="H133" s="1129"/>
      <c r="I133" s="1129"/>
      <c r="J133" s="1129"/>
      <c r="K133" s="1129"/>
      <c r="L133" s="1129"/>
      <c r="M133" s="1129"/>
      <c r="N133" s="1129"/>
      <c r="O133" s="1129"/>
      <c r="P133" s="1129"/>
      <c r="Q133" s="1129"/>
      <c r="R133" s="1129"/>
      <c r="S133" s="1129"/>
      <c r="T133" s="1129"/>
      <c r="U133" s="1129"/>
      <c r="V133" s="1113" t="s">
        <v>473</v>
      </c>
      <c r="W133" s="1113"/>
      <c r="X133" s="1113"/>
      <c r="Y133" s="1113"/>
      <c r="Z133" s="1114"/>
      <c r="AA133" s="1115">
        <v>2.8</v>
      </c>
      <c r="AB133" s="1116"/>
      <c r="AC133" s="1116"/>
      <c r="AD133" s="1116"/>
      <c r="AE133" s="1117"/>
      <c r="AF133" s="1115">
        <v>3.4</v>
      </c>
      <c r="AG133" s="1116"/>
      <c r="AH133" s="1116"/>
      <c r="AI133" s="1116"/>
      <c r="AJ133" s="1117"/>
      <c r="AK133" s="1115">
        <v>4.3</v>
      </c>
      <c r="AL133" s="1116"/>
      <c r="AM133" s="1116"/>
      <c r="AN133" s="1116"/>
      <c r="AO133" s="1117"/>
      <c r="AP133" s="1064"/>
      <c r="AQ133" s="1065"/>
      <c r="AR133" s="1065"/>
      <c r="AS133" s="1065"/>
      <c r="AT133" s="111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vC34bdfJqRxbZjlkI6RRnd0RC9P7PZfcyy8gn3kl9I7ONTi3K3teqCAlhb7R34Fjal3LTTgc3Z6iiVGRnDy3+Q==" saltValue="g+7N//h1zeYyI8yA2sYE1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474</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U+zNhMK2Xf+zyFLCOmJ7u7RCLOavA8EodYz751edDsSJFmc7UqZ6GyFLEQuT0TDvG1A+y4l1Sdto0GMttuFbKQ==" saltValue="Tl8/Acu6zeN2o1iHIXDbt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tYVsJf8JkR92+RSQiB5b65xpcgR+JRwbgqed7jy+e4/j0ueUj+yKI66/vmSjb9bttq5o4aJwDZB83hY8qw4M1g==" saltValue="ezHoMwrC4pROeyK/difT4g=="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475</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476</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0" t="s">
        <v>477</v>
      </c>
      <c r="AP7" s="272"/>
      <c r="AQ7" s="273" t="s">
        <v>478</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1"/>
      <c r="AP8" s="278" t="s">
        <v>479</v>
      </c>
      <c r="AQ8" s="279" t="s">
        <v>480</v>
      </c>
      <c r="AR8" s="280" t="s">
        <v>481</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52" t="s">
        <v>482</v>
      </c>
      <c r="AL9" s="1153"/>
      <c r="AM9" s="1153"/>
      <c r="AN9" s="1154"/>
      <c r="AO9" s="281">
        <v>12652833</v>
      </c>
      <c r="AP9" s="281">
        <v>51636</v>
      </c>
      <c r="AQ9" s="282">
        <v>64047</v>
      </c>
      <c r="AR9" s="283">
        <v>-19.399999999999999</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52" t="s">
        <v>483</v>
      </c>
      <c r="AL10" s="1153"/>
      <c r="AM10" s="1153"/>
      <c r="AN10" s="1154"/>
      <c r="AO10" s="284">
        <v>13257</v>
      </c>
      <c r="AP10" s="284">
        <v>54</v>
      </c>
      <c r="AQ10" s="285">
        <v>2298</v>
      </c>
      <c r="AR10" s="286">
        <v>-97.7</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52" t="s">
        <v>484</v>
      </c>
      <c r="AL11" s="1153"/>
      <c r="AM11" s="1153"/>
      <c r="AN11" s="1154"/>
      <c r="AO11" s="284">
        <v>1093512</v>
      </c>
      <c r="AP11" s="284">
        <v>4463</v>
      </c>
      <c r="AQ11" s="285">
        <v>1764</v>
      </c>
      <c r="AR11" s="286">
        <v>153</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52" t="s">
        <v>485</v>
      </c>
      <c r="AL12" s="1153"/>
      <c r="AM12" s="1153"/>
      <c r="AN12" s="1154"/>
      <c r="AO12" s="284" t="s">
        <v>486</v>
      </c>
      <c r="AP12" s="284" t="s">
        <v>486</v>
      </c>
      <c r="AQ12" s="285">
        <v>30</v>
      </c>
      <c r="AR12" s="286" t="s">
        <v>486</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52" t="s">
        <v>487</v>
      </c>
      <c r="AL13" s="1153"/>
      <c r="AM13" s="1153"/>
      <c r="AN13" s="1154"/>
      <c r="AO13" s="284">
        <v>578817</v>
      </c>
      <c r="AP13" s="284">
        <v>2362</v>
      </c>
      <c r="AQ13" s="285">
        <v>1643</v>
      </c>
      <c r="AR13" s="286">
        <v>43.8</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52" t="s">
        <v>488</v>
      </c>
      <c r="AL14" s="1153"/>
      <c r="AM14" s="1153"/>
      <c r="AN14" s="1154"/>
      <c r="AO14" s="284">
        <v>147561</v>
      </c>
      <c r="AP14" s="284">
        <v>602</v>
      </c>
      <c r="AQ14" s="285">
        <v>1378</v>
      </c>
      <c r="AR14" s="286">
        <v>-56.3</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55" t="s">
        <v>489</v>
      </c>
      <c r="AL15" s="1156"/>
      <c r="AM15" s="1156"/>
      <c r="AN15" s="1157"/>
      <c r="AO15" s="284">
        <v>-369525</v>
      </c>
      <c r="AP15" s="284">
        <v>-1508</v>
      </c>
      <c r="AQ15" s="285">
        <v>-2215</v>
      </c>
      <c r="AR15" s="286">
        <v>-31.9</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55" t="s">
        <v>177</v>
      </c>
      <c r="AL16" s="1156"/>
      <c r="AM16" s="1156"/>
      <c r="AN16" s="1157"/>
      <c r="AO16" s="284">
        <v>14116455</v>
      </c>
      <c r="AP16" s="284">
        <v>57609</v>
      </c>
      <c r="AQ16" s="285">
        <v>68944</v>
      </c>
      <c r="AR16" s="286">
        <v>-16.399999999999999</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490</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491</v>
      </c>
      <c r="AP20" s="293" t="s">
        <v>492</v>
      </c>
      <c r="AQ20" s="294" t="s">
        <v>493</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58" t="s">
        <v>494</v>
      </c>
      <c r="AL21" s="1159"/>
      <c r="AM21" s="1159"/>
      <c r="AN21" s="1160"/>
      <c r="AO21" s="297">
        <v>5.22</v>
      </c>
      <c r="AP21" s="298">
        <v>6.5</v>
      </c>
      <c r="AQ21" s="299">
        <v>-1.28</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58" t="s">
        <v>495</v>
      </c>
      <c r="AL22" s="1159"/>
      <c r="AM22" s="1159"/>
      <c r="AN22" s="1160"/>
      <c r="AO22" s="302">
        <v>95.7</v>
      </c>
      <c r="AP22" s="303">
        <v>99.5</v>
      </c>
      <c r="AQ22" s="304">
        <v>-3.8</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49" t="s">
        <v>496</v>
      </c>
      <c r="B26" s="1149"/>
      <c r="C26" s="1149"/>
      <c r="D26" s="1149"/>
      <c r="E26" s="1149"/>
      <c r="F26" s="1149"/>
      <c r="G26" s="1149"/>
      <c r="H26" s="1149"/>
      <c r="I26" s="1149"/>
      <c r="J26" s="1149"/>
      <c r="K26" s="1149"/>
      <c r="L26" s="1149"/>
      <c r="M26" s="1149"/>
      <c r="N26" s="1149"/>
      <c r="O26" s="1149"/>
      <c r="P26" s="1149"/>
      <c r="Q26" s="1149"/>
      <c r="R26" s="1149"/>
      <c r="S26" s="1149"/>
      <c r="T26" s="1149"/>
      <c r="U26" s="1149"/>
      <c r="V26" s="1149"/>
      <c r="W26" s="1149"/>
      <c r="X26" s="1149"/>
      <c r="Y26" s="1149"/>
      <c r="Z26" s="1149"/>
      <c r="AA26" s="1149"/>
      <c r="AB26" s="1149"/>
      <c r="AC26" s="1149"/>
      <c r="AD26" s="1149"/>
      <c r="AE26" s="1149"/>
      <c r="AF26" s="1149"/>
      <c r="AG26" s="1149"/>
      <c r="AH26" s="1149"/>
      <c r="AI26" s="1149"/>
      <c r="AJ26" s="1149"/>
      <c r="AK26" s="1149"/>
      <c r="AL26" s="1149"/>
      <c r="AM26" s="1149"/>
      <c r="AN26" s="1149"/>
      <c r="AO26" s="1149"/>
      <c r="AP26" s="1149"/>
      <c r="AQ26" s="1149"/>
      <c r="AR26" s="1149"/>
      <c r="AS26" s="1149"/>
      <c r="AT26" s="267"/>
    </row>
    <row r="27" spans="1:46" ht="13.2" x14ac:dyDescent="0.2">
      <c r="A27" s="309"/>
      <c r="AO27" s="262"/>
      <c r="AP27" s="262"/>
      <c r="AQ27" s="262"/>
      <c r="AR27" s="262"/>
      <c r="AS27" s="262"/>
      <c r="AT27" s="262"/>
    </row>
    <row r="28" spans="1:46" ht="16.2" x14ac:dyDescent="0.2">
      <c r="A28" s="263" t="s">
        <v>497</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498</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0" t="s">
        <v>477</v>
      </c>
      <c r="AP30" s="272"/>
      <c r="AQ30" s="273" t="s">
        <v>478</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1"/>
      <c r="AP31" s="278" t="s">
        <v>479</v>
      </c>
      <c r="AQ31" s="279" t="s">
        <v>480</v>
      </c>
      <c r="AR31" s="280" t="s">
        <v>481</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66" t="s">
        <v>499</v>
      </c>
      <c r="AL32" s="1167"/>
      <c r="AM32" s="1167"/>
      <c r="AN32" s="1168"/>
      <c r="AO32" s="312">
        <v>5902796</v>
      </c>
      <c r="AP32" s="312">
        <v>24089</v>
      </c>
      <c r="AQ32" s="313">
        <v>30222</v>
      </c>
      <c r="AR32" s="314">
        <v>-20.3</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66" t="s">
        <v>500</v>
      </c>
      <c r="AL33" s="1167"/>
      <c r="AM33" s="1167"/>
      <c r="AN33" s="1168"/>
      <c r="AO33" s="312" t="s">
        <v>486</v>
      </c>
      <c r="AP33" s="312" t="s">
        <v>486</v>
      </c>
      <c r="AQ33" s="313" t="s">
        <v>486</v>
      </c>
      <c r="AR33" s="314" t="s">
        <v>486</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66" t="s">
        <v>501</v>
      </c>
      <c r="AL34" s="1167"/>
      <c r="AM34" s="1167"/>
      <c r="AN34" s="1168"/>
      <c r="AO34" s="312">
        <v>49067</v>
      </c>
      <c r="AP34" s="312">
        <v>200</v>
      </c>
      <c r="AQ34" s="313">
        <v>22</v>
      </c>
      <c r="AR34" s="314">
        <v>809.1</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66" t="s">
        <v>502</v>
      </c>
      <c r="AL35" s="1167"/>
      <c r="AM35" s="1167"/>
      <c r="AN35" s="1168"/>
      <c r="AO35" s="312">
        <v>1858470</v>
      </c>
      <c r="AP35" s="312">
        <v>7584</v>
      </c>
      <c r="AQ35" s="313">
        <v>7968</v>
      </c>
      <c r="AR35" s="314">
        <v>-4.8</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66" t="s">
        <v>503</v>
      </c>
      <c r="AL36" s="1167"/>
      <c r="AM36" s="1167"/>
      <c r="AN36" s="1168"/>
      <c r="AO36" s="312">
        <v>3347</v>
      </c>
      <c r="AP36" s="312">
        <v>14</v>
      </c>
      <c r="AQ36" s="313">
        <v>535</v>
      </c>
      <c r="AR36" s="314">
        <v>-97.4</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66" t="s">
        <v>504</v>
      </c>
      <c r="AL37" s="1167"/>
      <c r="AM37" s="1167"/>
      <c r="AN37" s="1168"/>
      <c r="AO37" s="312">
        <v>122735</v>
      </c>
      <c r="AP37" s="312">
        <v>501</v>
      </c>
      <c r="AQ37" s="313">
        <v>897</v>
      </c>
      <c r="AR37" s="314">
        <v>-44.1</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69" t="s">
        <v>505</v>
      </c>
      <c r="AL38" s="1170"/>
      <c r="AM38" s="1170"/>
      <c r="AN38" s="1171"/>
      <c r="AO38" s="315" t="s">
        <v>486</v>
      </c>
      <c r="AP38" s="315" t="s">
        <v>486</v>
      </c>
      <c r="AQ38" s="316">
        <v>0</v>
      </c>
      <c r="AR38" s="304" t="s">
        <v>486</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69" t="s">
        <v>506</v>
      </c>
      <c r="AL39" s="1170"/>
      <c r="AM39" s="1170"/>
      <c r="AN39" s="1171"/>
      <c r="AO39" s="312">
        <v>-1998957</v>
      </c>
      <c r="AP39" s="312">
        <v>-8158</v>
      </c>
      <c r="AQ39" s="313">
        <v>-7440</v>
      </c>
      <c r="AR39" s="314">
        <v>9.6999999999999993</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66" t="s">
        <v>507</v>
      </c>
      <c r="AL40" s="1167"/>
      <c r="AM40" s="1167"/>
      <c r="AN40" s="1168"/>
      <c r="AO40" s="312">
        <v>-3676643</v>
      </c>
      <c r="AP40" s="312">
        <v>-15004</v>
      </c>
      <c r="AQ40" s="313">
        <v>-23690</v>
      </c>
      <c r="AR40" s="314">
        <v>-36.700000000000003</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72" t="s">
        <v>287</v>
      </c>
      <c r="AL41" s="1173"/>
      <c r="AM41" s="1173"/>
      <c r="AN41" s="1174"/>
      <c r="AO41" s="312">
        <v>2260815</v>
      </c>
      <c r="AP41" s="312">
        <v>9226</v>
      </c>
      <c r="AQ41" s="313">
        <v>8515</v>
      </c>
      <c r="AR41" s="314">
        <v>8.3000000000000007</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508</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509</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61" t="s">
        <v>477</v>
      </c>
      <c r="AN49" s="1163" t="s">
        <v>510</v>
      </c>
      <c r="AO49" s="1164"/>
      <c r="AP49" s="1164"/>
      <c r="AQ49" s="1164"/>
      <c r="AR49" s="1165"/>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62"/>
      <c r="AN50" s="328" t="s">
        <v>511</v>
      </c>
      <c r="AO50" s="329" t="s">
        <v>512</v>
      </c>
      <c r="AP50" s="330" t="s">
        <v>513</v>
      </c>
      <c r="AQ50" s="331" t="s">
        <v>514</v>
      </c>
      <c r="AR50" s="332" t="s">
        <v>515</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516</v>
      </c>
      <c r="AL51" s="325"/>
      <c r="AM51" s="333">
        <v>6221104</v>
      </c>
      <c r="AN51" s="334">
        <v>26009</v>
      </c>
      <c r="AO51" s="335">
        <v>-26.5</v>
      </c>
      <c r="AP51" s="336">
        <v>46035</v>
      </c>
      <c r="AQ51" s="337">
        <v>2.2999999999999998</v>
      </c>
      <c r="AR51" s="338">
        <v>-28.8</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517</v>
      </c>
      <c r="AM52" s="341">
        <v>4290918</v>
      </c>
      <c r="AN52" s="342">
        <v>17939</v>
      </c>
      <c r="AO52" s="343">
        <v>-8.1999999999999993</v>
      </c>
      <c r="AP52" s="344">
        <v>25158</v>
      </c>
      <c r="AQ52" s="345">
        <v>-0.4</v>
      </c>
      <c r="AR52" s="346">
        <v>-7.8</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518</v>
      </c>
      <c r="AL53" s="325"/>
      <c r="AM53" s="333">
        <v>5246728</v>
      </c>
      <c r="AN53" s="334">
        <v>21771</v>
      </c>
      <c r="AO53" s="335">
        <v>-16.3</v>
      </c>
      <c r="AP53" s="336">
        <v>43261</v>
      </c>
      <c r="AQ53" s="337">
        <v>-6</v>
      </c>
      <c r="AR53" s="338">
        <v>-10.3</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517</v>
      </c>
      <c r="AM54" s="341">
        <v>3666482</v>
      </c>
      <c r="AN54" s="342">
        <v>15214</v>
      </c>
      <c r="AO54" s="343">
        <v>-15.2</v>
      </c>
      <c r="AP54" s="344">
        <v>24721</v>
      </c>
      <c r="AQ54" s="345">
        <v>-1.7</v>
      </c>
      <c r="AR54" s="346">
        <v>-13.5</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519</v>
      </c>
      <c r="AL55" s="325"/>
      <c r="AM55" s="333">
        <v>8162289</v>
      </c>
      <c r="AN55" s="334">
        <v>33598</v>
      </c>
      <c r="AO55" s="335">
        <v>54.3</v>
      </c>
      <c r="AP55" s="336">
        <v>40626</v>
      </c>
      <c r="AQ55" s="337">
        <v>-6.1</v>
      </c>
      <c r="AR55" s="338">
        <v>60.4</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517</v>
      </c>
      <c r="AM56" s="341">
        <v>5399517</v>
      </c>
      <c r="AN56" s="342">
        <v>22226</v>
      </c>
      <c r="AO56" s="343">
        <v>46.1</v>
      </c>
      <c r="AP56" s="344">
        <v>24279</v>
      </c>
      <c r="AQ56" s="345">
        <v>-1.8</v>
      </c>
      <c r="AR56" s="346">
        <v>47.9</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520</v>
      </c>
      <c r="AL57" s="325"/>
      <c r="AM57" s="333">
        <v>7637218</v>
      </c>
      <c r="AN57" s="334">
        <v>31246</v>
      </c>
      <c r="AO57" s="335">
        <v>-7</v>
      </c>
      <c r="AP57" s="336">
        <v>46133</v>
      </c>
      <c r="AQ57" s="337">
        <v>13.6</v>
      </c>
      <c r="AR57" s="338">
        <v>-20.6</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517</v>
      </c>
      <c r="AM58" s="341">
        <v>5477056</v>
      </c>
      <c r="AN58" s="342">
        <v>22408</v>
      </c>
      <c r="AO58" s="343">
        <v>0.8</v>
      </c>
      <c r="AP58" s="344">
        <v>27280</v>
      </c>
      <c r="AQ58" s="345">
        <v>12.4</v>
      </c>
      <c r="AR58" s="346">
        <v>-11.6</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521</v>
      </c>
      <c r="AL59" s="325"/>
      <c r="AM59" s="333">
        <v>5351665</v>
      </c>
      <c r="AN59" s="334">
        <v>21840</v>
      </c>
      <c r="AO59" s="335">
        <v>-30.1</v>
      </c>
      <c r="AP59" s="336">
        <v>49174</v>
      </c>
      <c r="AQ59" s="337">
        <v>6.6</v>
      </c>
      <c r="AR59" s="338">
        <v>-36.700000000000003</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517</v>
      </c>
      <c r="AM60" s="341">
        <v>4704461</v>
      </c>
      <c r="AN60" s="342">
        <v>19199</v>
      </c>
      <c r="AO60" s="343">
        <v>-14.3</v>
      </c>
      <c r="AP60" s="344">
        <v>29896</v>
      </c>
      <c r="AQ60" s="345">
        <v>9.6</v>
      </c>
      <c r="AR60" s="346">
        <v>-23.9</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522</v>
      </c>
      <c r="AL61" s="347"/>
      <c r="AM61" s="348">
        <v>6523801</v>
      </c>
      <c r="AN61" s="349">
        <v>26893</v>
      </c>
      <c r="AO61" s="350">
        <v>-5.0999999999999996</v>
      </c>
      <c r="AP61" s="351">
        <v>45046</v>
      </c>
      <c r="AQ61" s="352">
        <v>2.1</v>
      </c>
      <c r="AR61" s="338">
        <v>-7.2</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517</v>
      </c>
      <c r="AM62" s="341">
        <v>4707687</v>
      </c>
      <c r="AN62" s="342">
        <v>19397</v>
      </c>
      <c r="AO62" s="343">
        <v>1.8</v>
      </c>
      <c r="AP62" s="344">
        <v>26267</v>
      </c>
      <c r="AQ62" s="345">
        <v>3.6</v>
      </c>
      <c r="AR62" s="346">
        <v>-1.8</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OMeAKrrFhAZ0RH4WHrRzA4tuo239p6PlCTAcxVfFBY8lKldv/1TTq0XU0OuFJQ9bqRCrQioB+gDhgZmdgMidsQ==" saltValue="2sieYlDl1HMpZnK2Yuimh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474</v>
      </c>
    </row>
    <row r="121" spans="125:125" ht="13.5" hidden="1" customHeight="1" x14ac:dyDescent="0.2">
      <c r="DU121" s="259"/>
    </row>
  </sheetData>
  <sheetProtection algorithmName="SHA-512" hashValue="KUTeX4C21OFqCei9tp4Zj4UFlLduY0/i+KlhMiqwbomY5rY5MxsMyDmmyBhueqwffyAPQYF5PlSPkHIhkGxo/w==" saltValue="ClkW+tNB3Kdk0bLyStEQB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474</v>
      </c>
    </row>
  </sheetData>
  <sheetProtection algorithmName="SHA-512" hashValue="8ylzqA3FkNffyUWFNC07EsvsyZYZFp1/FzCEuezzjcPcKSpFphQN8naWNoEkxtiuG5jxXRStAKXzgt/3ZpoZNA==" saltValue="VWJDP4U3NzwqF5bsgnd8k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75" t="s">
        <v>3</v>
      </c>
      <c r="D47" s="1175"/>
      <c r="E47" s="1176"/>
      <c r="F47" s="11">
        <v>12.01</v>
      </c>
      <c r="G47" s="12">
        <v>10.1</v>
      </c>
      <c r="H47" s="12">
        <v>13.15</v>
      </c>
      <c r="I47" s="12">
        <v>14.8</v>
      </c>
      <c r="J47" s="13">
        <v>12.96</v>
      </c>
    </row>
    <row r="48" spans="2:10" ht="57.75" customHeight="1" x14ac:dyDescent="0.2">
      <c r="B48" s="14"/>
      <c r="C48" s="1177" t="s">
        <v>4</v>
      </c>
      <c r="D48" s="1177"/>
      <c r="E48" s="1178"/>
      <c r="F48" s="15">
        <v>5.57</v>
      </c>
      <c r="G48" s="16">
        <v>8.06</v>
      </c>
      <c r="H48" s="16">
        <v>10.73</v>
      </c>
      <c r="I48" s="16">
        <v>8.06</v>
      </c>
      <c r="J48" s="17">
        <v>4.88</v>
      </c>
    </row>
    <row r="49" spans="2:10" ht="57.75" customHeight="1" thickBot="1" x14ac:dyDescent="0.25">
      <c r="B49" s="18"/>
      <c r="C49" s="1179" t="s">
        <v>5</v>
      </c>
      <c r="D49" s="1179"/>
      <c r="E49" s="1180"/>
      <c r="F49" s="19" t="s">
        <v>529</v>
      </c>
      <c r="G49" s="20" t="s">
        <v>530</v>
      </c>
      <c r="H49" s="20">
        <v>2.86</v>
      </c>
      <c r="I49" s="20" t="s">
        <v>531</v>
      </c>
      <c r="J49" s="21" t="s">
        <v>532</v>
      </c>
    </row>
    <row r="50" spans="2:10" ht="13.2" x14ac:dyDescent="0.2"/>
  </sheetData>
  <sheetProtection algorithmName="SHA-512" hashValue="Y82Zaa1xwoE7HLDZIjQjIgbMj6wiuZt8NPmMa5X8PdczTG6aeFuDSnSVsIhVzpUW3c138UdpEPj4C+sseeLCHg==" saltValue="YzJX1zVRwjDD2A8Vokh3W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2025-09-24T04:05:59Z</cp:lastPrinted>
  <dcterms:created xsi:type="dcterms:W3CDTF">2025-02-19T02:00:31Z</dcterms:created>
  <dcterms:modified xsi:type="dcterms:W3CDTF">2025-09-24T04:21:13Z</dcterms:modified>
  <cp:category/>
</cp:coreProperties>
</file>