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7936" windowHeight="16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A23" i="12"/>
  <c r="V23" i="12"/>
  <c r="Q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E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<sst xmlns="http://schemas.openxmlformats.org/spreadsheetml/2006/main" count="1090" uniqueCount="567">
  <si>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</si>
  <si>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</si>
  <si>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</si>
  <si>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</si>
  <si>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</si>
  <si>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</si>
  <si>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</si>
  <si>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</si>
  <si>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</si>
  <si>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</si>
  <si>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</si>
  <si>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</si>
  <si>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</si>
  <si>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</si>
  <si>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</si>
  <si>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</si>
  <si>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</si>
  <si>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</si>
  <si>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</si>
  <si>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</si>
  <si>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</si>
  <si>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</si>
  <si>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</si>
  <si>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</si>
  <si>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</si>
  <si>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</si>
  <si>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</si>
  <si>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</si>
  <si>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</si>
  <si>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</si>
  <si>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</si>
  <si>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</si>
  <si>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</si>
  <si>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</si>
  <si>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</si>
  <si>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</si>
  <si>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</si>
  <si>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</si>
  <si>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</si>
  <si>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</si>
  <si>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</si>
  <si>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</si>
  <si>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</si>
  <si>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</si>
  <si>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</si>
  <si>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</si>
  <si>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</si>
  <si>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</si>
  <si>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</si>
  <si>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</si>
  <si>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</si>
  <si>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</si>
  <si>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</si>
  <si>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</si>
  <si>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</si>
  <si>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</si>
  <si>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</si>
  <si>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</si>
  <si>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</si>
  <si>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</si>
  <si>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</si>
  <si>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</si>
  <si>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</si>
  <si>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</si>
  <si>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</si>
  <si>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</si>
  <si>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</si>
  <si>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</si>
  <si>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</si>
  <si>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</si>
  <si>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</si>
  <si>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</si>
  <si>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</si>
  <si>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</si>
  <si>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</si>
  <si>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</si>
  <si>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</si>
  <si>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</si>
  <si>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</si>
  <si>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</si>
  <si>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</si>
  <si>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</si>
  <si>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</si>
  <si>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</si>
  <si>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</si>
  <si>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</si>
  <si>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</si>
  <si>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</si>
  <si>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</si>
  <si>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</si>
  <si>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</si>
  <si>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</si>
  <si>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</si>
  <si>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</si>
  <si>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</si>
  <si>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</si>
  <si>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</si>
  <si>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</si>
  <si>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</si>
  <si>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</si>
  <si>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</si>
  <si>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</si>
  <si>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</si>
  <si>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</si>
  <si>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</si>
  <si>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</si>
  <si>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</si>
  <si>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</si>
  <si>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</si>
  <si>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</si>
  <si>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</si>
  <si>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</si>
  <si>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</si>
  <si>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</si>
  <si>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</si>
  <si>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</si>
  <si>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</si>
  <si>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</si>
  <si>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</si>
  <si>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</si>
  <si>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</si>
  <si>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</si>
  <si>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</si>
  <si>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</si>
  <si>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</si>
  <si>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</si>
  <si>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</si>
  <si>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</si>
  <si>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</si>
  <si>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</si>
  <si>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</si>
  <si>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</si>
  <si>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</si>
  <si>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</si>
  <si>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</si>
  <si>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</si>
  <si>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</si>
  <si>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</si>
  <si>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</si>
  <si>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</si>
  <si>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</si>
  <si>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</si>
  <si>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</si>
  <si>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</si>
  <si>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</si>
  <si>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</si>
  <si>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</si>
  <si>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</si>
  <si>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</si>
  <si>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</si>
  <si>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</si>
  <si>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</si>
  <si>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</si>
  <si>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</si>
  <si>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</si>
  <si>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</si>
  <si>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</si>
  <si>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</si>
  <si>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</si>
  <si>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</si>
  <si>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</si>
  <si>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</si>
  <si>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</si>
  <si>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</si>
  <si>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</si>
  <si>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</si>
  <si>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</si>
  <si>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</si>
  <si>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</si>
  <si>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</si>
  <si>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</si>
  <si>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</si>
  <si>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</si>
  <si>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</si>
  <si>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</si>
  <si>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</si>
  <si>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</si>
  <si>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</si>
  <si>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</si>
  <si>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</si>
  <si>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</si>
  <si>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</si>
  <si>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</si>
  <si>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</si>
  <si>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</si>
  <si>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</si>
  <si>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</si>
  <si>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</si>
  <si>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</si>
  <si>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</si>
  <si>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</si>
  <si>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</si>
  <si>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</si>
  <si>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</si>
  <si>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</si>
  <si>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</si>
  <si>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</si>
  <si>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</si>
  <si>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</si>
  <si>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</si>
  <si>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</si>
  <si>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</si>
  <si>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</si>
  <si>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神奈川県海老名市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</si>
  <si>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</si>
  <si>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</si>
  <si>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</si>
  <si>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</si>
  <si>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</si>
  <si>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</si>
  <si>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</si>
  <si>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</si>
  <si>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</si>
  <si>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</si>
  <si>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</si>
  <si>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</si>
  <si>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</si>
  <si>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</si>
  <si>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</si>
  <si>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</si>
  <si>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</si>
  <si>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</si>
  <si>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</si>
  <si>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</si>
  <si>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</si>
  <si>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</si>
  <si>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</si>
  <si>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</si>
  <si>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</si>
  <si>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</si>
  <si>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</si>
  <si>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</si>
  <si>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</si>
  <si>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</si>
  <si>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</si>
  <si>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</si>
  <si>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</si>
  <si>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</si>
  <si>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</si>
  <si>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</si>
  <si>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</si>
  <si>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</si>
  <si>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</si>
  <si>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</si>
  <si>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</si>
  <si>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</si>
  <si>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</si>
  <si>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</si>
  <si>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</si>
  <si>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</si>
  <si>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</si>
  <si>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</si>
  <si>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</si>
  <si>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</si>
  <si>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</si>
  <si>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</si>
  <si>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</si>
  <si>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</si>
  <si>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</si>
  <si>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</si>
  <si>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</si>
  <si>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</si>
  <si>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</si>
  <si>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</si>
  <si>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</si>
  <si>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</si>
  <si>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</si>
  <si>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</si>
  <si>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</si>
  <si>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</si>
  <si>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</si>
  <si>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</si>
  <si>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</si>
  <si>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</si>
  <si>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</si>
  <si>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</si>
  <si>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</si>
  <si>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</si>
  <si>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</si>
  <si>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</si>
  <si>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</si>
  <si>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</si>
  <si>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</si>
  <si>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</si>
  <si>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</si>
  <si>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</si>
  <si>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</si>
  <si>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</si>
  <si>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</si>
  <si>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</si>
  <si>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</si>
  <si>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</si>
  <si>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</si>
  <si>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</si>
  <si>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</si>
  <si>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</si>
  <si>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</si>
  <si>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</si>
  <si>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</si>
  <si>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</si>
  <si>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</si>
  <si>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</si>
  <si>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</si>
  <si>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</si>
  <si>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</si>
  <si>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</si>
  <si>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</si>
  <si>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</si>
  <si>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</si>
  <si>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</si>
  <si>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</si>
  <si>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</si>
  <si>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</si>
  <si>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</si>
  <si>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</si>
  <si>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</si>
  <si>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</si>
  <si>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</si>
  <si>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</si>
  <si>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</si>
  <si>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</si>
  <si>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</si>
  <si>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</si>
  <si>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</si>
  <si>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</si>
  <si>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</si>
  <si>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</si>
  <si>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</si>
  <si>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</si>
  <si>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</si>
  <si>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</si>
  <si>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</si>
  <si>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</si>
  <si>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</si>
  <si>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</si>
  <si>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</si>
  <si>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</si>
  <si>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</si>
  <si>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</si>
  <si>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</si>
  <si>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</si>
  <si>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</si>
  <si>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</si>
  <si>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</si>
  <si>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</si>
  <si>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</si>
  <si>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</si>
  <si>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</si>
  <si>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</si>
  <si>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</si>
  <si>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</si>
  <si>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</si>
  <si>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</si>
  <si>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</si>
  <si>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神奈川県海老名市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</si>
  <si>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</si>
  <si>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</si>
  <si>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</si>
  <si>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</si>
  <si>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</si>
  <si>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</si>
  <si>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</si>
  <si>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</si>
  <si>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</si>
  <si>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</si>
  <si>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</si>
  <si>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</si>
  <si>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</si>
  <si>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</si>
  <si>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</si>
  <si>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</si>
  <si>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</si>
  <si>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</si>
  <si>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</si>
  <si>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</si>
  <si>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</si>
  <si>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</si>
  <si>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</si>
  <si>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</si>
  <si>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</si>
  <si>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</si>
  <si>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</si>
  <si>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</si>
  <si>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</si>
  <si>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</si>
  <si>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</si>
  <si>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</si>
  <si>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</si>
  <si>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</si>
  <si>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</si>
  <si>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</si>
  <si>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</si>
  <si>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</si>
  <si>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</si>
  <si>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</si>
  <si>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</si>
  <si>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</si>
  <si>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</si>
  <si>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</si>
  <si>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</si>
  <si>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</si>
  <si>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</si>
  <si>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</si>
  <si>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</si>
  <si>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</si>
  <si>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</si>
  <si>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</si>
  <si>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</si>
  <si>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</si>
  <si>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</si>
  <si>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</si>
  <si>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</si>
  <si>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</si>
  <si>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</si>
  <si>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</si>
  <si>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</si>
  <si>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</si>
  <si>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</si>
  <si>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</si>
  <si>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</si>
  <si>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</si>
  <si>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</si>
  <si>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</si>
  <si>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</si>
  <si>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</si>
  <si>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</si>
  <si>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</si>
  <si>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</si>
  <si>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</si>
  <si>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</si>
  <si>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</si>
  <si>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</si>
  <si>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</si>
  <si>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</si>
  <si>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</si>
  <si>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</si>
  <si>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</si>
  <si>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</si>
  <si>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</si>
  <si>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</si>
  <si>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</si>
  <si>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</si>
  <si>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</si>
  <si>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</si>
  <si>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</si>
  <si>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</si>
  <si>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</si>
  <si>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</si>
  <si>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</si>
  <si>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</si>
  <si>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</si>
  <si>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</si>
  <si>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</si>
  <si>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</si>
  <si>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</si>
  <si>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</si>
  <si>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</si>
  <si>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</si>
  <si>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</si>
  <si>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</si>
  <si>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</si>
  <si>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</si>
  <si>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</si>
  <si>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</si>
  <si>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</si>
  <si>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</si>
  <si>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</si>
  <si>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</si>
  <si>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</si>
  <si>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</si>
  <si>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</si>
  <si>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</si>
  <si>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</si>
  <si>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</si>
  <si>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</si>
  <si>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</si>
  <si>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</si>
  <si>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</si>
  <si>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</si>
  <si>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</si>
  <si>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</si>
  <si>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</si>
  <si>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</si>
  <si>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</si>
  <si>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</si>
  <si>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</si>
  <si>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</si>
  <si>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</si>
  <si>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</si>
  <si>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</si>
  <si>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</si>
  <si>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</si>
  <si>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</si>
  <si>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</si>
  <si>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</si>
  <si>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</si>
  <si>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</si>
  <si>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</si>
  <si>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</si>
  <si>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</si>
  <si>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</si>
  <si>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</si>
  <si>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</si>
  <si>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</si>
  <si>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</si>
  <si>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</si>
  <si>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</si>
  <si>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</si>
  <si>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</si>
  <si>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</si>
  <si>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</si>
  <si>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</si>
  <si>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</si>
  <si>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</si>
  <si>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</si>
  <si>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</si>
  <si>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</si>
  <si>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</si>
  <si>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</si>
  <si>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</si>
  <si>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</si>
  <si>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</si>
  <si>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</si>
  <si>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</si>
  <si>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</si>
  <si>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</si>
  <si>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</si>
  <si>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</si>
  <si>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</si>
  <si>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</si>
  <si>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 1.50</t>
  </si>
  <si>
    <t>▲ 1.32</t>
  </si>
  <si>
    <t>一般会計</t>
  </si>
  <si>
    <t>公共下水道事業会計</t>
  </si>
  <si>
    <t>介護保険事業特別会計</t>
  </si>
  <si>
    <t>後期高齢者医療事業特別会計</t>
  </si>
  <si>
    <t>国民健康保険事業特別会計</t>
  </si>
  <si>
    <t>公共用地取得事業特別会計</t>
  </si>
  <si>
    <t>その他会計（赤字）</t>
  </si>
  <si>
    <t>その他会計（黒字）</t>
  </si>
  <si>
    <t>R01</t>
    <phoneticPr fontId="5"/>
  </si>
  <si>
    <t>R02</t>
    <phoneticPr fontId="5"/>
  </si>
  <si>
    <t>R03</t>
    <phoneticPr fontId="5"/>
  </si>
  <si>
    <t>R04</t>
    <phoneticPr fontId="5"/>
  </si>
  <si>
    <t>R05</t>
    <phoneticPr fontId="5"/>
  </si>
  <si>
    <t>-</t>
    <phoneticPr fontId="2"/>
  </si>
  <si>
    <t>高座清掃施設組合</t>
  </si>
  <si>
    <t>広域大和斎場組合</t>
  </si>
  <si>
    <t>神奈川県後期高齢者医療広域連合（一般会計）</t>
  </si>
  <si>
    <t>神奈川県後期高齢者医療広域連合（後期高齢者医療特別会計）</t>
  </si>
  <si>
    <t>神奈川県市町村職員退職手当組合</t>
  </si>
  <si>
    <t>公共施設等あんしん基金</t>
    <rPh sb="0" eb="4">
      <t>コウキョウシセツ</t>
    </rPh>
    <rPh sb="4" eb="5">
      <t>トウ</t>
    </rPh>
    <rPh sb="9" eb="11">
      <t>キキン</t>
    </rPh>
    <phoneticPr fontId="5"/>
  </si>
  <si>
    <t>新まちづくり基金</t>
    <rPh sb="0" eb="1">
      <t>シン</t>
    </rPh>
    <rPh sb="6" eb="8">
      <t>キキン</t>
    </rPh>
    <phoneticPr fontId="5"/>
  </si>
  <si>
    <t>応援まごころ基金</t>
    <rPh sb="0" eb="2">
      <t>オウエン</t>
    </rPh>
    <rPh sb="6" eb="8">
      <t>キキン</t>
    </rPh>
    <phoneticPr fontId="5"/>
  </si>
  <si>
    <t>情報システム基金</t>
    <rPh sb="0" eb="2">
      <t>ジョウホウ</t>
    </rPh>
    <rPh sb="6" eb="8">
      <t>キキン</t>
    </rPh>
    <phoneticPr fontId="2"/>
  </si>
  <si>
    <t>森林環境譲与税基金</t>
    <rPh sb="0" eb="2">
      <t>シンリン</t>
    </rPh>
    <rPh sb="2" eb="4">
      <t>カンキョウ</t>
    </rPh>
    <rPh sb="4" eb="6">
      <t>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</si>
  <si>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</si>
  <si>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</si>
  <si>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</si>
  <si>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</si>
  <si>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</si>
  <si>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</si>
  <si>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</si>
  <si>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</si>
  <si>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</si>
  <si>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標準財政規模が増加したものの基準財政需要額算入見込額が大幅に減少したことなどにより、前年度より増加した。今後、市債の積極的な活用が見込まれることから一時的に増加するものと見込まれる。また、有形固定資産減価償却率は前年度より減少した。
　市債活用にふさわしい事業を慎重に選択するとともに、海老名市公共施設再編（適正化）計画に基づき、施設の老朽化対策に取り組む必要がある。</t>
    <rPh sb="9" eb="11">
      <t>ヒョウジュン</t>
    </rPh>
    <rPh sb="11" eb="13">
      <t>ザイセイ</t>
    </rPh>
    <rPh sb="13" eb="15">
      <t>キボ</t>
    </rPh>
    <rPh sb="16" eb="18">
      <t>ゾウカ</t>
    </rPh>
    <rPh sb="23" eb="25">
      <t>キジュン</t>
    </rPh>
    <rPh sb="25" eb="27">
      <t>ザイセイ</t>
    </rPh>
    <rPh sb="27" eb="30">
      <t>ジュヨウガク</t>
    </rPh>
    <rPh sb="30" eb="32">
      <t>サンニュウ</t>
    </rPh>
    <rPh sb="32" eb="34">
      <t>ミコ</t>
    </rPh>
    <rPh sb="34" eb="35">
      <t>ガク</t>
    </rPh>
    <rPh sb="36" eb="38">
      <t>オオハバ</t>
    </rPh>
    <rPh sb="39" eb="41">
      <t>ゲンショウ</t>
    </rPh>
    <rPh sb="51" eb="54">
      <t>ゼンネンド</t>
    </rPh>
    <rPh sb="115" eb="118">
      <t>ゼンネンド</t>
    </rPh>
    <rPh sb="120" eb="122">
      <t>ゲンショウ</t>
    </rPh>
    <phoneticPr fontId="5"/>
  </si>
  <si>
    <t>　実質公債費比率は、類似団体平均と比較して高い水準にあり、将来負担比率も、前年度より増加し、高い水準になっている状況が続いている。
　財源の確保対策として市債の積極的な活用が見込まれることから、各比率が一時的には増加すると見込まれる。
　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rPh sb="17" eb="19">
      <t>ヒカク</t>
    </rPh>
    <rPh sb="21" eb="22">
      <t>タカ</t>
    </rPh>
    <rPh sb="23" eb="25">
      <t>スイジュン</t>
    </rPh>
    <rPh sb="42" eb="44">
      <t>ゾウカ</t>
    </rPh>
    <rPh sb="97" eb="100">
      <t>カクヒリツ</t>
    </rPh>
    <rPh sb="111" eb="113">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</si>
</sst>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D723-47F0-AAAC-2660632B02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46392</c:v>
                </c:pt>
                <c:pt idx="1">
                  <c:v>39784</c:v>
                </c:pt>
                <c:pt idx="2">
                  <c:v>33537</c:v>
                </c:pt>
                <c:pt idx="3">
                  <c:v>36833</c:v>
                </c:pt>
                <c:pt idx="4">
                  <c:v>39793</c:v>
                </c:pt>
              </c:numCache>
            </c:numRef>
          </c:val>
          <c:smooth val="0"/>
          <c:extLst>
            <c:ext xmlns:c16="http://schemas.microsoft.com/office/drawing/2014/chart" uri="{C3380CC4-5D6E-409C-BE32-E72D297353CC}">
              <c16:uniqueId val="{00000001-D723-47F0-AAAC-2660632B02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c:v>
                </c:pt>
                <c:pt idx="1">
                  <c:v>7.67</c:v>
                </c:pt>
                <c:pt idx="2">
                  <c:v>10.71</c:v>
                </c:pt>
                <c:pt idx="3">
                  <c:v>7.77</c:v>
                </c:pt>
                <c:pt idx="4">
                  <c:v>7.49</c:v>
                </c:pt>
              </c:numCache>
            </c:numRef>
          </c:val>
          <c:extLst>
            <c:ext xmlns:c16="http://schemas.microsoft.com/office/drawing/2014/chart" uri="{C3380CC4-5D6E-409C-BE32-E72D297353CC}">
              <c16:uniqueId val="{00000000-D1BF-44A6-9236-9ADBFE2E34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8.98</c:v>
                </c:pt>
                <c:pt idx="1">
                  <c:v>10.15</c:v>
                </c:pt>
                <c:pt idx="2">
                  <c:v>10.98</c:v>
                </c:pt>
                <c:pt idx="3">
                  <c:v>11.48</c:v>
                </c:pt>
                <c:pt idx="4">
                  <c:v>9.35</c:v>
                </c:pt>
              </c:numCache>
            </c:numRef>
          </c:val>
          <c:extLst>
            <c:ext xmlns:c16="http://schemas.microsoft.com/office/drawing/2014/chart" uri="{C3380CC4-5D6E-409C-BE32-E72D297353CC}">
              <c16:uniqueId val="{00000001-D1BF-44A6-9236-9ADBFE2E34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-0.83</c:v>
                </c:pt>
                <c:pt idx="1">
                  <c:v>5.74</c:v>
                </c:pt>
                <c:pt idx="2">
                  <c:v>4.5199999999999996</c:v>
                </c:pt>
                <c:pt idx="3">
                  <c:v>-1.5</c:v>
                </c:pt>
                <c:pt idx="4">
                  <c:v>-1.32</c:v>
                </c:pt>
              </c:numCache>
            </c:numRef>
          </c:val>
          <c:smooth val="0"/>
          <c:extLst>
            <c:ext xmlns:c16="http://schemas.microsoft.com/office/drawing/2014/chart" uri="{C3380CC4-5D6E-409C-BE32-E72D297353CC}">
              <c16:uniqueId val="{00000002-D1BF-44A6-9236-9ADBFE2E34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88-46B0-A566-6CB0316D45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88-46B0-A566-6CB0316D45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88-46B0-A566-6CB0316D45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488-46B0-A566-6CB0316D45E6}"/>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4-2488-46B0-A566-6CB0316D45E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0.6</c:v>
                </c:pt>
                <c:pt idx="4">
                  <c:v>#N/A</c:v>
                </c:pt>
                <c:pt idx="5">
                  <c:v>0.41</c:v>
                </c:pt>
                <c:pt idx="6">
                  <c:v>#N/A</c:v>
                </c:pt>
                <c:pt idx="7">
                  <c:v>7.0000000000000007E-2</c:v>
                </c:pt>
                <c:pt idx="8">
                  <c:v>#N/A</c:v>
                </c:pt>
                <c:pt idx="9">
                  <c:v>0.09</c:v>
                </c:pt>
              </c:numCache>
            </c:numRef>
          </c:val>
          <c:extLst>
            <c:ext xmlns:c16="http://schemas.microsoft.com/office/drawing/2014/chart" uri="{C3380CC4-5D6E-409C-BE32-E72D297353CC}">
              <c16:uniqueId val="{00000005-2488-46B0-A566-6CB0316D45E6}"/>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0.02</c:v>
                </c:pt>
                <c:pt idx="4">
                  <c:v>#N/A</c:v>
                </c:pt>
                <c:pt idx="5">
                  <c:v>0.1</c:v>
                </c:pt>
                <c:pt idx="6">
                  <c:v>#N/A</c:v>
                </c:pt>
                <c:pt idx="7">
                  <c:v>0.09</c:v>
                </c:pt>
                <c:pt idx="8">
                  <c:v>#N/A</c:v>
                </c:pt>
                <c:pt idx="9">
                  <c:v>0.15</c:v>
                </c:pt>
              </c:numCache>
            </c:numRef>
          </c:val>
          <c:extLst>
            <c:ext xmlns:c16="http://schemas.microsoft.com/office/drawing/2014/chart" uri="{C3380CC4-5D6E-409C-BE32-E72D297353CC}">
              <c16:uniqueId val="{00000006-2488-46B0-A566-6CB0316D45E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3.08</c:v>
                </c:pt>
                <c:pt idx="2">
                  <c:v>#N/A</c:v>
                </c:pt>
                <c:pt idx="3">
                  <c:v>3.73</c:v>
                </c:pt>
                <c:pt idx="4">
                  <c:v>#N/A</c:v>
                </c:pt>
                <c:pt idx="5">
                  <c:v>0.92</c:v>
                </c:pt>
                <c:pt idx="6">
                  <c:v>#N/A</c:v>
                </c:pt>
                <c:pt idx="7">
                  <c:v>1.57</c:v>
                </c:pt>
                <c:pt idx="8">
                  <c:v>#N/A</c:v>
                </c:pt>
                <c:pt idx="9">
                  <c:v>0.99</c:v>
                </c:pt>
              </c:numCache>
            </c:numRef>
          </c:val>
          <c:extLst>
            <c:ext xmlns:c16="http://schemas.microsoft.com/office/drawing/2014/chart" uri="{C3380CC4-5D6E-409C-BE32-E72D297353CC}">
              <c16:uniqueId val="{00000007-2488-46B0-A566-6CB0316D45E6}"/>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1.21</c:v>
                </c:pt>
                <c:pt idx="2">
                  <c:v>#N/A</c:v>
                </c:pt>
                <c:pt idx="3">
                  <c:v>0.99</c:v>
                </c:pt>
                <c:pt idx="4">
                  <c:v>#N/A</c:v>
                </c:pt>
                <c:pt idx="5">
                  <c:v>0.98</c:v>
                </c:pt>
                <c:pt idx="6">
                  <c:v>#N/A</c:v>
                </c:pt>
                <c:pt idx="7">
                  <c:v>0.57999999999999996</c:v>
                </c:pt>
                <c:pt idx="8">
                  <c:v>#N/A</c:v>
                </c:pt>
                <c:pt idx="9">
                  <c:v>1.79</c:v>
                </c:pt>
              </c:numCache>
            </c:numRef>
          </c:val>
          <c:extLst>
            <c:ext xmlns:c16="http://schemas.microsoft.com/office/drawing/2014/chart" uri="{C3380CC4-5D6E-409C-BE32-E72D297353CC}">
              <c16:uniqueId val="{00000008-2488-46B0-A566-6CB0316D45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3.49</c:v>
                </c:pt>
                <c:pt idx="2">
                  <c:v>#N/A</c:v>
                </c:pt>
                <c:pt idx="3">
                  <c:v>7.67</c:v>
                </c:pt>
                <c:pt idx="4">
                  <c:v>#N/A</c:v>
                </c:pt>
                <c:pt idx="5">
                  <c:v>10.7</c:v>
                </c:pt>
                <c:pt idx="6">
                  <c:v>#N/A</c:v>
                </c:pt>
                <c:pt idx="7">
                  <c:v>7.76</c:v>
                </c:pt>
                <c:pt idx="8">
                  <c:v>#N/A</c:v>
                </c:pt>
                <c:pt idx="9">
                  <c:v>7.49</c:v>
                </c:pt>
              </c:numCache>
            </c:numRef>
          </c:val>
          <c:extLst>
            <c:ext xmlns:c16="http://schemas.microsoft.com/office/drawing/2014/chart" uri="{C3380CC4-5D6E-409C-BE32-E72D297353CC}">
              <c16:uniqueId val="{00000009-2488-46B0-A566-6CB0316D45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2533</c:v>
                </c:pt>
                <c:pt idx="5">
                  <c:v>2271</c:v>
                </c:pt>
                <c:pt idx="8">
                  <c:v>2214</c:v>
                </c:pt>
                <c:pt idx="11">
                  <c:v>2170</c:v>
                </c:pt>
                <c:pt idx="14">
                  <c:v>2102</c:v>
                </c:pt>
              </c:numCache>
            </c:numRef>
          </c:val>
          <c:extLst>
            <c:ext xmlns:c16="http://schemas.microsoft.com/office/drawing/2014/chart" uri="{C3380CC4-5D6E-409C-BE32-E72D297353CC}">
              <c16:uniqueId val="{00000000-FBE9-409F-A9A9-8BBBCD388F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E9-409F-A9A9-8BBBCD388F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79</c:v>
                </c:pt>
                <c:pt idx="3">
                  <c:v>79</c:v>
                </c:pt>
                <c:pt idx="6">
                  <c:v>80</c:v>
                </c:pt>
                <c:pt idx="9">
                  <c:v>80</c:v>
                </c:pt>
                <c:pt idx="12">
                  <c:v>80</c:v>
                </c:pt>
              </c:numCache>
            </c:numRef>
          </c:val>
          <c:extLst>
            <c:ext xmlns:c16="http://schemas.microsoft.com/office/drawing/2014/chart" uri="{C3380CC4-5D6E-409C-BE32-E72D297353CC}">
              <c16:uniqueId val="{00000002-FBE9-409F-A9A9-8BBBCD388F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52</c:v>
                </c:pt>
                <c:pt idx="3">
                  <c:v>117</c:v>
                </c:pt>
                <c:pt idx="6">
                  <c:v>216</c:v>
                </c:pt>
                <c:pt idx="9">
                  <c:v>371</c:v>
                </c:pt>
                <c:pt idx="12">
                  <c:v>372</c:v>
                </c:pt>
              </c:numCache>
            </c:numRef>
          </c:val>
          <c:extLst>
            <c:ext xmlns:c16="http://schemas.microsoft.com/office/drawing/2014/chart" uri="{C3380CC4-5D6E-409C-BE32-E72D297353CC}">
              <c16:uniqueId val="{00000003-FBE9-409F-A9A9-8BBBCD388F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151</c:v>
                </c:pt>
                <c:pt idx="3">
                  <c:v>150</c:v>
                </c:pt>
                <c:pt idx="6">
                  <c:v>151</c:v>
                </c:pt>
                <c:pt idx="9">
                  <c:v>153</c:v>
                </c:pt>
                <c:pt idx="12">
                  <c:v>148</c:v>
                </c:pt>
              </c:numCache>
            </c:numRef>
          </c:val>
          <c:extLst>
            <c:ext xmlns:c16="http://schemas.microsoft.com/office/drawing/2014/chart" uri="{C3380CC4-5D6E-409C-BE32-E72D297353CC}">
              <c16:uniqueId val="{00000004-FBE9-409F-A9A9-8BBBCD388F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121</c:v>
                </c:pt>
                <c:pt idx="3">
                  <c:v>120</c:v>
                </c:pt>
                <c:pt idx="6">
                  <c:v>119</c:v>
                </c:pt>
                <c:pt idx="9">
                  <c:v>117</c:v>
                </c:pt>
                <c:pt idx="12">
                  <c:v>117</c:v>
                </c:pt>
              </c:numCache>
            </c:numRef>
          </c:val>
          <c:extLst>
            <c:ext xmlns:c16="http://schemas.microsoft.com/office/drawing/2014/chart" uri="{C3380CC4-5D6E-409C-BE32-E72D297353CC}">
              <c16:uniqueId val="{00000005-FBE9-409F-A9A9-8BBBCD388F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23</c:v>
                </c:pt>
                <c:pt idx="3">
                  <c:v>38</c:v>
                </c:pt>
                <c:pt idx="6">
                  <c:v>52</c:v>
                </c:pt>
                <c:pt idx="9">
                  <c:v>0</c:v>
                </c:pt>
                <c:pt idx="12">
                  <c:v>0</c:v>
                </c:pt>
              </c:numCache>
            </c:numRef>
          </c:val>
          <c:extLst>
            <c:ext xmlns:c16="http://schemas.microsoft.com/office/drawing/2014/chart" uri="{C3380CC4-5D6E-409C-BE32-E72D297353CC}">
              <c16:uniqueId val="{00000006-FBE9-409F-A9A9-8BBBCD388F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2650</c:v>
                </c:pt>
                <c:pt idx="3">
                  <c:v>2703</c:v>
                </c:pt>
                <c:pt idx="6">
                  <c:v>2784</c:v>
                </c:pt>
                <c:pt idx="9">
                  <c:v>2759</c:v>
                </c:pt>
                <c:pt idx="12">
                  <c:v>2902</c:v>
                </c:pt>
              </c:numCache>
            </c:numRef>
          </c:val>
          <c:extLst>
            <c:ext xmlns:c16="http://schemas.microsoft.com/office/drawing/2014/chart" uri="{C3380CC4-5D6E-409C-BE32-E72D297353CC}">
              <c16:uniqueId val="{00000007-FBE9-409F-A9A9-8BBBCD388F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543</c:v>
                </c:pt>
                <c:pt idx="2">
                  <c:v>#N/A</c:v>
                </c:pt>
                <c:pt idx="3">
                  <c:v>#N/A</c:v>
                </c:pt>
                <c:pt idx="4">
                  <c:v>936</c:v>
                </c:pt>
                <c:pt idx="5">
                  <c:v>#N/A</c:v>
                </c:pt>
                <c:pt idx="6">
                  <c:v>#N/A</c:v>
                </c:pt>
                <c:pt idx="7">
                  <c:v>1188</c:v>
                </c:pt>
                <c:pt idx="8">
                  <c:v>#N/A</c:v>
                </c:pt>
                <c:pt idx="9">
                  <c:v>#N/A</c:v>
                </c:pt>
                <c:pt idx="10">
                  <c:v>1310</c:v>
                </c:pt>
                <c:pt idx="11">
                  <c:v>#N/A</c:v>
                </c:pt>
                <c:pt idx="12">
                  <c:v>#N/A</c:v>
                </c:pt>
                <c:pt idx="13">
                  <c:v>1517</c:v>
                </c:pt>
                <c:pt idx="14">
                  <c:v>#N/A</c:v>
                </c:pt>
              </c:numCache>
            </c:numRef>
          </c:val>
          <c:smooth val="0"/>
          <c:extLst>
            <c:ext xmlns:c16="http://schemas.microsoft.com/office/drawing/2014/chart" uri="{C3380CC4-5D6E-409C-BE32-E72D297353CC}">
              <c16:uniqueId val="{00000008-FBE9-409F-A9A9-8BBBCD388F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17807</c:v>
                </c:pt>
                <c:pt idx="5">
                  <c:v>16779</c:v>
                </c:pt>
                <c:pt idx="8">
                  <c:v>15900</c:v>
                </c:pt>
                <c:pt idx="11">
                  <c:v>14643</c:v>
                </c:pt>
                <c:pt idx="14">
                  <c:v>13416</c:v>
                </c:pt>
              </c:numCache>
            </c:numRef>
          </c:val>
          <c:extLst>
            <c:ext xmlns:c16="http://schemas.microsoft.com/office/drawing/2014/chart" uri="{C3380CC4-5D6E-409C-BE32-E72D297353CC}">
              <c16:uniqueId val="{00000000-1CA4-4F9D-A269-1A171CE646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5331</c:v>
                </c:pt>
                <c:pt idx="5">
                  <c:v>5343</c:v>
                </c:pt>
                <c:pt idx="8">
                  <c:v>5008</c:v>
                </c:pt>
                <c:pt idx="11">
                  <c:v>5146</c:v>
                </c:pt>
                <c:pt idx="14">
                  <c:v>4962</c:v>
                </c:pt>
              </c:numCache>
            </c:numRef>
          </c:val>
          <c:extLst>
            <c:ext xmlns:c16="http://schemas.microsoft.com/office/drawing/2014/chart" uri="{C3380CC4-5D6E-409C-BE32-E72D297353CC}">
              <c16:uniqueId val="{00000001-1CA4-4F9D-A269-1A171CE646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7550</c:v>
                </c:pt>
                <c:pt idx="5">
                  <c:v>7769</c:v>
                </c:pt>
                <c:pt idx="8">
                  <c:v>9368</c:v>
                </c:pt>
                <c:pt idx="11">
                  <c:v>10102</c:v>
                </c:pt>
                <c:pt idx="14">
                  <c:v>10215</c:v>
                </c:pt>
              </c:numCache>
            </c:numRef>
          </c:val>
          <c:extLst>
            <c:ext xmlns:c16="http://schemas.microsoft.com/office/drawing/2014/chart" uri="{C3380CC4-5D6E-409C-BE32-E72D297353CC}">
              <c16:uniqueId val="{00000002-1CA4-4F9D-A269-1A171CE646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A4-4F9D-A269-1A171CE646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A4-4F9D-A269-1A171CE646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A4-4F9D-A269-1A171CE646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2627</c:v>
                </c:pt>
                <c:pt idx="3">
                  <c:v>2452</c:v>
                </c:pt>
                <c:pt idx="6">
                  <c:v>2408</c:v>
                </c:pt>
                <c:pt idx="9">
                  <c:v>2356</c:v>
                </c:pt>
                <c:pt idx="12">
                  <c:v>2291</c:v>
                </c:pt>
              </c:numCache>
            </c:numRef>
          </c:val>
          <c:extLst>
            <c:ext xmlns:c16="http://schemas.microsoft.com/office/drawing/2014/chart" uri="{C3380CC4-5D6E-409C-BE32-E72D297353CC}">
              <c16:uniqueId val="{00000006-1CA4-4F9D-A269-1A171CE646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4350</c:v>
                </c:pt>
                <c:pt idx="3">
                  <c:v>4313</c:v>
                </c:pt>
                <c:pt idx="6">
                  <c:v>4224</c:v>
                </c:pt>
                <c:pt idx="9">
                  <c:v>3939</c:v>
                </c:pt>
                <c:pt idx="12">
                  <c:v>3613</c:v>
                </c:pt>
              </c:numCache>
            </c:numRef>
          </c:val>
          <c:extLst>
            <c:ext xmlns:c16="http://schemas.microsoft.com/office/drawing/2014/chart" uri="{C3380CC4-5D6E-409C-BE32-E72D297353CC}">
              <c16:uniqueId val="{00000007-1CA4-4F9D-A269-1A171CE646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1864</c:v>
                </c:pt>
                <c:pt idx="3">
                  <c:v>1713</c:v>
                </c:pt>
                <c:pt idx="6">
                  <c:v>1715</c:v>
                </c:pt>
                <c:pt idx="9">
                  <c:v>1746</c:v>
                </c:pt>
                <c:pt idx="12">
                  <c:v>1650</c:v>
                </c:pt>
              </c:numCache>
            </c:numRef>
          </c:val>
          <c:extLst>
            <c:ext xmlns:c16="http://schemas.microsoft.com/office/drawing/2014/chart" uri="{C3380CC4-5D6E-409C-BE32-E72D297353CC}">
              <c16:uniqueId val="{00000008-1CA4-4F9D-A269-1A171CE646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1023</c:v>
                </c:pt>
                <c:pt idx="3">
                  <c:v>944</c:v>
                </c:pt>
                <c:pt idx="6">
                  <c:v>864</c:v>
                </c:pt>
                <c:pt idx="9">
                  <c:v>784</c:v>
                </c:pt>
                <c:pt idx="12">
                  <c:v>704</c:v>
                </c:pt>
              </c:numCache>
            </c:numRef>
          </c:val>
          <c:extLst>
            <c:ext xmlns:c16="http://schemas.microsoft.com/office/drawing/2014/chart" uri="{C3380CC4-5D6E-409C-BE32-E72D297353CC}">
              <c16:uniqueId val="{00000009-1CA4-4F9D-A269-1A171CE646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27492</c:v>
                </c:pt>
                <c:pt idx="3">
                  <c:v>28376</c:v>
                </c:pt>
                <c:pt idx="6">
                  <c:v>28000</c:v>
                </c:pt>
                <c:pt idx="9">
                  <c:v>28140</c:v>
                </c:pt>
                <c:pt idx="12">
                  <c:v>28412</c:v>
                </c:pt>
              </c:numCache>
            </c:numRef>
          </c:val>
          <c:extLst>
            <c:ext xmlns:c16="http://schemas.microsoft.com/office/drawing/2014/chart" uri="{C3380CC4-5D6E-409C-BE32-E72D297353CC}">
              <c16:uniqueId val="{0000000A-1CA4-4F9D-A269-1A171CE646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6668</c:v>
                </c:pt>
                <c:pt idx="2">
                  <c:v>#N/A</c:v>
                </c:pt>
                <c:pt idx="3">
                  <c:v>#N/A</c:v>
                </c:pt>
                <c:pt idx="4">
                  <c:v>7906</c:v>
                </c:pt>
                <c:pt idx="5">
                  <c:v>#N/A</c:v>
                </c:pt>
                <c:pt idx="6">
                  <c:v>#N/A</c:v>
                </c:pt>
                <c:pt idx="7">
                  <c:v>6936</c:v>
                </c:pt>
                <c:pt idx="8">
                  <c:v>#N/A</c:v>
                </c:pt>
                <c:pt idx="9">
                  <c:v>#N/A</c:v>
                </c:pt>
                <c:pt idx="10">
                  <c:v>7074</c:v>
                </c:pt>
                <c:pt idx="11">
                  <c:v>#N/A</c:v>
                </c:pt>
                <c:pt idx="12">
                  <c:v>#N/A</c:v>
                </c:pt>
                <c:pt idx="13">
                  <c:v>8076</c:v>
                </c:pt>
                <c:pt idx="14">
                  <c:v>#N/A</c:v>
                </c:pt>
              </c:numCache>
            </c:numRef>
          </c:val>
          <c:smooth val="0"/>
          <c:extLst>
            <c:ext xmlns:c16="http://schemas.microsoft.com/office/drawing/2014/chart" uri="{C3380CC4-5D6E-409C-BE32-E72D297353CC}">
              <c16:uniqueId val="{0000000B-1CA4-4F9D-A269-1A171CE646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2836</c:v>
                </c:pt>
                <c:pt idx="1">
                  <c:v>3073</c:v>
                </c:pt>
                <c:pt idx="2">
                  <c:v>2651</c:v>
                </c:pt>
              </c:numCache>
            </c:numRef>
          </c:val>
          <c:extLst>
            <c:ext xmlns:c16="http://schemas.microsoft.com/office/drawing/2014/chart" uri="{C3380CC4-5D6E-409C-BE32-E72D297353CC}">
              <c16:uniqueId val="{00000000-E521-4057-AC58-1DA298EEA9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521-4057-AC58-1DA298EEA9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4910</c:v>
                </c:pt>
                <c:pt idx="1">
                  <c:v>5520</c:v>
                </c:pt>
                <c:pt idx="2">
                  <c:v>6197</c:v>
                </c:pt>
              </c:numCache>
            </c:numRef>
          </c:val>
          <c:extLst>
            <c:ext xmlns:c16="http://schemas.microsoft.com/office/drawing/2014/chart" uri="{C3380CC4-5D6E-409C-BE32-E72D297353CC}">
              <c16:uniqueId val="{00000002-E521-4057-AC58-1DA298EEA9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{F7F8D17A-F140-4F06-B030-C1CBB248F4C9}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E56-4429-AC57-13F84CFFB2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{68C7E80A-A143-4DDD-B115-D7F5D79C5D00}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56-4429-AC57-13F84CFFB2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{E58F36D5-F369-4675-B7A0-214D9AAA7F2F}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56-4429-AC57-13F84CFFB2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{587679FA-84B8-4F86-869A-87DB0DDE2AEA}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56-4429-AC57-13F84CFFB2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{137CBA83-C142-4508-A1FE-CE08AD1102E2}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56-4429-AC57-13F84CFFB22A}"/>
                </c:ext>
              </c:extLst>
            </c:dLbl>
            <c:dLbl>
              <c:idx val="8"/>
              <c:layout>
                <c:manualLayout>
                  <c:x val="-2.7070447203257835E-2"/>
                  <c:y val="-6.460369916069612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{3BC5FBAA-A892-42F2-A728-1576B8417DA9}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E56-4429-AC57-13F84CFFB2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{7D2FEC3D-C300-4BD4-A0E4-BBC8ACCEB065}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E56-4429-AC57-13F84CFFB2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{CFC7EBD9-9C33-410F-A6E0-42684CC78F68}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E56-4429-AC57-13F84CFFB22A}"/>
                </c:ext>
              </c:extLst>
            </c:dLbl>
            <c:dLbl>
              <c:idx val="32"/>
              <c:layout>
                <c:manualLayout>
                  <c:x val="-3.6961054097210622E-2"/>
                  <c:y val="-6.4874385051034156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{DC0E7E2E-A2AF-4B90-8ED0-82C4F36EF624}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E56-4429-AC57-13F84CFFB2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64.7</c:v>
                </c:pt>
                <c:pt idx="16">
                  <c:v>65.8</c:v>
                </c:pt>
                <c:pt idx="24">
                  <c:v>66</c:v>
                </c:pt>
                <c:pt idx="32">
                  <c:v>64.8</c:v>
                </c:pt>
              </c:numCache>
            </c:numRef>
          </c:xVal>
          <c:yVal>
            <c:numRef>
              <c:f>公会計指標分析・財政指標組合せ分析表!$BP$51:$DC$51</c:f>
              <c:numCache>
                <c:formatCode>#,##0.0;"▲ "#,##0.0</c:formatCode>
                <c:ptCount val="40"/>
                <c:pt idx="0">
                  <c:v>28.6</c:v>
                </c:pt>
                <c:pt idx="8">
                  <c:v>32.700000000000003</c:v>
                </c:pt>
                <c:pt idx="16">
                  <c:v>28.7</c:v>
                </c:pt>
                <c:pt idx="24">
                  <c:v>28.2</c:v>
                </c:pt>
                <c:pt idx="32">
                  <c:v>30.2</c:v>
                </c:pt>
              </c:numCache>
            </c:numRef>
          </c:yVal>
          <c:smooth val="0"/>
          <c:extLst>
            <c:ext xmlns:c16="http://schemas.microsoft.com/office/drawing/2014/chart" uri="{C3380CC4-5D6E-409C-BE32-E72D297353CC}">
              <c16:uniqueId val="{00000009-6E56-4429-AC57-13F84CFFB2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{DF60C468-061C-4BAB-BF8B-73982ED3A12B}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E56-4429-AC57-13F84CFFB2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{2FAF19B6-CF22-42C7-8357-8374584770B8}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56-4429-AC57-13F84CFFB2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{B1335DA0-ED97-474C-B1C2-CF1503CF6CCB}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56-4429-AC57-13F84CFFB2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{B224452F-9612-4777-A885-24F7DCD4BA01}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56-4429-AC57-13F84CFFB2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{165A9CD1-DB9A-4B32-8CA2-8D644047B1E8}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56-4429-AC57-13F84CFFB2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{94CC14E4-0A6C-4BBD-96A4-93C9D8B37A65}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E56-4429-AC57-13F84CFFB2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{362B6CA5-F559-418D-954A-48E96585B4CE}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E56-4429-AC57-13F84CFFB2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{A8591BAC-7B0E-4DDF-8E69-3CA3A0231D53}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E56-4429-AC57-13F84CFFB2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{C051FB80-F33C-42C4-81EE-11813A4AEC28}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E56-4429-AC57-13F84CFFB2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E56-4429-AC57-13F84CFFB22A}"/>
            </c:ext>
          </c:extLst>
        </c:ser>
        <c:dLbls>
          <c:showLegendKey val="0"/>
          <c:showVal val="1"/>
          <c:showCatName val="0"/>
          <c:showSerName val="0"/>
          <c:showPercent val="0"/>
          <c:showBubbleSize val="0"/>
        </c:dLbls>
        <c:axId val="46179840"/>
        <c:axId val="46181760"/>
      </c:scatterChart>
      <c:valAx>
        <c:axId val="46179840"/>
        <c:scaling>
          <c:orientation val="maxMin"/>
          <c:max val="67"/>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{785B4293-E4AD-402A-A58E-B4335727E70B}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EC5-4081-B32F-DB68D56165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{40369511-0DED-4D3C-B2CB-8D0EFBA395BD}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C5-4081-B32F-DB68D56165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{AE5ED2EA-D9CC-4AC7-94B9-2FC7385BF3E2}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C5-4081-B32F-DB68D56165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{4672C7D8-94A3-4A9C-9A01-9D5AB1085272}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C5-4081-B32F-DB68D56165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{DE5EABCB-8B71-40C2-963B-D0701723063F}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C5-4081-B32F-DB68D56165E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{EBAB18BA-C45C-4BF4-9871-EBDA56B4EE3A}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EC5-4081-B32F-DB68D56165E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{0FFA6181-6335-4779-B9D4-C9B905277FD3}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EC5-4081-B32F-DB68D56165E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{A014611D-B4BA-42A9-99D5-E2D88D358EF5}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EC5-4081-B32F-DB68D56165E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{C04DB910-FB55-48F5-8B1E-97EC7B35D428}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EC5-4081-B32F-DB68D56165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2.8</c:v>
                </c:pt>
                <c:pt idx="16">
                  <c:v>3.7</c:v>
                </c:pt>
                <c:pt idx="24">
                  <c:v>4.5999999999999996</c:v>
                </c:pt>
                <c:pt idx="32">
                  <c:v>5.2</c:v>
                </c:pt>
              </c:numCache>
            </c:numRef>
          </c:xVal>
          <c:yVal>
            <c:numRef>
              <c:f>公会計指標分析・財政指標組合せ分析表!$BP$73:$DC$73</c:f>
              <c:numCache>
                <c:formatCode>#,##0.0;"▲ "#,##0.0</c:formatCode>
                <c:ptCount val="40"/>
                <c:pt idx="0">
                  <c:v>28.6</c:v>
                </c:pt>
                <c:pt idx="8">
                  <c:v>32.700000000000003</c:v>
                </c:pt>
                <c:pt idx="16">
                  <c:v>28.7</c:v>
                </c:pt>
                <c:pt idx="24">
                  <c:v>28.2</c:v>
                </c:pt>
                <c:pt idx="32">
                  <c:v>30.2</c:v>
                </c:pt>
              </c:numCache>
            </c:numRef>
          </c:yVal>
          <c:smooth val="0"/>
          <c:extLst>
            <c:ext xmlns:c16="http://schemas.microsoft.com/office/drawing/2014/chart" uri="{C3380CC4-5D6E-409C-BE32-E72D297353CC}">
              <c16:uniqueId val="{00000009-EEC5-4081-B32F-DB68D56165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518313837799256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{AD25C69B-778E-4877-9961-EACAADFA14A7}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EC5-4081-B32F-DB68D56165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{550DAC05-E0C1-4DFF-982D-6ADCA003F84B}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C5-4081-B32F-DB68D56165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{CCBFE6E1-95DA-49B7-9691-48B7D80873F0}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C5-4081-B32F-DB68D56165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{9CE98918-6029-4B94-981B-AD78F1B5C2CC}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C5-4081-B32F-DB68D56165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{6BCD9F99-EF16-40B3-8C07-627A56E0AD6F}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C5-4081-B32F-DB68D56165E8}"/>
                </c:ext>
              </c:extLst>
            </c:dLbl>
            <c:dLbl>
              <c:idx val="8"/>
              <c:layout>
                <c:manualLayout>
                  <c:x val="-1.8235628084250059E-2"/>
                  <c:y val="-6.96501557975953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{F76D0510-B1B0-4553-BBD8-D07E6C192138}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EC5-4081-B32F-DB68D56165E8}"/>
                </c:ext>
              </c:extLst>
            </c:dLbl>
            <c:dLbl>
              <c:idx val="16"/>
              <c:layout>
                <c:manualLayout>
                  <c:x val="-2.6710997734770581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{CCAE4370-FAEA-4AF4-86AE-12331CDCEEFF}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EC5-4081-B32F-DB68D56165E8}"/>
                </c:ext>
              </c:extLst>
            </c:dLbl>
            <c:dLbl>
              <c:idx val="24"/>
              <c:layout>
                <c:manualLayout>
                  <c:x val="-3.642968771538058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{50D1B51F-EA8A-43B3-8247-ECEC41E7458F}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EC5-4081-B32F-DB68D56165E8}"/>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{E6651209-70DE-4C41-A5E2-7799BBD7856A}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EC5-4081-B32F-DB68D56165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EEC5-4081-B32F-DB68D56165E8}"/>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元利償還金は、他団体と比較して低い水準を維持している。</a:t>
          </a:r>
        </a:p>
        <a:p>
          <a:r>
            <a:rPr kumimoji="1" lang="ja-JP" altLang="en-US" sz="1400">
              <a:latin typeface="ＭＳ ゴシック" pitchFamily="49" charset="-128"/>
              <a:ea typeface="ＭＳ ゴシック" pitchFamily="49" charset="-128"/>
            </a:rPr>
            <a:t>　今後とも、実質公債費比率を良好な状態に維持するために、中長期的な公債費の推計などにより、財政硬直化を招くことのないよう留意した行財政運営を行っていく必要がある。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住民参加型市場公募債である「海老名みのり債」の償還の財源としている。「海老名みのり債」の発行は休止しており、再開予定がないことから、令和４年３月</a:t>
          </a:r>
          <a:r>
            <a:rPr kumimoji="1" lang="en-US" altLang="ja-JP" sz="1000">
              <a:latin typeface="ＭＳ ゴシック" pitchFamily="49" charset="-128"/>
              <a:ea typeface="ＭＳ ゴシック" pitchFamily="49" charset="-128"/>
            </a:rPr>
            <a:t>31</a:t>
          </a:r>
          <a:r>
            <a:rPr kumimoji="1" lang="ja-JP" altLang="en-US" sz="1000">
              <a:latin typeface="ＭＳ ゴシック" pitchFamily="49" charset="-128"/>
              <a:ea typeface="ＭＳ ゴシック" pitchFamily="49" charset="-128"/>
            </a:rPr>
            <a:t>日付けで減債基金を廃止した。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近年、市債及び基金を積極的に活用してまちづくりを進めてきたことから、市債残高が増加し、基金残高が減少してきた。</a:t>
          </a:r>
        </a:p>
        <a:p>
          <a:r>
            <a:rPr kumimoji="1" lang="ja-JP" altLang="en-US" sz="1400">
              <a:latin typeface="ＭＳ ゴシック" pitchFamily="49" charset="-128"/>
              <a:ea typeface="ＭＳ ゴシック" pitchFamily="49" charset="-128"/>
            </a:rPr>
            <a:t>　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年度に将来負担比率が算定されたが、令和５年度では</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％と他団体と比較しても低い水準を維持している。</a:t>
          </a: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を慎重に選択し世代間負担の公平性に留意した市債活用を図っ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物価高騰対応重点支援地方創生臨時交付金などの補正予算における財源超過分を積み立てた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補正予算における財源不足分を繰り入れるため取崩しを行ったことにより、４億２千２百万円の減となった。そのほか、情報システム基金、森林環境譲与税基金などに積み立てしたため、基金全体で２億５千６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人口増に伴い税収増が予想されるが、情報システム関連の財政負担など様々な需要が見込まれるため、今後とも適切な基金の活用をしていく。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情報システム基金：情報システムの導入及び更新に要する費用に対する財政負担の平準化のため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森林環境譲与税基金：森林環境譲与税充当対象事業への活用のため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応援まごころ基金：ふるさと納税の寄附額増額に伴い増加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森林環境譲与税基金：森林環境譲与税譲与金の交付に伴い増加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公共施設等あんしん基金：今後も財政需要が見込まれるため、計画的に積み立てを行う。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新まちづくり基金：計画的に積み立てを行っているが、中新田丸田地区土地区画整理事業等に活用するため、減少傾向が予想される。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物価高騰対応重点支援地方創生臨時交付金などの補正予算における財源超過分を積み立てたが、補正予算における財源不足分を繰り入れるため取崩しを行ったことにより、４億２千２百万円の減となった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残高は適正な基準と言われている標準財政規模の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％を下回っていることから、安易に取り崩すことのないよう標準財政規模の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7A06BD-C519-4B05-BF1C-18703FD3D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3B972E5-12F8-4DD2-A3B5-97E65DA083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A1D381-EF80-49A6-9613-0D3DB440A58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6DD7D66-9A11-4630-A70B-678042B794A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2772A3A-136C-4ADF-AD1D-220057AE04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A7F9DE4-0D27-49F0-83CA-F23B6B9F53D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B800EE7-FC7D-42CB-89EC-254D80E31C2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987A696-9AA6-4AD7-BF6D-45248AE5D8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79C4058-9A41-474B-A31A-17F919240FF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B9BFAE2-DE0D-4BBA-B4DE-875524DC2F8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397769F-0362-4D2F-9EF8-BDEB107A53E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22EE04-EB60-49C3-B9C4-F6E79E880A6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EB523F6-2D5B-4BC2-89CA-E2AD01936C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41AF8D8-B7F7-474C-804D-EBC8C917AD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9F0E981-0700-491B-824F-D7E432EFA19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CB8FA84-530D-43E0-A29C-2BEC6AEC2B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732EDC2-9A56-492D-86AA-436531DD1DF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7C400F9-2AC8-4891-B908-30D3B05B12D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AE7925A-AE8D-4BB2-9036-1DCD48EAE3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9E37316-BF5E-4944-B7AD-C2E86EFEFA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7463744-113C-41E0-9546-C1062E1348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C77093D-6999-42AA-BF08-A9F3EE71661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4B667D9-63E5-4C99-BAB2-EB0A573AF9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ABF5248-7954-4878-B8B7-B6147B24D76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D61FD3D-E661-48E4-A670-A6A955AAE64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17FBA00-5EC8-42B0-9119-55ACFD4026D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57FD86C-557F-4B9D-ABA5-1D9600B020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5537B1B-25D6-429A-8D8A-D4E0756040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A7CB029-D800-4AD9-A5EA-BC3994D128F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A93F321-87CA-4F7C-978F-7E64E95F14E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C2301C7-07FC-401B-9A07-A33C731C99D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E6DF7C8-F75E-4830-81A1-A075122355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3F030E4-F2D2-4FF0-AD65-30C7C627059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BC6FDEB-27A6-4FF6-BAAD-3544AF44990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20C2094-8C3B-4FF8-A5CF-16CB9055145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6003687-E932-4100-9549-D5E6466DE2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674CA2E-C533-4201-97BE-ACF369E2BE5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48C246D-8CB8-48E9-B432-98DA2F05950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98CCCB2-38D6-47C2-BEE3-0B4E6ED448A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6489D9-624F-4676-9437-998C12CF058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0DE5D61-7348-4BFD-B412-441157CE7A2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8E9888-1F05-4AC3-9951-AF2EE14C2F9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4FA459D-AEEE-4E0C-9096-090492C7DC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CD448F7-A749-408D-A369-6CBD696E886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859E16-07EF-4399-94EC-4B5B09D245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998905F-54FB-4E49-A14B-E7FC4C0493F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AEFA784-A2F0-4927-B560-D989C4EFC63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より低い水準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３月に策定した海老名市公共施設再編（適正化）計画に基づき施設の維持管理を適切に進めている。令和４年度中に全施設の個別施設計画の策定が終了したため、個別施設計画に基づき施設の統廃合を含めた施設管理の検討を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80A0B62-BC6E-4C48-A852-1C1AE243EB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B640301-292A-496F-920E-874F0244F5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308DF0C-649C-4369-98A8-6D5CF4249F1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B9A08DD-A2D4-495C-9CB1-58C52B0C63B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B24D129-7A28-432D-8180-2BC60395AC7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D3B5129-EF5B-47DA-91F5-C58447440A8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7905AFE-CF50-4B13-A478-5C967172C2D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37DBD43-F222-4A87-800C-8291FD72F5A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AA5FFBC-118D-44A2-89E7-6EF87A1292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4917A73-D2C0-4228-9ED7-99796AF2F35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ACA8AD6-88F1-49F1-9D82-739B1A86F61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1052C87-E51C-4817-952B-A9B6A3A8F8F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5B3809C-2616-4A8D-8333-6AC67E3B73D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5DF76A0-5B52-4F64-A0C8-A04506EBFD8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01DDB46-232E-4D24-80FD-1977ABC1358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27144AF-A434-4871-88E4-2CA2AB0B202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CF63401A-94F0-43B7-AD8F-7ABF2CD4BE28}"/>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5855BEE4-418C-49C9-B3DC-107C9CA75DD1}"/>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EBB6A3E4-51BC-4CC5-A117-FAC23953B617}"/>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692FBCDC-BC22-4188-9571-4D40D5A8FFA6}"/>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05D1C134-1FFE-4BC8-BF06-1BBEDB69ED58}"/>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id="{52554F16-EFF9-4A8C-8BBD-A4F2531A9619}"/>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24D1A40D-8DF7-4504-A091-FE8C24E0BCF3}"/>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EB1064A6-9DC6-474A-AC33-CE575235C0C3}"/>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7A0C1C9E-0B74-41F6-9A11-B8CCA852F068}"/>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6B7B5C89-D02B-4FA8-91B7-2491995B6309}"/>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681FD722-4E76-400D-8E98-73104C860898}"/>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62A4BA9-5E1A-4C2C-8999-7499E720878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DCDDD3F-6E56-4D0C-9E97-4FEF54D03CE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748C849-DA49-4702-B3CA-0D83C10062B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CF424A9-9B5A-421F-AC7A-5AE5AFDD6E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2BDBC82-A501-4EA1-A48C-0FE6811FCFC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楕円 80">
          <a:extLst>
            <a:ext uri="{FF2B5EF4-FFF2-40B4-BE49-F238E27FC236}">
              <a16:creationId xmlns:a16="http://schemas.microsoft.com/office/drawing/2014/main" id="{C35868FC-22C7-492A-B52E-F572A9CEB74C}"/>
            </a:ext>
          </a:extLst>
        </xdr:cNvPr>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82" name="有形固定資産減価償却率該当値テキスト">
          <a:extLst>
            <a:ext uri="{FF2B5EF4-FFF2-40B4-BE49-F238E27FC236}">
              <a16:creationId xmlns:a16="http://schemas.microsoft.com/office/drawing/2014/main" id="{AA3F3384-0E4A-46FA-B6D4-33FF9EB2406C}"/>
            </a:ext>
          </a:extLst>
        </xdr:cNvPr>
        <xdr:cNvSpPr txBox="1"/>
      </xdr:nvSpPr>
      <xdr:spPr>
        <a:xfrm>
          <a:off x="4813300" y="600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83" name="楕円 82">
          <a:extLst>
            <a:ext uri="{FF2B5EF4-FFF2-40B4-BE49-F238E27FC236}">
              <a16:creationId xmlns:a16="http://schemas.microsoft.com/office/drawing/2014/main" id="{25671761-DEB5-4C67-A034-99BB9504A5E6}"/>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161925</xdr:rowOff>
    </xdr:to>
    <xdr:cxnSp macro="">
      <xdr:nvCxnSpPr>
        <xdr:cNvPr id="84" name="直線コネクタ 83">
          <a:extLst>
            <a:ext uri="{FF2B5EF4-FFF2-40B4-BE49-F238E27FC236}">
              <a16:creationId xmlns:a16="http://schemas.microsoft.com/office/drawing/2014/main" id="{E3251D59-5553-4A0F-84A6-E2795BB7CBF4}"/>
            </a:ext>
          </a:extLst>
        </xdr:cNvPr>
        <xdr:cNvCxnSpPr/>
      </xdr:nvCxnSpPr>
      <xdr:spPr>
        <a:xfrm flipV="1">
          <a:off x="4051300" y="620522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103928</xdr:rowOff>
    </xdr:from>
    <xdr:to>
      <xdr:col>15</xdr:col>
      <xdr:colOff>187325</xdr:colOff>
      <xdr:row>32</xdr:row>
      <xdr:rowOff>34078</xdr:rowOff>
    </xdr:to>
    <xdr:sp macro="" textlink="">
      <xdr:nvSpPr>
        <xdr:cNvPr id="85" name="楕円 84">
          <a:extLst>
            <a:ext uri="{FF2B5EF4-FFF2-40B4-BE49-F238E27FC236}">
              <a16:creationId xmlns:a16="http://schemas.microsoft.com/office/drawing/2014/main" id="{57014881-7B01-497E-85F8-E8C92F3C81C9}"/>
            </a:ext>
          </a:extLst>
        </xdr:cNvPr>
        <xdr:cNvSpPr/>
      </xdr:nvSpPr>
      <xdr:spPr>
        <a:xfrm>
          <a:off x="3238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154728</xdr:rowOff>
    </xdr:from>
    <xdr:to>
      <xdr:col>19</xdr:col>
      <xdr:colOff>136525</xdr:colOff>
      <xdr:row>31</xdr:row>
      <xdr:rowOff>161925</xdr:rowOff>
    </xdr:to>
    <xdr:cxnSp macro="">
      <xdr:nvCxnSpPr>
        <xdr:cNvPr id="86" name="直線コネクタ 85">
          <a:extLst>
            <a:ext uri="{FF2B5EF4-FFF2-40B4-BE49-F238E27FC236}">
              <a16:creationId xmlns:a16="http://schemas.microsoft.com/office/drawing/2014/main" id="{DE78EEDF-0B4C-43D2-81A2-0CFF89F143BD}"/>
            </a:ext>
          </a:extLst>
        </xdr:cNvPr>
        <xdr:cNvCxnSpPr/>
      </xdr:nvCxnSpPr>
      <xdr:spPr>
        <a:xfrm>
          <a:off x="3289300" y="624120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64347</xdr:rowOff>
    </xdr:from>
    <xdr:to>
      <xdr:col>11</xdr:col>
      <xdr:colOff>187325</xdr:colOff>
      <xdr:row>31</xdr:row>
      <xdr:rowOff>165947</xdr:rowOff>
    </xdr:to>
    <xdr:sp macro="" textlink="">
      <xdr:nvSpPr>
        <xdr:cNvPr id="87" name="楕円 86">
          <a:extLst>
            <a:ext uri="{FF2B5EF4-FFF2-40B4-BE49-F238E27FC236}">
              <a16:creationId xmlns:a16="http://schemas.microsoft.com/office/drawing/2014/main" id="{598093CE-456B-4678-9BB0-CEE3D59B906A}"/>
            </a:ext>
          </a:extLst>
        </xdr:cNvPr>
        <xdr:cNvSpPr/>
      </xdr:nvSpPr>
      <xdr:spPr>
        <a:xfrm>
          <a:off x="2476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115147</xdr:rowOff>
    </xdr:from>
    <xdr:to>
      <xdr:col>15</xdr:col>
      <xdr:colOff>136525</xdr:colOff>
      <xdr:row>31</xdr:row>
      <xdr:rowOff>154728</xdr:rowOff>
    </xdr:to>
    <xdr:cxnSp macro="">
      <xdr:nvCxnSpPr>
        <xdr:cNvPr id="88" name="直線コネクタ 87">
          <a:extLst>
            <a:ext uri="{FF2B5EF4-FFF2-40B4-BE49-F238E27FC236}">
              <a16:creationId xmlns:a16="http://schemas.microsoft.com/office/drawing/2014/main" id="{E4A05250-C5E2-41D3-A667-60DF6531E269}"/>
            </a:ext>
          </a:extLst>
        </xdr:cNvPr>
        <xdr:cNvCxnSpPr/>
      </xdr:nvCxnSpPr>
      <xdr:spPr>
        <a:xfrm>
          <a:off x="2527300" y="620162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17568</xdr:rowOff>
    </xdr:from>
    <xdr:to>
      <xdr:col>7</xdr:col>
      <xdr:colOff>187325</xdr:colOff>
      <xdr:row>31</xdr:row>
      <xdr:rowOff>119168</xdr:rowOff>
    </xdr:to>
    <xdr:sp macro="" textlink="">
      <xdr:nvSpPr>
        <xdr:cNvPr id="89" name="楕円 88">
          <a:extLst>
            <a:ext uri="{FF2B5EF4-FFF2-40B4-BE49-F238E27FC236}">
              <a16:creationId xmlns:a16="http://schemas.microsoft.com/office/drawing/2014/main" id="{1987A1D9-E4EE-4057-B428-16E3C82521A3}"/>
            </a:ext>
          </a:extLst>
        </xdr:cNvPr>
        <xdr:cNvSpPr/>
      </xdr:nvSpPr>
      <xdr:spPr>
        <a:xfrm>
          <a:off x="1714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68368</xdr:rowOff>
    </xdr:from>
    <xdr:to>
      <xdr:col>11</xdr:col>
      <xdr:colOff>136525</xdr:colOff>
      <xdr:row>31</xdr:row>
      <xdr:rowOff>115147</xdr:rowOff>
    </xdr:to>
    <xdr:cxnSp macro="">
      <xdr:nvCxnSpPr>
        <xdr:cNvPr id="90" name="直線コネクタ 89">
          <a:extLst>
            <a:ext uri="{FF2B5EF4-FFF2-40B4-BE49-F238E27FC236}">
              <a16:creationId xmlns:a16="http://schemas.microsoft.com/office/drawing/2014/main" id="{5C8E73C6-F586-4597-86D9-2EA3C5D404FA}"/>
            </a:ext>
          </a:extLst>
        </xdr:cNvPr>
        <xdr:cNvCxnSpPr/>
      </xdr:nvCxnSpPr>
      <xdr:spPr>
        <a:xfrm>
          <a:off x="1765300" y="615484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id="{E47C3F9A-84C9-4224-8CEB-EE2E4F348A79}"/>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id="{7B52ACF4-A871-4350-8AF8-9CC5327E8B2C}"/>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id="{963BB895-74A6-49B0-A7F3-A98EEF3BE736}"/>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id="{9EE216C0-14C7-4D58-93B3-E9475B6D7FAC}"/>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32402</xdr:rowOff>
    </xdr:from>
    <xdr:ext cx="405111" cy="259045"/>
    <xdr:sp macro="" textlink="">
      <xdr:nvSpPr>
        <xdr:cNvPr id="95" name="n_1mainValue有形固定資産減価償却率">
          <a:extLst>
            <a:ext uri="{FF2B5EF4-FFF2-40B4-BE49-F238E27FC236}">
              <a16:creationId xmlns:a16="http://schemas.microsoft.com/office/drawing/2014/main" id="{B66212B7-5C3C-4EC3-A452-33A67D745149}"/>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25205</xdr:rowOff>
    </xdr:from>
    <xdr:ext cx="405111" cy="259045"/>
    <xdr:sp macro="" textlink="">
      <xdr:nvSpPr>
        <xdr:cNvPr id="96" name="n_2mainValue有形固定資産減価償却率">
          <a:extLst>
            <a:ext uri="{FF2B5EF4-FFF2-40B4-BE49-F238E27FC236}">
              <a16:creationId xmlns:a16="http://schemas.microsoft.com/office/drawing/2014/main" id="{DE197C23-AB1C-4330-A7E3-7660A5EA084B}"/>
            </a:ext>
          </a:extLst>
        </xdr:cNvPr>
        <xdr:cNvSpPr txBox="1"/>
      </xdr:nvSpPr>
      <xdr:spPr>
        <a:xfrm>
          <a:off x="3086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157074</xdr:rowOff>
    </xdr:from>
    <xdr:ext cx="405111" cy="259045"/>
    <xdr:sp macro="" textlink="">
      <xdr:nvSpPr>
        <xdr:cNvPr id="97" name="n_3mainValue有形固定資産減価償却率">
          <a:extLst>
            <a:ext uri="{FF2B5EF4-FFF2-40B4-BE49-F238E27FC236}">
              <a16:creationId xmlns:a16="http://schemas.microsoft.com/office/drawing/2014/main" id="{6F099E56-637C-4C3A-83D5-49236FC75C09}"/>
            </a:ext>
          </a:extLst>
        </xdr:cNvPr>
        <xdr:cNvSpPr txBox="1"/>
      </xdr:nvSpPr>
      <xdr:spPr>
        <a:xfrm>
          <a:off x="23247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8" name="n_4mainValue有形固定資産減価償却率">
          <a:extLst>
            <a:ext uri="{FF2B5EF4-FFF2-40B4-BE49-F238E27FC236}">
              <a16:creationId xmlns:a16="http://schemas.microsoft.com/office/drawing/2014/main" id="{54612D7F-83CC-4C7E-94F4-E9CBF06CD844}"/>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027E836-EF5D-4633-99E4-F473625B21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C1E8BC7-1ADF-44AD-98D4-8817AC8801E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0B9304A-A00F-4086-9722-E9284F37E9B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008CB07-3F89-4CF8-A3AC-08CA6E1D0C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46B19BB-75B5-42A5-9610-FCDD02E408B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267CD99-C3BD-454A-9797-5B00F5950C1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46789D8-F9FA-4E0F-85E9-685A6464D0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125F6AB-9A4E-46BF-8D6B-69ECF47BCA5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AC99129-CC4A-4954-8817-D71E6F7008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B61555D-87ED-4DC0-AC5B-572C563A13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341418C-0235-4BF6-A184-590FB465882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4F132ED-C7BD-4A51-B1BC-0750042A980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BA5A41C-7D25-4CFE-886F-0E52362854E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債務償還比率は、類似団体平均を下回っており、主な要因は、借入れを抑制してきたことによるものと考えられる。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8827FC1-6C64-478A-A9C0-6B55FE58AD4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137B170-B167-4A39-A170-20353976595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7DCA36A-279E-4006-BC75-AE7FD7E7B06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E033005-A653-46E8-A0ED-397BEDCBD16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17A1CEE-1D73-4CE3-BC2E-315950F153F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58C62A0-3EC3-4989-A317-2501435E1D5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5BFDDDB4-C32A-4D74-A87B-6418F9E4C41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E059883C-0AEC-4586-B707-B716C7A75F1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B4E2C1C3-8C70-4CBA-A6A2-F693C827338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4363E4D-1759-4014-915A-A1368D45A4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0AA141F-AC34-452C-B5C2-2167E046C2A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13C22F2-E2DC-4A13-AA34-9A1612282E6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9CCF00C-D832-4107-A276-31D05ED964D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B0DE50E-F76F-4B31-99B0-D85106C66D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883DDC7-7D69-41AB-B190-B506BB35244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2AD8DFC-BD39-4767-841C-FFCF005933F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71BAFDC-08CE-46CC-87AB-84070916FEB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174B3A43-4F48-4EF5-B5EB-0D6E483339A7}"/>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C83A2FBC-D22B-4AD3-A41B-DE0C3C5112AC}"/>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B9683CB9-BF47-497C-A7C2-8AC3DC0873A3}"/>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5BE2E7E-D402-4110-A414-4E320ED0D77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7AA9DF78-049B-49E2-A36A-4573BF03DD1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4" name="債務償還比率平均値テキスト">
          <a:extLst>
            <a:ext uri="{FF2B5EF4-FFF2-40B4-BE49-F238E27FC236}">
              <a16:creationId xmlns:a16="http://schemas.microsoft.com/office/drawing/2014/main" id="{1E956568-5531-422F-9423-4989A698A4C1}"/>
            </a:ext>
          </a:extLst>
        </xdr:cNvPr>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871319D1-F589-4275-A13E-BECF49AC9DB4}"/>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9F186108-6A33-4B10-B9D3-EC37BC07CEBD}"/>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3D23ED47-D7C3-4F0A-A11A-2E403D47208C}"/>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54F99633-B5B6-4793-A232-CD9E19E5E344}"/>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D3973C6F-E144-4105-8DF0-E26364953780}"/>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AE8CF27-FA66-4441-93AF-F49BEA4B6B8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1280989-BCA5-434C-88B7-AC646EDEC16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5215B23-661A-40CA-B4B9-B818E6253CA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7B10896-D37C-4B6F-8A5E-213F08ACD3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3B3F19F-14E2-47F3-8E6D-DC4C4C24F0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126166</xdr:rowOff>
    </xdr:from>
    <xdr:to>
      <xdr:col>76</xdr:col>
      <xdr:colOff>73025</xdr:colOff>
      <xdr:row>30</xdr:row>
      <xdr:rowOff>56316</xdr:rowOff>
    </xdr:to>
    <xdr:sp macro="" textlink="">
      <xdr:nvSpPr>
        <xdr:cNvPr id="145" name="楕円 144">
          <a:extLst>
            <a:ext uri="{FF2B5EF4-FFF2-40B4-BE49-F238E27FC236}">
              <a16:creationId xmlns:a16="http://schemas.microsoft.com/office/drawing/2014/main" id="{3E61C709-D5A6-4C8D-A984-CF251B2A0A8D}"/>
            </a:ext>
          </a:extLst>
        </xdr:cNvPr>
        <xdr:cNvSpPr/>
      </xdr:nvSpPr>
      <xdr:spPr>
        <a:xfrm>
          <a:off x="14744700" y="58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149043</xdr:rowOff>
    </xdr:from>
    <xdr:ext cx="469744" cy="259045"/>
    <xdr:sp macro="" textlink="">
      <xdr:nvSpPr>
        <xdr:cNvPr id="146" name="債務償還比率該当値テキスト">
          <a:extLst>
            <a:ext uri="{FF2B5EF4-FFF2-40B4-BE49-F238E27FC236}">
              <a16:creationId xmlns:a16="http://schemas.microsoft.com/office/drawing/2014/main" id="{D6593FE2-D05D-4B4C-9609-A107705CA087}"/>
            </a:ext>
          </a:extLst>
        </xdr:cNvPr>
        <xdr:cNvSpPr txBox="1"/>
      </xdr:nvSpPr>
      <xdr:spPr>
        <a:xfrm>
          <a:off x="14846300" y="572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141741</xdr:rowOff>
    </xdr:from>
    <xdr:to>
      <xdr:col>72</xdr:col>
      <xdr:colOff>123825</xdr:colOff>
      <xdr:row>30</xdr:row>
      <xdr:rowOff>71891</xdr:rowOff>
    </xdr:to>
    <xdr:sp macro="" textlink="">
      <xdr:nvSpPr>
        <xdr:cNvPr id="147" name="楕円 146">
          <a:extLst>
            <a:ext uri="{FF2B5EF4-FFF2-40B4-BE49-F238E27FC236}">
              <a16:creationId xmlns:a16="http://schemas.microsoft.com/office/drawing/2014/main" id="{06A973F0-AEE7-4E93-BC39-D65E056660F9}"/>
            </a:ext>
          </a:extLst>
        </xdr:cNvPr>
        <xdr:cNvSpPr/>
      </xdr:nvSpPr>
      <xdr:spPr>
        <a:xfrm>
          <a:off x="14033500" y="58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5516</xdr:rowOff>
    </xdr:from>
    <xdr:to>
      <xdr:col>76</xdr:col>
      <xdr:colOff>22225</xdr:colOff>
      <xdr:row>30</xdr:row>
      <xdr:rowOff>21091</xdr:rowOff>
    </xdr:to>
    <xdr:cxnSp macro="">
      <xdr:nvCxnSpPr>
        <xdr:cNvPr id="148" name="直線コネクタ 147">
          <a:extLst>
            <a:ext uri="{FF2B5EF4-FFF2-40B4-BE49-F238E27FC236}">
              <a16:creationId xmlns:a16="http://schemas.microsoft.com/office/drawing/2014/main" id="{8846C66D-1D5C-42CE-A23B-60DF7C57B2BF}"/>
            </a:ext>
          </a:extLst>
        </xdr:cNvPr>
        <xdr:cNvCxnSpPr/>
      </xdr:nvCxnSpPr>
      <xdr:spPr>
        <a:xfrm flipV="1">
          <a:off x="14084300" y="5920541"/>
          <a:ext cx="7112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71111</xdr:rowOff>
    </xdr:from>
    <xdr:to>
      <xdr:col>68</xdr:col>
      <xdr:colOff>123825</xdr:colOff>
      <xdr:row>30</xdr:row>
      <xdr:rowOff>1261</xdr:rowOff>
    </xdr:to>
    <xdr:sp macro="" textlink="">
      <xdr:nvSpPr>
        <xdr:cNvPr id="149" name="楕円 148">
          <a:extLst>
            <a:ext uri="{FF2B5EF4-FFF2-40B4-BE49-F238E27FC236}">
              <a16:creationId xmlns:a16="http://schemas.microsoft.com/office/drawing/2014/main" id="{59F1D123-1F49-46A3-9886-6490B6215BD7}"/>
            </a:ext>
          </a:extLst>
        </xdr:cNvPr>
        <xdr:cNvSpPr/>
      </xdr:nvSpPr>
      <xdr:spPr>
        <a:xfrm>
          <a:off x="13271500" y="58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121911</xdr:rowOff>
    </xdr:from>
    <xdr:to>
      <xdr:col>72</xdr:col>
      <xdr:colOff>73025</xdr:colOff>
      <xdr:row>30</xdr:row>
      <xdr:rowOff>21091</xdr:rowOff>
    </xdr:to>
    <xdr:cxnSp macro="">
      <xdr:nvCxnSpPr>
        <xdr:cNvPr id="150" name="直線コネクタ 149">
          <a:extLst>
            <a:ext uri="{FF2B5EF4-FFF2-40B4-BE49-F238E27FC236}">
              <a16:creationId xmlns:a16="http://schemas.microsoft.com/office/drawing/2014/main" id="{AF438B3E-4795-4A51-80B7-E740D582E2CD}"/>
            </a:ext>
          </a:extLst>
        </xdr:cNvPr>
        <xdr:cNvCxnSpPr/>
      </xdr:nvCxnSpPr>
      <xdr:spPr>
        <a:xfrm>
          <a:off x="13322300" y="5865486"/>
          <a:ext cx="762000" cy="7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46781</xdr:rowOff>
    </xdr:from>
    <xdr:to>
      <xdr:col>64</xdr:col>
      <xdr:colOff>123825</xdr:colOff>
      <xdr:row>30</xdr:row>
      <xdr:rowOff>148381</xdr:rowOff>
    </xdr:to>
    <xdr:sp macro="" textlink="">
      <xdr:nvSpPr>
        <xdr:cNvPr id="151" name="楕円 150">
          <a:extLst>
            <a:ext uri="{FF2B5EF4-FFF2-40B4-BE49-F238E27FC236}">
              <a16:creationId xmlns:a16="http://schemas.microsoft.com/office/drawing/2014/main" id="{1BDE092B-58F8-4D6A-B141-9718F2A5EDA8}"/>
            </a:ext>
          </a:extLst>
        </xdr:cNvPr>
        <xdr:cNvSpPr/>
      </xdr:nvSpPr>
      <xdr:spPr>
        <a:xfrm>
          <a:off x="12509500" y="59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121911</xdr:rowOff>
    </xdr:from>
    <xdr:to>
      <xdr:col>68</xdr:col>
      <xdr:colOff>73025</xdr:colOff>
      <xdr:row>30</xdr:row>
      <xdr:rowOff>97581</xdr:rowOff>
    </xdr:to>
    <xdr:cxnSp macro="">
      <xdr:nvCxnSpPr>
        <xdr:cNvPr id="152" name="直線コネクタ 151">
          <a:extLst>
            <a:ext uri="{FF2B5EF4-FFF2-40B4-BE49-F238E27FC236}">
              <a16:creationId xmlns:a16="http://schemas.microsoft.com/office/drawing/2014/main" id="{BE50C8C1-5D74-4F5C-B973-9472F5F9A5D0}"/>
            </a:ext>
          </a:extLst>
        </xdr:cNvPr>
        <xdr:cNvCxnSpPr/>
      </xdr:nvCxnSpPr>
      <xdr:spPr>
        <a:xfrm flipV="1">
          <a:off x="12560300" y="5865486"/>
          <a:ext cx="762000" cy="14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7030</xdr:rowOff>
    </xdr:from>
    <xdr:to>
      <xdr:col>60</xdr:col>
      <xdr:colOff>123825</xdr:colOff>
      <xdr:row>31</xdr:row>
      <xdr:rowOff>108630</xdr:rowOff>
    </xdr:to>
    <xdr:sp macro="" textlink="">
      <xdr:nvSpPr>
        <xdr:cNvPr id="153" name="楕円 152">
          <a:extLst>
            <a:ext uri="{FF2B5EF4-FFF2-40B4-BE49-F238E27FC236}">
              <a16:creationId xmlns:a16="http://schemas.microsoft.com/office/drawing/2014/main" id="{22587781-57AA-4A24-A4B8-4C73969190EE}"/>
            </a:ext>
          </a:extLst>
        </xdr:cNvPr>
        <xdr:cNvSpPr/>
      </xdr:nvSpPr>
      <xdr:spPr>
        <a:xfrm>
          <a:off x="11747500" y="60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97581</xdr:rowOff>
    </xdr:from>
    <xdr:to>
      <xdr:col>64</xdr:col>
      <xdr:colOff>73025</xdr:colOff>
      <xdr:row>31</xdr:row>
      <xdr:rowOff>57830</xdr:rowOff>
    </xdr:to>
    <xdr:cxnSp macro="">
      <xdr:nvCxnSpPr>
        <xdr:cNvPr id="154" name="直線コネクタ 153">
          <a:extLst>
            <a:ext uri="{FF2B5EF4-FFF2-40B4-BE49-F238E27FC236}">
              <a16:creationId xmlns:a16="http://schemas.microsoft.com/office/drawing/2014/main" id="{8B016961-F729-462B-A96B-66913EAB09AB}"/>
            </a:ext>
          </a:extLst>
        </xdr:cNvPr>
        <xdr:cNvCxnSpPr/>
      </xdr:nvCxnSpPr>
      <xdr:spPr>
        <a:xfrm flipV="1">
          <a:off x="11798300" y="6012606"/>
          <a:ext cx="762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5" name="n_1aveValue債務償還比率">
          <a:extLst>
            <a:ext uri="{FF2B5EF4-FFF2-40B4-BE49-F238E27FC236}">
              <a16:creationId xmlns:a16="http://schemas.microsoft.com/office/drawing/2014/main" id="{D620E75B-76FE-4D12-8354-59EE404422C6}"/>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6" name="n_2aveValue債務償還比率">
          <a:extLst>
            <a:ext uri="{FF2B5EF4-FFF2-40B4-BE49-F238E27FC236}">
              <a16:creationId xmlns:a16="http://schemas.microsoft.com/office/drawing/2014/main" id="{05A0899E-0632-47FB-A071-1747215B8A18}"/>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57" name="n_3aveValue債務償還比率">
          <a:extLst>
            <a:ext uri="{FF2B5EF4-FFF2-40B4-BE49-F238E27FC236}">
              <a16:creationId xmlns:a16="http://schemas.microsoft.com/office/drawing/2014/main" id="{5C456C02-A8DA-46B7-9D01-2EB50463F2A3}"/>
            </a:ext>
          </a:extLst>
        </xdr:cNvPr>
        <xdr:cNvSpPr txBox="1"/>
      </xdr:nvSpPr>
      <xdr:spPr>
        <a:xfrm>
          <a:off x="123254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58" name="n_4aveValue債務償還比率">
          <a:extLst>
            <a:ext uri="{FF2B5EF4-FFF2-40B4-BE49-F238E27FC236}">
              <a16:creationId xmlns:a16="http://schemas.microsoft.com/office/drawing/2014/main" id="{3CD3D92F-5DE5-4326-902B-9B3D2DD7DF97}"/>
            </a:ext>
          </a:extLst>
        </xdr:cNvPr>
        <xdr:cNvSpPr txBox="1"/>
      </xdr:nvSpPr>
      <xdr:spPr>
        <a:xfrm>
          <a:off x="11563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88418</xdr:rowOff>
    </xdr:from>
    <xdr:ext cx="469744" cy="259045"/>
    <xdr:sp macro="" textlink="">
      <xdr:nvSpPr>
        <xdr:cNvPr id="159" name="n_1mainValue債務償還比率">
          <a:extLst>
            <a:ext uri="{FF2B5EF4-FFF2-40B4-BE49-F238E27FC236}">
              <a16:creationId xmlns:a16="http://schemas.microsoft.com/office/drawing/2014/main" id="{D2BC8C32-B924-4171-A38D-F8E6AF5DC2FE}"/>
            </a:ext>
          </a:extLst>
        </xdr:cNvPr>
        <xdr:cNvSpPr txBox="1"/>
      </xdr:nvSpPr>
      <xdr:spPr>
        <a:xfrm>
          <a:off x="13836727" y="56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17788</xdr:rowOff>
    </xdr:from>
    <xdr:ext cx="469744" cy="259045"/>
    <xdr:sp macro="" textlink="">
      <xdr:nvSpPr>
        <xdr:cNvPr id="160" name="n_2mainValue債務償還比率">
          <a:extLst>
            <a:ext uri="{FF2B5EF4-FFF2-40B4-BE49-F238E27FC236}">
              <a16:creationId xmlns:a16="http://schemas.microsoft.com/office/drawing/2014/main" id="{185A6F81-7396-406B-AB3C-D0846D8B39F2}"/>
            </a:ext>
          </a:extLst>
        </xdr:cNvPr>
        <xdr:cNvSpPr txBox="1"/>
      </xdr:nvSpPr>
      <xdr:spPr>
        <a:xfrm>
          <a:off x="13087427" y="55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164908</xdr:rowOff>
    </xdr:from>
    <xdr:ext cx="469744" cy="259045"/>
    <xdr:sp macro="" textlink="">
      <xdr:nvSpPr>
        <xdr:cNvPr id="161" name="n_3mainValue債務償還比率">
          <a:extLst>
            <a:ext uri="{FF2B5EF4-FFF2-40B4-BE49-F238E27FC236}">
              <a16:creationId xmlns:a16="http://schemas.microsoft.com/office/drawing/2014/main" id="{9FCDE53B-C146-4AA0-B212-85440FA32D71}"/>
            </a:ext>
          </a:extLst>
        </xdr:cNvPr>
        <xdr:cNvSpPr txBox="1"/>
      </xdr:nvSpPr>
      <xdr:spPr>
        <a:xfrm>
          <a:off x="12325427" y="573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125157</xdr:rowOff>
    </xdr:from>
    <xdr:ext cx="469744" cy="259045"/>
    <xdr:sp macro="" textlink="">
      <xdr:nvSpPr>
        <xdr:cNvPr id="162" name="n_4mainValue債務償還比率">
          <a:extLst>
            <a:ext uri="{FF2B5EF4-FFF2-40B4-BE49-F238E27FC236}">
              <a16:creationId xmlns:a16="http://schemas.microsoft.com/office/drawing/2014/main" id="{5FB09CA2-8CD3-4812-AB45-FE09F4C13215}"/>
            </a:ext>
          </a:extLst>
        </xdr:cNvPr>
        <xdr:cNvSpPr txBox="1"/>
      </xdr:nvSpPr>
      <xdr:spPr>
        <a:xfrm>
          <a:off x="11563427" y="586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B03DC34-3AB8-4911-A81F-962D991E205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44B5CF7-6E5E-4D61-BC33-304EFA2FFB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164BB86-5492-40FF-BC66-EE71AF7F35F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F7CB02C-F565-42D8-9871-A2A9BCF318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DED409D2-C5CD-498F-B940-47AD7799BAE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9E9E24D-5A80-431E-87C2-D275361337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16CE90-B01B-4172-8A39-B906B85834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B0CBC1-7034-4BB9-B9F7-139573315B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1EB5B4-B561-4501-95C8-9E357E3D29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FE157A-8F94-4487-AB1F-A108EA980BB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B11AAD-B3CC-4E78-9D38-66E39F70E1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DFDD07-B9BB-41D5-B10D-1D85A8AB98B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1CDB45-3DCD-4D3B-80B6-50FEA36CC1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9B6BBA-4976-46F7-B762-B0F4661980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B50F05-959B-4E96-AB8D-52BF9858E3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6ED689-2124-4A49-8C48-CF4EFB437D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D713CB-A989-4885-AFD3-A1F0DDAF00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002398-1612-4F79-B6D4-BB64B0E30B2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2BE573-39CD-4B7A-BB79-1119BCFF58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56D821-7CFF-4D57-A7E0-A6915A5BF1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2B7254-5F05-47F3-9D45-3B057DA2A6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390DD6-5795-415D-944B-5CD0BB5F4F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F6F6671-97C9-4529-A9A3-E8056D3C9C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4A5C41-3D59-4595-8C91-373F85A8C6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53C408-39F0-4A39-BDAF-A9B558AAA5A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541FDD-6AA3-4661-B1F0-0FDF697E21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EF5111-2C3E-47AA-A9EA-D38C3E6419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413158-8D7E-4E47-891D-68D46A1A07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C07AF3-9180-4870-8B30-9B2E0076CF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B67560-8F7B-4055-A125-48D4566506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896455-0380-4F33-8EB2-0C8AA729BC0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9B0921-1238-4DA3-915F-03193BE5D2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61FC17-F5F2-4C2C-9589-598EC5A653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86BEDD-8FA9-4EED-84D3-6038A5C9B7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89A7F7-911B-4CDE-B373-334FC7B025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09CBDF-9B50-4266-AF0A-462C929319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BCCFFA-BAE5-4EF8-B58F-A79CD0B1A8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5C0336-2FCA-4A1B-B0D4-7C7079486E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45EE6B5-D776-495C-8F45-34E51E1243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7E03E5-342B-49ED-A80F-D46EAEDD00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CD195F-0911-482E-AA1B-609F4B0AB6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DFAA8D-175F-4496-893C-EDEFA47775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7EBE0C-F9BF-4698-A7C2-B122370707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38E65D-0332-4080-B080-40CD87EFEF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7201A5-E485-41D8-9096-ABF3B3B516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50A33F0-48CA-44F8-9F7F-F6905CAEDD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B4FAEE-501A-4F44-AFD1-94A0D57560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638D8B-633E-438A-AA8F-41583E4D727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5E5A397-9034-47FA-8949-D8188BAAB7F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9397E62-BA85-4E12-8CBD-65D917730B1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D2E9F4C-AFAB-4591-83C7-2B6C4527A5C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1F7A0F5-FA8E-49D3-99D9-3C5357EE5C2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05C0AE7-33D5-47BE-900A-FE52B477B0F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AB8BF3D-A62D-4B85-ABAC-7D642D98536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548F99D-2021-4F8F-A962-71543E6D26D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CAC2611-2480-49FD-877F-CE8E852BD1B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FE0F022-564D-4C0B-8913-94EF743051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72EC66A-A1AB-4FA8-94B5-FF80D651A1E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A50590B-D5E8-43FA-975F-D888946780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E4D3646F-B78C-4A6D-AAC1-6AD0CFE97CF9}"/>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E5178885-320D-445E-98A1-B0DDDE1A4AE6}"/>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5C1C68DA-F37F-4F50-AECE-43919C8AFD3E}"/>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AFCDCD7-B6DD-4298-A6B3-2896102110BD}"/>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0C19549-BB32-45C1-9760-7771768C7A3B}"/>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7455EEFB-8870-4752-A3BF-4F349A9F6DAC}"/>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4D82EA22-3800-4C42-B3D0-52346D7CC7B5}"/>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747A3526-7A43-4926-A185-70145C0C52BE}"/>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6DDE04F-43B8-442E-9C62-350D9AAE368F}"/>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653B06B9-9E56-4C28-994E-CB40B74885E7}"/>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71B96F94-4C7B-4F47-8A57-AC3C079A96E7}"/>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1FE740C-87A5-4842-9180-A7C48D3CC7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E997E4-B86E-4930-9D65-EB5402AD40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31E9E3-0CF4-4B8F-AD21-07A465680B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8B4FFE-6619-49D9-AB8E-FCC243A30F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0231F4-D2B9-4D46-9E19-4422F4BE9E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1" name="楕円 70">
          <a:extLst>
            <a:ext uri="{FF2B5EF4-FFF2-40B4-BE49-F238E27FC236}">
              <a16:creationId xmlns:a16="http://schemas.microsoft.com/office/drawing/2014/main" id="{194B34C0-EC23-4743-A364-6A0632D12B08}"/>
            </a:ext>
          </a:extLst>
        </xdr:cNvPr>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A567C8B4-CDE5-4992-B14D-B9B883C35FF4}"/>
            </a:ext>
          </a:extLst>
        </xdr:cNvPr>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55118</xdr:rowOff>
    </xdr:from>
    <xdr:to>
      <xdr:col>20</xdr:col>
      <xdr:colOff>38100</xdr:colOff>
      <xdr:row>38</xdr:row>
      <xdr:rowOff>156718</xdr:rowOff>
    </xdr:to>
    <xdr:sp macro="" textlink="">
      <xdr:nvSpPr>
        <xdr:cNvPr id="73" name="楕円 72">
          <a:extLst>
            <a:ext uri="{FF2B5EF4-FFF2-40B4-BE49-F238E27FC236}">
              <a16:creationId xmlns:a16="http://schemas.microsoft.com/office/drawing/2014/main" id="{21E73379-1599-40F2-8A7A-4EFA28B910FD}"/>
            </a:ext>
          </a:extLst>
        </xdr:cNvPr>
        <xdr:cNvSpPr/>
      </xdr:nvSpPr>
      <xdr:spPr>
        <a:xfrm>
          <a:off x="3746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105918</xdr:rowOff>
    </xdr:to>
    <xdr:cxnSp macro="">
      <xdr:nvCxnSpPr>
        <xdr:cNvPr id="74" name="直線コネクタ 73">
          <a:extLst>
            <a:ext uri="{FF2B5EF4-FFF2-40B4-BE49-F238E27FC236}">
              <a16:creationId xmlns:a16="http://schemas.microsoft.com/office/drawing/2014/main" id="{781A5C3D-22FB-4311-A9F4-F3100CCE18E9}"/>
            </a:ext>
          </a:extLst>
        </xdr:cNvPr>
        <xdr:cNvCxnSpPr/>
      </xdr:nvCxnSpPr>
      <xdr:spPr>
        <a:xfrm flipV="1">
          <a:off x="3797300" y="651129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5" name="楕円 74">
          <a:extLst>
            <a:ext uri="{FF2B5EF4-FFF2-40B4-BE49-F238E27FC236}">
              <a16:creationId xmlns:a16="http://schemas.microsoft.com/office/drawing/2014/main" id="{F0CB40ED-B523-4ADA-8171-5AA7D2F26332}"/>
            </a:ext>
          </a:extLst>
        </xdr:cNvPr>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105918</xdr:rowOff>
    </xdr:from>
    <xdr:to>
      <xdr:col>19</xdr:col>
      <xdr:colOff>177800</xdr:colOff>
      <xdr:row>38</xdr:row>
      <xdr:rowOff>144780</xdr:rowOff>
    </xdr:to>
    <xdr:cxnSp macro="">
      <xdr:nvCxnSpPr>
        <xdr:cNvPr id="76" name="直線コネクタ 75">
          <a:extLst>
            <a:ext uri="{FF2B5EF4-FFF2-40B4-BE49-F238E27FC236}">
              <a16:creationId xmlns:a16="http://schemas.microsoft.com/office/drawing/2014/main" id="{07E4D204-0304-458C-A07A-A69B09C4A266}"/>
            </a:ext>
          </a:extLst>
        </xdr:cNvPr>
        <xdr:cNvCxnSpPr/>
      </xdr:nvCxnSpPr>
      <xdr:spPr>
        <a:xfrm flipV="1">
          <a:off x="2908300" y="66210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77978</xdr:rowOff>
    </xdr:from>
    <xdr:to>
      <xdr:col>10</xdr:col>
      <xdr:colOff>165100</xdr:colOff>
      <xdr:row>39</xdr:row>
      <xdr:rowOff>8128</xdr:rowOff>
    </xdr:to>
    <xdr:sp macro="" textlink="">
      <xdr:nvSpPr>
        <xdr:cNvPr id="77" name="楕円 76">
          <a:extLst>
            <a:ext uri="{FF2B5EF4-FFF2-40B4-BE49-F238E27FC236}">
              <a16:creationId xmlns:a16="http://schemas.microsoft.com/office/drawing/2014/main" id="{FFCDF92F-AD14-4E64-BD15-96D7872CEAB3}"/>
            </a:ext>
          </a:extLst>
        </xdr:cNvPr>
        <xdr:cNvSpPr/>
      </xdr:nvSpPr>
      <xdr:spPr>
        <a:xfrm>
          <a:off x="1968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144780</xdr:rowOff>
    </xdr:to>
    <xdr:cxnSp macro="">
      <xdr:nvCxnSpPr>
        <xdr:cNvPr id="78" name="直線コネクタ 77">
          <a:extLst>
            <a:ext uri="{FF2B5EF4-FFF2-40B4-BE49-F238E27FC236}">
              <a16:creationId xmlns:a16="http://schemas.microsoft.com/office/drawing/2014/main" id="{5BF84678-9E8C-4842-A93A-52A7DB65A4F1}"/>
            </a:ext>
          </a:extLst>
        </xdr:cNvPr>
        <xdr:cNvCxnSpPr/>
      </xdr:nvCxnSpPr>
      <xdr:spPr>
        <a:xfrm>
          <a:off x="2019300" y="664387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45974</xdr:rowOff>
    </xdr:from>
    <xdr:to>
      <xdr:col>6</xdr:col>
      <xdr:colOff>38100</xdr:colOff>
      <xdr:row>38</xdr:row>
      <xdr:rowOff>147574</xdr:rowOff>
    </xdr:to>
    <xdr:sp macro="" textlink="">
      <xdr:nvSpPr>
        <xdr:cNvPr id="79" name="楕円 78">
          <a:extLst>
            <a:ext uri="{FF2B5EF4-FFF2-40B4-BE49-F238E27FC236}">
              <a16:creationId xmlns:a16="http://schemas.microsoft.com/office/drawing/2014/main" id="{5291AC75-45A8-4B42-A275-C1D43AFD280A}"/>
            </a:ext>
          </a:extLst>
        </xdr:cNvPr>
        <xdr:cNvSpPr/>
      </xdr:nvSpPr>
      <xdr:spPr>
        <a:xfrm>
          <a:off x="1079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96774</xdr:rowOff>
    </xdr:from>
    <xdr:to>
      <xdr:col>10</xdr:col>
      <xdr:colOff>114300</xdr:colOff>
      <xdr:row>38</xdr:row>
      <xdr:rowOff>128778</xdr:rowOff>
    </xdr:to>
    <xdr:cxnSp macro="">
      <xdr:nvCxnSpPr>
        <xdr:cNvPr id="80" name="直線コネクタ 79">
          <a:extLst>
            <a:ext uri="{FF2B5EF4-FFF2-40B4-BE49-F238E27FC236}">
              <a16:creationId xmlns:a16="http://schemas.microsoft.com/office/drawing/2014/main" id="{47EDDA7D-A89C-4BAC-AFF6-52CB6CB3DFB7}"/>
            </a:ext>
          </a:extLst>
        </xdr:cNvPr>
        <xdr:cNvCxnSpPr/>
      </xdr:nvCxnSpPr>
      <xdr:spPr>
        <a:xfrm>
          <a:off x="1130300" y="66118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AD3A9FE3-0058-4D3F-936A-57CE97A64099}"/>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97510242-C8FF-41F5-8478-DCFA711B53A1}"/>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9D34B6C5-CE63-4C89-8AB3-05DFF4E4BB40}"/>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282702A1-BAB5-42FF-B06F-0BA0351DB538}"/>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385CC34D-57BC-4A9F-B2BC-155ADCB92D73}"/>
            </a:ext>
          </a:extLst>
        </xdr:cNvPr>
        <xdr:cNvSpPr txBox="1"/>
      </xdr:nvSpPr>
      <xdr:spPr>
        <a:xfrm>
          <a:off x="35820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CA5A8058-F7B7-4E64-9726-1540ABD37603}"/>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88BFED74-3CAD-41C2-A11F-E2E70A509707}"/>
            </a:ext>
          </a:extLst>
        </xdr:cNvPr>
        <xdr:cNvSpPr txBox="1"/>
      </xdr:nvSpPr>
      <xdr:spPr>
        <a:xfrm>
          <a:off x="1816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138701</xdr:rowOff>
    </xdr:from>
    <xdr:ext cx="405111" cy="259045"/>
    <xdr:sp macro="" textlink="">
      <xdr:nvSpPr>
        <xdr:cNvPr id="88" name="n_4mainValue【道路】&#10;有形固定資産減価償却率">
          <a:extLst>
            <a:ext uri="{FF2B5EF4-FFF2-40B4-BE49-F238E27FC236}">
              <a16:creationId xmlns:a16="http://schemas.microsoft.com/office/drawing/2014/main" id="{6D02ED19-0FB3-4663-8687-636BA5F56AF8}"/>
            </a:ext>
          </a:extLst>
        </xdr:cNvPr>
        <xdr:cNvSpPr txBox="1"/>
      </xdr:nvSpPr>
      <xdr:spPr>
        <a:xfrm>
          <a:off x="927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395E91D-EB03-47DD-9126-658CB4C3DC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2CE9062-F4A3-4144-AE52-61FC225575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1B6E9E0-B82C-4594-9BBE-40F226914D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2C1FC64-D66D-428A-A92F-2F5BBFE936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0BFC475-C761-4423-B58B-D5A5689007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5C13C86-165B-409F-9B81-6CDA4C564B6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8CB3476-6ABD-419D-844D-2FEDDA455B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C673BD3-4417-4449-AFAC-A70B94A22CA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88A7EF3-7A88-4580-8F3E-EB441C89F6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4BECEFA-1B87-417B-A251-1478FC1F42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2CE8C19-0EED-478B-AB66-B43BDB73920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4FB1FE3-33A3-4981-A07B-233FABF4D8D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68E1709-6E6E-4CA7-9400-B40BBBF6AB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1A8C35C-6293-4539-9231-A0E85603F2C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19BC43F-520F-4B37-A35C-BFC06377826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B4AA48E-91E1-46DB-A671-A657DDFC041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3A5E261-7DB6-4842-A4C8-DF15808038D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D8C7223-31C5-42BF-B8B1-EB17E132F3E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2487B9A-00EB-4EE6-9F85-8522C5B1E24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4C9717C-81AC-4082-9876-374AFB7AE69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EFB6C0D-8EE1-4A23-BC29-8FD2FD50513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8EC1C84-D764-48D2-9106-9E3F6CB29AF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355C944-21D9-482B-82A2-CE0D125067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BCBCC75-C500-4247-A0CC-E2167AF4CD8D}"/>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672DC412-1095-433B-A994-1F0C83CED2B7}"/>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186549A8-872A-4BAC-B218-CADFD1753C2F}"/>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33383E41-655A-430E-A121-0461F4555F32}"/>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C9A34F00-128D-462D-BDDE-7A966F420746}"/>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CB53614-8251-4C73-8C96-056D1360E2C2}"/>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60CD90D3-724E-4316-A8E0-0A35178D1CA3}"/>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6E03B7AF-E9E0-4519-8C95-105EA7A25102}"/>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25EF6883-D5A5-40CE-886A-69AAFCCAD2BC}"/>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BFB293E2-7A29-4B56-BC62-07B48556ADA9}"/>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48F2C8E3-C5A2-439B-94BB-B08D5350F674}"/>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8080019-11A4-41FA-9761-03E8655C97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31C5FE5-3E90-4011-AD6C-091AD23D08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751139B-D42E-4D2A-8727-410A1B1E34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C7B253-18EB-456B-B021-CEDBD58E299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C79E55-0144-4733-BA7D-58476BC0B1A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118669</xdr:rowOff>
    </xdr:from>
    <xdr:to>
      <xdr:col>55</xdr:col>
      <xdr:colOff>50800</xdr:colOff>
      <xdr:row>41</xdr:row>
      <xdr:rowOff>48819</xdr:rowOff>
    </xdr:to>
    <xdr:sp macro="" textlink="">
      <xdr:nvSpPr>
        <xdr:cNvPr id="128" name="楕円 127">
          <a:extLst>
            <a:ext uri="{FF2B5EF4-FFF2-40B4-BE49-F238E27FC236}">
              <a16:creationId xmlns:a16="http://schemas.microsoft.com/office/drawing/2014/main" id="{1BA5EA61-934A-474D-A18B-7319DDB0FB26}"/>
            </a:ext>
          </a:extLst>
        </xdr:cNvPr>
        <xdr:cNvSpPr/>
      </xdr:nvSpPr>
      <xdr:spPr>
        <a:xfrm>
          <a:off x="10426700" y="69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33596</xdr:rowOff>
    </xdr:from>
    <xdr:ext cx="469744" cy="259045"/>
    <xdr:sp macro="" textlink="">
      <xdr:nvSpPr>
        <xdr:cNvPr id="129" name="【道路】&#10;一人当たり延長該当値テキスト">
          <a:extLst>
            <a:ext uri="{FF2B5EF4-FFF2-40B4-BE49-F238E27FC236}">
              <a16:creationId xmlns:a16="http://schemas.microsoft.com/office/drawing/2014/main" id="{08C88E6F-7FD6-4EAD-B5CE-E634ABE2A612}"/>
            </a:ext>
          </a:extLst>
        </xdr:cNvPr>
        <xdr:cNvSpPr txBox="1"/>
      </xdr:nvSpPr>
      <xdr:spPr>
        <a:xfrm>
          <a:off x="10515600" y="68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118135</xdr:rowOff>
    </xdr:from>
    <xdr:to>
      <xdr:col>50</xdr:col>
      <xdr:colOff>165100</xdr:colOff>
      <xdr:row>41</xdr:row>
      <xdr:rowOff>48285</xdr:rowOff>
    </xdr:to>
    <xdr:sp macro="" textlink="">
      <xdr:nvSpPr>
        <xdr:cNvPr id="130" name="楕円 129">
          <a:extLst>
            <a:ext uri="{FF2B5EF4-FFF2-40B4-BE49-F238E27FC236}">
              <a16:creationId xmlns:a16="http://schemas.microsoft.com/office/drawing/2014/main" id="{EC2F6D21-12EC-44EF-AC22-40335C4FE1DC}"/>
            </a:ext>
          </a:extLst>
        </xdr:cNvPr>
        <xdr:cNvSpPr/>
      </xdr:nvSpPr>
      <xdr:spPr>
        <a:xfrm>
          <a:off x="9588500" y="69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168935</xdr:rowOff>
    </xdr:from>
    <xdr:to>
      <xdr:col>55</xdr:col>
      <xdr:colOff>0</xdr:colOff>
      <xdr:row>40</xdr:row>
      <xdr:rowOff>169469</xdr:rowOff>
    </xdr:to>
    <xdr:cxnSp macro="">
      <xdr:nvCxnSpPr>
        <xdr:cNvPr id="131" name="直線コネクタ 130">
          <a:extLst>
            <a:ext uri="{FF2B5EF4-FFF2-40B4-BE49-F238E27FC236}">
              <a16:creationId xmlns:a16="http://schemas.microsoft.com/office/drawing/2014/main" id="{98EE06DF-95B8-4C0B-8F66-6B2A98FE1BDE}"/>
            </a:ext>
          </a:extLst>
        </xdr:cNvPr>
        <xdr:cNvCxnSpPr/>
      </xdr:nvCxnSpPr>
      <xdr:spPr>
        <a:xfrm>
          <a:off x="9639300" y="7026935"/>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115316</xdr:rowOff>
    </xdr:from>
    <xdr:to>
      <xdr:col>46</xdr:col>
      <xdr:colOff>38100</xdr:colOff>
      <xdr:row>41</xdr:row>
      <xdr:rowOff>45466</xdr:rowOff>
    </xdr:to>
    <xdr:sp macro="" textlink="">
      <xdr:nvSpPr>
        <xdr:cNvPr id="132" name="楕円 131">
          <a:extLst>
            <a:ext uri="{FF2B5EF4-FFF2-40B4-BE49-F238E27FC236}">
              <a16:creationId xmlns:a16="http://schemas.microsoft.com/office/drawing/2014/main" id="{91153010-348E-43D8-A380-29CBFA54F5EA}"/>
            </a:ext>
          </a:extLst>
        </xdr:cNvPr>
        <xdr:cNvSpPr/>
      </xdr:nvSpPr>
      <xdr:spPr>
        <a:xfrm>
          <a:off x="8699500" y="69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166116</xdr:rowOff>
    </xdr:from>
    <xdr:to>
      <xdr:col>50</xdr:col>
      <xdr:colOff>114300</xdr:colOff>
      <xdr:row>40</xdr:row>
      <xdr:rowOff>168935</xdr:rowOff>
    </xdr:to>
    <xdr:cxnSp macro="">
      <xdr:nvCxnSpPr>
        <xdr:cNvPr id="133" name="直線コネクタ 132">
          <a:extLst>
            <a:ext uri="{FF2B5EF4-FFF2-40B4-BE49-F238E27FC236}">
              <a16:creationId xmlns:a16="http://schemas.microsoft.com/office/drawing/2014/main" id="{0D64CD50-58C2-419D-930D-77525F9FF75D}"/>
            </a:ext>
          </a:extLst>
        </xdr:cNvPr>
        <xdr:cNvCxnSpPr/>
      </xdr:nvCxnSpPr>
      <xdr:spPr>
        <a:xfrm>
          <a:off x="8750300" y="702411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114554</xdr:rowOff>
    </xdr:from>
    <xdr:to>
      <xdr:col>41</xdr:col>
      <xdr:colOff>101600</xdr:colOff>
      <xdr:row>41</xdr:row>
      <xdr:rowOff>44704</xdr:rowOff>
    </xdr:to>
    <xdr:sp macro="" textlink="">
      <xdr:nvSpPr>
        <xdr:cNvPr id="134" name="楕円 133">
          <a:extLst>
            <a:ext uri="{FF2B5EF4-FFF2-40B4-BE49-F238E27FC236}">
              <a16:creationId xmlns:a16="http://schemas.microsoft.com/office/drawing/2014/main" id="{EDFFF5AD-68DE-4C94-8DFA-EE6B613E5A18}"/>
            </a:ext>
          </a:extLst>
        </xdr:cNvPr>
        <xdr:cNvSpPr/>
      </xdr:nvSpPr>
      <xdr:spPr>
        <a:xfrm>
          <a:off x="7810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165354</xdr:rowOff>
    </xdr:from>
    <xdr:to>
      <xdr:col>45</xdr:col>
      <xdr:colOff>177800</xdr:colOff>
      <xdr:row>40</xdr:row>
      <xdr:rowOff>166116</xdr:rowOff>
    </xdr:to>
    <xdr:cxnSp macro="">
      <xdr:nvCxnSpPr>
        <xdr:cNvPr id="135" name="直線コネクタ 134">
          <a:extLst>
            <a:ext uri="{FF2B5EF4-FFF2-40B4-BE49-F238E27FC236}">
              <a16:creationId xmlns:a16="http://schemas.microsoft.com/office/drawing/2014/main" id="{580C76FE-F15D-463E-B281-BDE2C3230870}"/>
            </a:ext>
          </a:extLst>
        </xdr:cNvPr>
        <xdr:cNvCxnSpPr/>
      </xdr:nvCxnSpPr>
      <xdr:spPr>
        <a:xfrm>
          <a:off x="7861300" y="702335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111887</xdr:rowOff>
    </xdr:from>
    <xdr:to>
      <xdr:col>36</xdr:col>
      <xdr:colOff>165100</xdr:colOff>
      <xdr:row>41</xdr:row>
      <xdr:rowOff>42037</xdr:rowOff>
    </xdr:to>
    <xdr:sp macro="" textlink="">
      <xdr:nvSpPr>
        <xdr:cNvPr id="136" name="楕円 135">
          <a:extLst>
            <a:ext uri="{FF2B5EF4-FFF2-40B4-BE49-F238E27FC236}">
              <a16:creationId xmlns:a16="http://schemas.microsoft.com/office/drawing/2014/main" id="{8E2FFD99-EA82-4E68-ABAA-706E19B2FBDB}"/>
            </a:ext>
          </a:extLst>
        </xdr:cNvPr>
        <xdr:cNvSpPr/>
      </xdr:nvSpPr>
      <xdr:spPr>
        <a:xfrm>
          <a:off x="6921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162687</xdr:rowOff>
    </xdr:from>
    <xdr:to>
      <xdr:col>41</xdr:col>
      <xdr:colOff>50800</xdr:colOff>
      <xdr:row>40</xdr:row>
      <xdr:rowOff>165354</xdr:rowOff>
    </xdr:to>
    <xdr:cxnSp macro="">
      <xdr:nvCxnSpPr>
        <xdr:cNvPr id="137" name="直線コネクタ 136">
          <a:extLst>
            <a:ext uri="{FF2B5EF4-FFF2-40B4-BE49-F238E27FC236}">
              <a16:creationId xmlns:a16="http://schemas.microsoft.com/office/drawing/2014/main" id="{B6C1E9DC-DC24-4AC1-9104-6661EC7F8476}"/>
            </a:ext>
          </a:extLst>
        </xdr:cNvPr>
        <xdr:cNvCxnSpPr/>
      </xdr:nvCxnSpPr>
      <xdr:spPr>
        <a:xfrm>
          <a:off x="6972300" y="702068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82B438EB-3E4F-477C-89CC-BDEBE1139527}"/>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3F9F226F-2BAA-4438-9045-233C21658A06}"/>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741C0DCF-A64B-4410-8FDB-3D301E065E13}"/>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A803CB9E-86FD-401B-AF36-D1E378AE2142}"/>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39412</xdr:rowOff>
    </xdr:from>
    <xdr:ext cx="469744" cy="259045"/>
    <xdr:sp macro="" textlink="">
      <xdr:nvSpPr>
        <xdr:cNvPr id="142" name="n_1mainValue【道路】&#10;一人当たり延長">
          <a:extLst>
            <a:ext uri="{FF2B5EF4-FFF2-40B4-BE49-F238E27FC236}">
              <a16:creationId xmlns:a16="http://schemas.microsoft.com/office/drawing/2014/main" id="{81C16AE8-DDF7-493C-AF21-502D680FA20A}"/>
            </a:ext>
          </a:extLst>
        </xdr:cNvPr>
        <xdr:cNvSpPr txBox="1"/>
      </xdr:nvSpPr>
      <xdr:spPr>
        <a:xfrm>
          <a:off x="9391727" y="706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36593</xdr:rowOff>
    </xdr:from>
    <xdr:ext cx="469744" cy="259045"/>
    <xdr:sp macro="" textlink="">
      <xdr:nvSpPr>
        <xdr:cNvPr id="143" name="n_2mainValue【道路】&#10;一人当たり延長">
          <a:extLst>
            <a:ext uri="{FF2B5EF4-FFF2-40B4-BE49-F238E27FC236}">
              <a16:creationId xmlns:a16="http://schemas.microsoft.com/office/drawing/2014/main" id="{699DD130-15A0-418E-964C-5F68B727C545}"/>
            </a:ext>
          </a:extLst>
        </xdr:cNvPr>
        <xdr:cNvSpPr txBox="1"/>
      </xdr:nvSpPr>
      <xdr:spPr>
        <a:xfrm>
          <a:off x="8515427" y="70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35831</xdr:rowOff>
    </xdr:from>
    <xdr:ext cx="469744" cy="259045"/>
    <xdr:sp macro="" textlink="">
      <xdr:nvSpPr>
        <xdr:cNvPr id="144" name="n_3mainValue【道路】&#10;一人当たり延長">
          <a:extLst>
            <a:ext uri="{FF2B5EF4-FFF2-40B4-BE49-F238E27FC236}">
              <a16:creationId xmlns:a16="http://schemas.microsoft.com/office/drawing/2014/main" id="{EA20655A-E6B4-4960-B2A0-6F66C31241F9}"/>
            </a:ext>
          </a:extLst>
        </xdr:cNvPr>
        <xdr:cNvSpPr txBox="1"/>
      </xdr:nvSpPr>
      <xdr:spPr>
        <a:xfrm>
          <a:off x="7626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33164</xdr:rowOff>
    </xdr:from>
    <xdr:ext cx="469744" cy="259045"/>
    <xdr:sp macro="" textlink="">
      <xdr:nvSpPr>
        <xdr:cNvPr id="145" name="n_4mainValue【道路】&#10;一人当たり延長">
          <a:extLst>
            <a:ext uri="{FF2B5EF4-FFF2-40B4-BE49-F238E27FC236}">
              <a16:creationId xmlns:a16="http://schemas.microsoft.com/office/drawing/2014/main" id="{0EDC8F6C-DF79-49B1-9957-FB44C91D3EBF}"/>
            </a:ext>
          </a:extLst>
        </xdr:cNvPr>
        <xdr:cNvSpPr txBox="1"/>
      </xdr:nvSpPr>
      <xdr:spPr>
        <a:xfrm>
          <a:off x="67374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57EBDF9-18FA-4918-B44A-6DF5F07092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521CAC5-676A-4CFA-87B4-95E500EAA1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11348B5-255D-4E0F-9DAF-8E8C3F91F1D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8C5D3AE-429B-46A9-AAB0-6FEB3E3411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4F5C146-8698-4927-8675-E8E218E470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D1036EF-E19E-4D8D-8194-29788BB22A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6DEC678-D10B-40EB-A915-1310410F417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250AC23-C161-46D8-BC8D-63351D7DC15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8B8B785-7745-40D4-972D-E0A744949B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7310613-3CA9-4F77-8E14-AEF135EBB6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674115-5D52-446B-83A8-0B1954BD918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93C239D-C011-462E-8037-ED6CF98B56C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BFFB5BD-B720-4C3A-8242-50C3C4B82EA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AC46055-F233-4F99-B9BB-C62CBC04538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9E9EA5D-0498-4E6E-966D-5715619CF65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3FCC4E4-B46B-418A-AFFF-7921E8C76F3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C3753F3-19D8-42E0-88A0-1BAD5021B0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B046624-91AD-4570-AAA3-D66B786DE6F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7546099-7747-4C3C-A36F-16AE2F20B01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5A2ED29-66AA-4D96-AF9B-333C90D26F4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AED43BE0-5975-4E2A-AC79-00E40D11DB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1B821AD-06A8-4778-A7EF-A19046A7C0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1ADEAEC-9EC7-40F2-8A51-3C0E44C6476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A8177C2-7FF8-4B71-9D03-FF102B5E07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67CDF1A2-4088-42F9-9114-6E3916FAEB76}"/>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147B90F-6974-42B9-8649-FA5705B8061B}"/>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CE94E07E-9462-44CC-BDE0-DFD3C4422526}"/>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4EB2DEBD-8FD4-4122-8E3B-B39E8FC9DEB5}"/>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5F5463BB-8E49-40B6-A361-A7DAEDD5A9F9}"/>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475C0420-FB88-4E41-8579-BC6B92715198}"/>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7BCD0063-1A1E-4C95-A7BA-A7E3F21FDBAB}"/>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90C1CA61-263D-42EB-ADA8-563A9157D225}"/>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CE2FDE5D-D50D-493E-83EE-CC6F0ABD05BD}"/>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167B6E3A-C641-47EA-A162-593203C85521}"/>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6E9861E-E946-4B02-8CD0-A7D4A4133232}"/>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F5F6319-1479-4317-AC1A-93714AD5D4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1C67A0C-449D-49FF-ADDF-2E855956CA5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403C91-78DD-4D32-8F44-4CD91B1D97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C4DB9EF-3C36-485A-82A1-0FC8DAA62D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04ED083-CD63-4812-8E89-4AE1AD0F9C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186" name="楕円 185">
          <a:extLst>
            <a:ext uri="{FF2B5EF4-FFF2-40B4-BE49-F238E27FC236}">
              <a16:creationId xmlns:a16="http://schemas.microsoft.com/office/drawing/2014/main" id="{7A6644B5-268B-4CA0-AB36-BEEF573ACCE7}"/>
            </a:ext>
          </a:extLst>
        </xdr:cNvPr>
        <xdr:cNvSpPr/>
      </xdr:nvSpPr>
      <xdr:spPr>
        <a:xfrm>
          <a:off x="4584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52087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D2AA029C-C8BC-48B9-854E-4706B8ECC82C}"/>
            </a:ext>
          </a:extLst>
        </xdr:cNvPr>
        <xdr:cNvSpPr txBox="1"/>
      </xdr:nvSpPr>
      <xdr:spPr>
        <a:xfrm>
          <a:off x="4673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23495</xdr:rowOff>
    </xdr:from>
    <xdr:to>
      <xdr:col>20</xdr:col>
      <xdr:colOff>38100</xdr:colOff>
      <xdr:row>58</xdr:row>
      <xdr:rowOff>125095</xdr:rowOff>
    </xdr:to>
    <xdr:sp macro="" textlink="">
      <xdr:nvSpPr>
        <xdr:cNvPr id="188" name="楕円 187">
          <a:extLst>
            <a:ext uri="{FF2B5EF4-FFF2-40B4-BE49-F238E27FC236}">
              <a16:creationId xmlns:a16="http://schemas.microsoft.com/office/drawing/2014/main" id="{7FCAA899-73EC-49C5-B3B3-932886BB6203}"/>
            </a:ext>
          </a:extLst>
        </xdr:cNvPr>
        <xdr:cNvSpPr/>
      </xdr:nvSpPr>
      <xdr:spPr>
        <a:xfrm>
          <a:off x="3746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74295</xdr:rowOff>
    </xdr:from>
    <xdr:to>
      <xdr:col>24</xdr:col>
      <xdr:colOff>63500</xdr:colOff>
      <xdr:row>58</xdr:row>
      <xdr:rowOff>80010</xdr:rowOff>
    </xdr:to>
    <xdr:cxnSp macro="">
      <xdr:nvCxnSpPr>
        <xdr:cNvPr id="189" name="直線コネクタ 188">
          <a:extLst>
            <a:ext uri="{FF2B5EF4-FFF2-40B4-BE49-F238E27FC236}">
              <a16:creationId xmlns:a16="http://schemas.microsoft.com/office/drawing/2014/main" id="{07A90751-E3FA-4DA4-AC67-D47B92CB3D4B}"/>
            </a:ext>
          </a:extLst>
        </xdr:cNvPr>
        <xdr:cNvCxnSpPr/>
      </xdr:nvCxnSpPr>
      <xdr:spPr>
        <a:xfrm>
          <a:off x="3797300" y="100183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90" name="楕円 189">
          <a:extLst>
            <a:ext uri="{FF2B5EF4-FFF2-40B4-BE49-F238E27FC236}">
              <a16:creationId xmlns:a16="http://schemas.microsoft.com/office/drawing/2014/main" id="{97329176-792B-4FDB-BA8B-9908BD5EE67E}"/>
            </a:ext>
          </a:extLst>
        </xdr:cNvPr>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74295</xdr:rowOff>
    </xdr:from>
    <xdr:to>
      <xdr:col>19</xdr:col>
      <xdr:colOff>177800</xdr:colOff>
      <xdr:row>58</xdr:row>
      <xdr:rowOff>74295</xdr:rowOff>
    </xdr:to>
    <xdr:cxnSp macro="">
      <xdr:nvCxnSpPr>
        <xdr:cNvPr id="191" name="直線コネクタ 190">
          <a:extLst>
            <a:ext uri="{FF2B5EF4-FFF2-40B4-BE49-F238E27FC236}">
              <a16:creationId xmlns:a16="http://schemas.microsoft.com/office/drawing/2014/main" id="{586C3E33-9590-4308-A9E8-E4635D6EE36F}"/>
            </a:ext>
          </a:extLst>
        </xdr:cNvPr>
        <xdr:cNvCxnSpPr/>
      </xdr:nvCxnSpPr>
      <xdr:spPr>
        <a:xfrm>
          <a:off x="2908300" y="10018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160655</xdr:rowOff>
    </xdr:from>
    <xdr:to>
      <xdr:col>10</xdr:col>
      <xdr:colOff>165100</xdr:colOff>
      <xdr:row>58</xdr:row>
      <xdr:rowOff>90805</xdr:rowOff>
    </xdr:to>
    <xdr:sp macro="" textlink="">
      <xdr:nvSpPr>
        <xdr:cNvPr id="192" name="楕円 191">
          <a:extLst>
            <a:ext uri="{FF2B5EF4-FFF2-40B4-BE49-F238E27FC236}">
              <a16:creationId xmlns:a16="http://schemas.microsoft.com/office/drawing/2014/main" id="{8193D1CC-4A16-454B-A6C9-1DB52CE58F6C}"/>
            </a:ext>
          </a:extLst>
        </xdr:cNvPr>
        <xdr:cNvSpPr/>
      </xdr:nvSpPr>
      <xdr:spPr>
        <a:xfrm>
          <a:off x="1968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40005</xdr:rowOff>
    </xdr:from>
    <xdr:to>
      <xdr:col>15</xdr:col>
      <xdr:colOff>50800</xdr:colOff>
      <xdr:row>58</xdr:row>
      <xdr:rowOff>74295</xdr:rowOff>
    </xdr:to>
    <xdr:cxnSp macro="">
      <xdr:nvCxnSpPr>
        <xdr:cNvPr id="193" name="直線コネクタ 192">
          <a:extLst>
            <a:ext uri="{FF2B5EF4-FFF2-40B4-BE49-F238E27FC236}">
              <a16:creationId xmlns:a16="http://schemas.microsoft.com/office/drawing/2014/main" id="{EE34125B-778E-47B6-9A2D-2C5674ED4AC8}"/>
            </a:ext>
          </a:extLst>
        </xdr:cNvPr>
        <xdr:cNvCxnSpPr/>
      </xdr:nvCxnSpPr>
      <xdr:spPr>
        <a:xfrm>
          <a:off x="2019300" y="9984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122555</xdr:rowOff>
    </xdr:from>
    <xdr:to>
      <xdr:col>6</xdr:col>
      <xdr:colOff>38100</xdr:colOff>
      <xdr:row>58</xdr:row>
      <xdr:rowOff>52705</xdr:rowOff>
    </xdr:to>
    <xdr:sp macro="" textlink="">
      <xdr:nvSpPr>
        <xdr:cNvPr id="194" name="楕円 193">
          <a:extLst>
            <a:ext uri="{FF2B5EF4-FFF2-40B4-BE49-F238E27FC236}">
              <a16:creationId xmlns:a16="http://schemas.microsoft.com/office/drawing/2014/main" id="{2BE9A65D-BA50-46D9-B418-E31A4BB91C20}"/>
            </a:ext>
          </a:extLst>
        </xdr:cNvPr>
        <xdr:cNvSpPr/>
      </xdr:nvSpPr>
      <xdr:spPr>
        <a:xfrm>
          <a:off x="1079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1905</xdr:rowOff>
    </xdr:from>
    <xdr:to>
      <xdr:col>10</xdr:col>
      <xdr:colOff>114300</xdr:colOff>
      <xdr:row>58</xdr:row>
      <xdr:rowOff>40005</xdr:rowOff>
    </xdr:to>
    <xdr:cxnSp macro="">
      <xdr:nvCxnSpPr>
        <xdr:cNvPr id="195" name="直線コネクタ 194">
          <a:extLst>
            <a:ext uri="{FF2B5EF4-FFF2-40B4-BE49-F238E27FC236}">
              <a16:creationId xmlns:a16="http://schemas.microsoft.com/office/drawing/2014/main" id="{75CC3864-98A6-4BB9-A0BA-12917F8483A2}"/>
            </a:ext>
          </a:extLst>
        </xdr:cNvPr>
        <xdr:cNvCxnSpPr/>
      </xdr:nvCxnSpPr>
      <xdr:spPr>
        <a:xfrm>
          <a:off x="1130300" y="9946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5CBCFCAE-39B7-4059-836B-5F9A777AEC0F}"/>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9769423-6D95-41F1-82AC-C930B8B23E04}"/>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879A209-5990-4C01-863C-80A5502A937B}"/>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3BE3EC41-CEFC-4367-8020-9F2FC02A0B97}"/>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141622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9814497-2B9A-4A0C-B86F-8C1309E94C47}"/>
            </a:ext>
          </a:extLst>
        </xdr:cNvPr>
        <xdr:cNvSpPr txBox="1"/>
      </xdr:nvSpPr>
      <xdr:spPr>
        <a:xfrm>
          <a:off x="3582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8FD32D8-9CA3-4B9C-A94F-F41E99BBB0C6}"/>
            </a:ext>
          </a:extLst>
        </xdr:cNvPr>
        <xdr:cNvSpPr txBox="1"/>
      </xdr:nvSpPr>
      <xdr:spPr>
        <a:xfrm>
          <a:off x="2705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107332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2F8DD38-4EE0-4255-97A8-7DF788BF12E9}"/>
            </a:ext>
          </a:extLst>
        </xdr:cNvPr>
        <xdr:cNvSpPr txBox="1"/>
      </xdr:nvSpPr>
      <xdr:spPr>
        <a:xfrm>
          <a:off x="1816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69232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44D1AD4-6300-4E4E-8E1E-019D9B929114}"/>
            </a:ext>
          </a:extLst>
        </xdr:cNvPr>
        <xdr:cNvSpPr txBox="1"/>
      </xdr:nvSpPr>
      <xdr:spPr>
        <a:xfrm>
          <a:off x="927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238DC70-70C2-447A-96B1-19CC8EE3B47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6025ACF2-2B12-4508-B7EC-0292098972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49BFBF8-DDC8-47B4-9FAD-409316B376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3B12FF3D-3381-4844-834C-E6EBC4186A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3546677-76E3-4582-8C6C-35EEBB2480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F550E23-1DB1-4BFD-B15E-EC5DE57C7B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14AA808-9D8B-4FA4-9DBC-8623EE66C7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E3B8755-5CC5-4E32-B404-92D0F14D55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5A58071-EE5F-4702-8E8A-60836CCD69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50F13E8E-8645-4EB4-8044-69CF82270B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70D26B43-C7B1-47D7-B39E-B134E8F34F3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8D48F25-156F-4A6E-9BE2-F0A42849BAA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3F7EB27B-BB63-40E6-BC89-358E5B3BF61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21D10CC3-8E7B-4D3F-A23A-C9FEE18F2BE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634DEDB3-A42A-4779-A43D-3525E9E03AD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5A3C5C81-5796-4846-B799-3D4CCD88C8F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212E38D-2F86-41AD-984D-5BEE4819936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DE5F785-98F0-4115-A8CD-4DD3CDF0419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8C3D1285-91F5-4936-882C-60366A31AAB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D0B345D1-5B01-4DC5-A181-D7D97776959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3C4D1374-0A9A-4B5A-8AC9-0F3769DC844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87E3BC48-8BD9-41A3-AF6F-628C16679A42}"/>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3EFDA08-016F-424C-B5A8-0A83A84604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213044F-D241-46CE-90EC-F044D23827D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55E8839-2354-41EF-AF28-0E8997EBF4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67D74B10-1494-4C46-8975-D6A5991A79FE}"/>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A8C4466-1390-41E9-8DA6-7DA5C9A6700C}"/>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94471E10-6B1F-43B0-805D-07FF79AEA955}"/>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95E808EA-628B-4B0C-B675-3B1784251B7E}"/>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8703F2A0-0353-4860-9890-219405E9EC4F}"/>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DAECF96E-375D-4402-890A-8D857B238D88}"/>
            </a:ext>
          </a:extLst>
        </xdr:cNvPr>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40632AFA-C95F-4E34-9D46-9BCF90B4B753}"/>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4DF258B4-7FEF-4163-8B38-452E481D32F4}"/>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32E8A95C-96F8-4793-8BDA-C580D03F1B81}"/>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2319B9EA-65F3-4FD7-8288-2A8C581A6F25}"/>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B91F0AE3-E724-448E-9EEF-2EECF3B8B898}"/>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297CB1B-F0B0-4799-B194-0EBFC397947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D8832D-08C8-4279-BA20-0762EFD32C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574E948-7B6D-40A0-A81F-FDB9FFF4B5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286547-5659-41C6-A2C7-71CBCAE969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0B3758D-1A50-43B1-A7BD-8099C97482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95651</xdr:rowOff>
    </xdr:from>
    <xdr:to>
      <xdr:col>55</xdr:col>
      <xdr:colOff>50800</xdr:colOff>
      <xdr:row>61</xdr:row>
      <xdr:rowOff>25801</xdr:rowOff>
    </xdr:to>
    <xdr:sp macro="" textlink="">
      <xdr:nvSpPr>
        <xdr:cNvPr id="245" name="楕円 244">
          <a:extLst>
            <a:ext uri="{FF2B5EF4-FFF2-40B4-BE49-F238E27FC236}">
              <a16:creationId xmlns:a16="http://schemas.microsoft.com/office/drawing/2014/main" id="{62B7F4C5-FC8D-4A02-A918-309C72704E36}"/>
            </a:ext>
          </a:extLst>
        </xdr:cNvPr>
        <xdr:cNvSpPr/>
      </xdr:nvSpPr>
      <xdr:spPr>
        <a:xfrm>
          <a:off x="10426700" y="103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118528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5D664F-49A4-49A6-B57B-C515FECF078C}"/>
            </a:ext>
          </a:extLst>
        </xdr:cNvPr>
        <xdr:cNvSpPr txBox="1"/>
      </xdr:nvSpPr>
      <xdr:spPr>
        <a:xfrm>
          <a:off x="10515600" y="1023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114880</xdr:rowOff>
    </xdr:from>
    <xdr:to>
      <xdr:col>50</xdr:col>
      <xdr:colOff>165100</xdr:colOff>
      <xdr:row>61</xdr:row>
      <xdr:rowOff>45030</xdr:rowOff>
    </xdr:to>
    <xdr:sp macro="" textlink="">
      <xdr:nvSpPr>
        <xdr:cNvPr id="247" name="楕円 246">
          <a:extLst>
            <a:ext uri="{FF2B5EF4-FFF2-40B4-BE49-F238E27FC236}">
              <a16:creationId xmlns:a16="http://schemas.microsoft.com/office/drawing/2014/main" id="{D04204F0-F371-4537-A4A9-CD77BCC831C4}"/>
            </a:ext>
          </a:extLst>
        </xdr:cNvPr>
        <xdr:cNvSpPr/>
      </xdr:nvSpPr>
      <xdr:spPr>
        <a:xfrm>
          <a:off x="9588500" y="104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146451</xdr:rowOff>
    </xdr:from>
    <xdr:to>
      <xdr:col>55</xdr:col>
      <xdr:colOff>0</xdr:colOff>
      <xdr:row>60</xdr:row>
      <xdr:rowOff>165680</xdr:rowOff>
    </xdr:to>
    <xdr:cxnSp macro="">
      <xdr:nvCxnSpPr>
        <xdr:cNvPr id="248" name="直線コネクタ 247">
          <a:extLst>
            <a:ext uri="{FF2B5EF4-FFF2-40B4-BE49-F238E27FC236}">
              <a16:creationId xmlns:a16="http://schemas.microsoft.com/office/drawing/2014/main" id="{BC6691C4-AF63-4B04-83E2-74C208524961}"/>
            </a:ext>
          </a:extLst>
        </xdr:cNvPr>
        <xdr:cNvCxnSpPr/>
      </xdr:nvCxnSpPr>
      <xdr:spPr>
        <a:xfrm flipV="1">
          <a:off x="9639300" y="10433451"/>
          <a:ext cx="838200" cy="1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133425</xdr:rowOff>
    </xdr:from>
    <xdr:to>
      <xdr:col>46</xdr:col>
      <xdr:colOff>38100</xdr:colOff>
      <xdr:row>61</xdr:row>
      <xdr:rowOff>63575</xdr:rowOff>
    </xdr:to>
    <xdr:sp macro="" textlink="">
      <xdr:nvSpPr>
        <xdr:cNvPr id="249" name="楕円 248">
          <a:extLst>
            <a:ext uri="{FF2B5EF4-FFF2-40B4-BE49-F238E27FC236}">
              <a16:creationId xmlns:a16="http://schemas.microsoft.com/office/drawing/2014/main" id="{30A91D6C-BB69-454A-B954-8228CDE52D5C}"/>
            </a:ext>
          </a:extLst>
        </xdr:cNvPr>
        <xdr:cNvSpPr/>
      </xdr:nvSpPr>
      <xdr:spPr>
        <a:xfrm>
          <a:off x="8699500" y="104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165680</xdr:rowOff>
    </xdr:from>
    <xdr:to>
      <xdr:col>50</xdr:col>
      <xdr:colOff>114300</xdr:colOff>
      <xdr:row>61</xdr:row>
      <xdr:rowOff>12775</xdr:rowOff>
    </xdr:to>
    <xdr:cxnSp macro="">
      <xdr:nvCxnSpPr>
        <xdr:cNvPr id="250" name="直線コネクタ 249">
          <a:extLst>
            <a:ext uri="{FF2B5EF4-FFF2-40B4-BE49-F238E27FC236}">
              <a16:creationId xmlns:a16="http://schemas.microsoft.com/office/drawing/2014/main" id="{F601A8D2-E580-43F8-B3E4-348C5BE92A12}"/>
            </a:ext>
          </a:extLst>
        </xdr:cNvPr>
        <xdr:cNvCxnSpPr/>
      </xdr:nvCxnSpPr>
      <xdr:spPr>
        <a:xfrm flipV="1">
          <a:off x="8750300" y="10452680"/>
          <a:ext cx="889000" cy="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130425</xdr:rowOff>
    </xdr:from>
    <xdr:to>
      <xdr:col>41</xdr:col>
      <xdr:colOff>101600</xdr:colOff>
      <xdr:row>61</xdr:row>
      <xdr:rowOff>60575</xdr:rowOff>
    </xdr:to>
    <xdr:sp macro="" textlink="">
      <xdr:nvSpPr>
        <xdr:cNvPr id="251" name="楕円 250">
          <a:extLst>
            <a:ext uri="{FF2B5EF4-FFF2-40B4-BE49-F238E27FC236}">
              <a16:creationId xmlns:a16="http://schemas.microsoft.com/office/drawing/2014/main" id="{A7C32992-AAD4-42E9-B5CB-377B50C9B8B1}"/>
            </a:ext>
          </a:extLst>
        </xdr:cNvPr>
        <xdr:cNvSpPr/>
      </xdr:nvSpPr>
      <xdr:spPr>
        <a:xfrm>
          <a:off x="7810500" y="104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9775</xdr:rowOff>
    </xdr:from>
    <xdr:to>
      <xdr:col>45</xdr:col>
      <xdr:colOff>177800</xdr:colOff>
      <xdr:row>61</xdr:row>
      <xdr:rowOff>12775</xdr:rowOff>
    </xdr:to>
    <xdr:cxnSp macro="">
      <xdr:nvCxnSpPr>
        <xdr:cNvPr id="252" name="直線コネクタ 251">
          <a:extLst>
            <a:ext uri="{FF2B5EF4-FFF2-40B4-BE49-F238E27FC236}">
              <a16:creationId xmlns:a16="http://schemas.microsoft.com/office/drawing/2014/main" id="{C6890999-8127-4245-8DBB-6A36BE7CB15D}"/>
            </a:ext>
          </a:extLst>
        </xdr:cNvPr>
        <xdr:cNvCxnSpPr/>
      </xdr:nvCxnSpPr>
      <xdr:spPr>
        <a:xfrm>
          <a:off x="7861300" y="10468225"/>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122433</xdr:rowOff>
    </xdr:from>
    <xdr:to>
      <xdr:col>36</xdr:col>
      <xdr:colOff>165100</xdr:colOff>
      <xdr:row>61</xdr:row>
      <xdr:rowOff>52583</xdr:rowOff>
    </xdr:to>
    <xdr:sp macro="" textlink="">
      <xdr:nvSpPr>
        <xdr:cNvPr id="253" name="楕円 252">
          <a:extLst>
            <a:ext uri="{FF2B5EF4-FFF2-40B4-BE49-F238E27FC236}">
              <a16:creationId xmlns:a16="http://schemas.microsoft.com/office/drawing/2014/main" id="{E7FB887B-6BBE-4C9B-AB98-46A903ED8523}"/>
            </a:ext>
          </a:extLst>
        </xdr:cNvPr>
        <xdr:cNvSpPr/>
      </xdr:nvSpPr>
      <xdr:spPr>
        <a:xfrm>
          <a:off x="6921500" y="104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1783</xdr:rowOff>
    </xdr:from>
    <xdr:to>
      <xdr:col>41</xdr:col>
      <xdr:colOff>50800</xdr:colOff>
      <xdr:row>61</xdr:row>
      <xdr:rowOff>9775</xdr:rowOff>
    </xdr:to>
    <xdr:cxnSp macro="">
      <xdr:nvCxnSpPr>
        <xdr:cNvPr id="254" name="直線コネクタ 253">
          <a:extLst>
            <a:ext uri="{FF2B5EF4-FFF2-40B4-BE49-F238E27FC236}">
              <a16:creationId xmlns:a16="http://schemas.microsoft.com/office/drawing/2014/main" id="{138954FA-3A03-49C1-92B4-CE42D73E47D2}"/>
            </a:ext>
          </a:extLst>
        </xdr:cNvPr>
        <xdr:cNvCxnSpPr/>
      </xdr:nvCxnSpPr>
      <xdr:spPr>
        <a:xfrm>
          <a:off x="6972300" y="10460233"/>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2DC4B64B-2B4F-4180-843F-00B3EEAC1ACF}"/>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20FFB162-8C06-4DAB-B138-1B80A8A0F157}"/>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589CB306-C663-422E-9C5C-DF2955DDBA1E}"/>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F6583881-D27C-48AF-8CBC-A6C29C78C0CF}"/>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61557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E05C2F81-AA28-4C2B-9ECE-CBA970CA824B}"/>
            </a:ext>
          </a:extLst>
        </xdr:cNvPr>
        <xdr:cNvSpPr txBox="1"/>
      </xdr:nvSpPr>
      <xdr:spPr>
        <a:xfrm>
          <a:off x="9327095" y="1017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80102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4B0A1DB5-53E6-42A4-84EF-0B5183E266A6}"/>
            </a:ext>
          </a:extLst>
        </xdr:cNvPr>
        <xdr:cNvSpPr txBox="1"/>
      </xdr:nvSpPr>
      <xdr:spPr>
        <a:xfrm>
          <a:off x="8450795" y="1019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77102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E764D3D-9C01-40AE-9550-235865E23107}"/>
            </a:ext>
          </a:extLst>
        </xdr:cNvPr>
        <xdr:cNvSpPr txBox="1"/>
      </xdr:nvSpPr>
      <xdr:spPr>
        <a:xfrm>
          <a:off x="7561795" y="101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69110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A494BBF-F7D7-4550-AB4B-306772AB42FB}"/>
            </a:ext>
          </a:extLst>
        </xdr:cNvPr>
        <xdr:cNvSpPr txBox="1"/>
      </xdr:nvSpPr>
      <xdr:spPr>
        <a:xfrm>
          <a:off x="6672795" y="101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7EA30F8-99E6-4D6C-8D38-9A492220576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D436B39-8DD1-411C-A166-47A8C29AA1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B7150FD-1353-4906-ACD5-5FED3019C2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D973CAE-DF09-4E47-AB89-46595131BD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76574D9-14C3-4DAD-B849-6257556D9F8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98AC9E3-551B-4EB5-A75C-9ADE58F426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126EC24-8F30-43BA-9116-8B56E2697B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986E071-220D-46C6-A086-391703E6ED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1C0101C-1ADB-46B5-84C8-0D2C694030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793E5F3-68B5-46AD-AB21-4E25916D3D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01A53EF-5E1D-434F-8ACF-98374D8839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AD21748-D8A8-4647-A091-CE005599EB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3F92B4D-C1BF-4759-8CC5-ACEE3F83B2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3132F7F-116F-45F3-8CCA-A66E55B8D1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AF9C6A1-BD4F-44EE-9BD3-28B61494B7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1B5FBC55-A9C0-435A-8E1D-24DA3565C9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E54B164-B37D-47FA-91E8-9CCC71BB60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FDB9144-013D-4232-BEA2-20551920F4A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AEA31A0-83F7-44AC-963C-032985EE74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53AC0F8-32DA-4537-A656-C289AC0AAD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A8FA007-FD9B-4582-810D-3125D6A63D9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965DD4C8-DBEF-4248-89D8-A63C3F0D88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A1952F19-F28E-45F3-B0A5-579FED742F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2D6EEAD3-1B2D-444A-85D1-AF9206EA9B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3B54641B-A3F6-479B-AEB2-6BFA26970EB7}"/>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F83EA4AA-BC1A-42A9-BBC0-82F05CEFAED0}"/>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B3F31CBC-C9E1-4BAE-BD93-A201D388754C}"/>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B928D7C-9C24-4D64-BB9F-C44B6BFA007A}"/>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5B00DABB-2A3C-47EB-8F59-16E67A81A7FB}"/>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509B02D-7A92-49FF-A984-D29E4F1BA170}"/>
            </a:ext>
          </a:extLst>
        </xdr:cNvPr>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C5160D91-4C22-4AF7-AEA6-D33E4A8581C0}"/>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B7B1F25A-7629-4723-A635-8FCB467F542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959BB658-0245-418E-9F55-FDDD8F4B027B}"/>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C561F252-D216-4D1A-9747-50FFB565A35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8D1C3A6E-F9CB-4ADE-A8B8-7390FDD83343}"/>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915F3D4-DE8A-40F0-9EDF-B5C6628E36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3349B5B-AF1A-48F0-B4DD-06D2AFDD84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ACC02AB-73F1-4576-B18A-A61C3450FA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496466-895A-4420-BB83-6EF37E1793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0F4C559-5327-4025-8C8A-787A0696C5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88264</xdr:rowOff>
    </xdr:from>
    <xdr:to>
      <xdr:col>24</xdr:col>
      <xdr:colOff>114300</xdr:colOff>
      <xdr:row>80</xdr:row>
      <xdr:rowOff>18414</xdr:rowOff>
    </xdr:to>
    <xdr:sp macro="" textlink="">
      <xdr:nvSpPr>
        <xdr:cNvPr id="303" name="楕円 302">
          <a:extLst>
            <a:ext uri="{FF2B5EF4-FFF2-40B4-BE49-F238E27FC236}">
              <a16:creationId xmlns:a16="http://schemas.microsoft.com/office/drawing/2014/main" id="{81715725-5FB1-487B-A22B-9D33CAD0A382}"/>
            </a:ext>
          </a:extLst>
        </xdr:cNvPr>
        <xdr:cNvSpPr/>
      </xdr:nvSpPr>
      <xdr:spPr>
        <a:xfrm>
          <a:off x="4584700"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111141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303C4E0-17A9-4085-BB9B-012573027F68}"/>
            </a:ext>
          </a:extLst>
        </xdr:cNvPr>
        <xdr:cNvSpPr txBox="1"/>
      </xdr:nvSpPr>
      <xdr:spPr>
        <a:xfrm>
          <a:off x="46736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305" name="楕円 304">
          <a:extLst>
            <a:ext uri="{FF2B5EF4-FFF2-40B4-BE49-F238E27FC236}">
              <a16:creationId xmlns:a16="http://schemas.microsoft.com/office/drawing/2014/main" id="{78B9B2BC-CC33-465F-B186-381619231FF0}"/>
            </a:ext>
          </a:extLst>
        </xdr:cNvPr>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79</xdr:row>
      <xdr:rowOff>139064</xdr:rowOff>
    </xdr:to>
    <xdr:cxnSp macro="">
      <xdr:nvCxnSpPr>
        <xdr:cNvPr id="306" name="直線コネクタ 305">
          <a:extLst>
            <a:ext uri="{FF2B5EF4-FFF2-40B4-BE49-F238E27FC236}">
              <a16:creationId xmlns:a16="http://schemas.microsoft.com/office/drawing/2014/main" id="{00628847-066A-4F7E-B53A-0FD98E40F258}"/>
            </a:ext>
          </a:extLst>
        </xdr:cNvPr>
        <xdr:cNvCxnSpPr/>
      </xdr:nvCxnSpPr>
      <xdr:spPr>
        <a:xfrm>
          <a:off x="3797300" y="1363598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160655</xdr:rowOff>
    </xdr:from>
    <xdr:to>
      <xdr:col>15</xdr:col>
      <xdr:colOff>101600</xdr:colOff>
      <xdr:row>79</xdr:row>
      <xdr:rowOff>90805</xdr:rowOff>
    </xdr:to>
    <xdr:sp macro="" textlink="">
      <xdr:nvSpPr>
        <xdr:cNvPr id="307" name="楕円 306">
          <a:extLst>
            <a:ext uri="{FF2B5EF4-FFF2-40B4-BE49-F238E27FC236}">
              <a16:creationId xmlns:a16="http://schemas.microsoft.com/office/drawing/2014/main" id="{883903CE-28D3-4D34-B7AC-BD5511980593}"/>
            </a:ext>
          </a:extLst>
        </xdr:cNvPr>
        <xdr:cNvSpPr/>
      </xdr:nvSpPr>
      <xdr:spPr>
        <a:xfrm>
          <a:off x="2857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40005</xdr:rowOff>
    </xdr:from>
    <xdr:to>
      <xdr:col>19</xdr:col>
      <xdr:colOff>177800</xdr:colOff>
      <xdr:row>79</xdr:row>
      <xdr:rowOff>91439</xdr:rowOff>
    </xdr:to>
    <xdr:cxnSp macro="">
      <xdr:nvCxnSpPr>
        <xdr:cNvPr id="308" name="直線コネクタ 307">
          <a:extLst>
            <a:ext uri="{FF2B5EF4-FFF2-40B4-BE49-F238E27FC236}">
              <a16:creationId xmlns:a16="http://schemas.microsoft.com/office/drawing/2014/main" id="{6001FBEC-BA25-4709-9D17-F64A237D406C}"/>
            </a:ext>
          </a:extLst>
        </xdr:cNvPr>
        <xdr:cNvCxnSpPr/>
      </xdr:nvCxnSpPr>
      <xdr:spPr>
        <a:xfrm>
          <a:off x="2908300" y="135845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109220</xdr:rowOff>
    </xdr:from>
    <xdr:to>
      <xdr:col>10</xdr:col>
      <xdr:colOff>165100</xdr:colOff>
      <xdr:row>79</xdr:row>
      <xdr:rowOff>39370</xdr:rowOff>
    </xdr:to>
    <xdr:sp macro="" textlink="">
      <xdr:nvSpPr>
        <xdr:cNvPr id="309" name="楕円 308">
          <a:extLst>
            <a:ext uri="{FF2B5EF4-FFF2-40B4-BE49-F238E27FC236}">
              <a16:creationId xmlns:a16="http://schemas.microsoft.com/office/drawing/2014/main" id="{63CA36B4-5DB2-4E2F-A169-6C5E049377EE}"/>
            </a:ext>
          </a:extLst>
        </xdr:cNvPr>
        <xdr:cNvSpPr/>
      </xdr:nvSpPr>
      <xdr:spPr>
        <a:xfrm>
          <a:off x="1968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160020</xdr:rowOff>
    </xdr:from>
    <xdr:to>
      <xdr:col>15</xdr:col>
      <xdr:colOff>50800</xdr:colOff>
      <xdr:row>79</xdr:row>
      <xdr:rowOff>40005</xdr:rowOff>
    </xdr:to>
    <xdr:cxnSp macro="">
      <xdr:nvCxnSpPr>
        <xdr:cNvPr id="310" name="直線コネクタ 309">
          <a:extLst>
            <a:ext uri="{FF2B5EF4-FFF2-40B4-BE49-F238E27FC236}">
              <a16:creationId xmlns:a16="http://schemas.microsoft.com/office/drawing/2014/main" id="{0A54924D-8F02-41AF-8045-4A178A915F9A}"/>
            </a:ext>
          </a:extLst>
        </xdr:cNvPr>
        <xdr:cNvCxnSpPr/>
      </xdr:nvCxnSpPr>
      <xdr:spPr>
        <a:xfrm>
          <a:off x="2019300" y="13533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57786</xdr:rowOff>
    </xdr:from>
    <xdr:to>
      <xdr:col>6</xdr:col>
      <xdr:colOff>38100</xdr:colOff>
      <xdr:row>78</xdr:row>
      <xdr:rowOff>159386</xdr:rowOff>
    </xdr:to>
    <xdr:sp macro="" textlink="">
      <xdr:nvSpPr>
        <xdr:cNvPr id="311" name="楕円 310">
          <a:extLst>
            <a:ext uri="{FF2B5EF4-FFF2-40B4-BE49-F238E27FC236}">
              <a16:creationId xmlns:a16="http://schemas.microsoft.com/office/drawing/2014/main" id="{506ECA36-90CE-4CA9-8BAE-7FAA5EC0D969}"/>
            </a:ext>
          </a:extLst>
        </xdr:cNvPr>
        <xdr:cNvSpPr/>
      </xdr:nvSpPr>
      <xdr:spPr>
        <a:xfrm>
          <a:off x="1079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108586</xdr:rowOff>
    </xdr:from>
    <xdr:to>
      <xdr:col>10</xdr:col>
      <xdr:colOff>114300</xdr:colOff>
      <xdr:row>78</xdr:row>
      <xdr:rowOff>160020</xdr:rowOff>
    </xdr:to>
    <xdr:cxnSp macro="">
      <xdr:nvCxnSpPr>
        <xdr:cNvPr id="312" name="直線コネクタ 311">
          <a:extLst>
            <a:ext uri="{FF2B5EF4-FFF2-40B4-BE49-F238E27FC236}">
              <a16:creationId xmlns:a16="http://schemas.microsoft.com/office/drawing/2014/main" id="{C4AD8315-4A72-4855-820D-2BE79B1AF5DC}"/>
            </a:ext>
          </a:extLst>
        </xdr:cNvPr>
        <xdr:cNvCxnSpPr/>
      </xdr:nvCxnSpPr>
      <xdr:spPr>
        <a:xfrm>
          <a:off x="1130300" y="134816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95F108B4-FC90-40CA-B7FC-611BD9794A8A}"/>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A37F654C-9B3B-4722-976D-5BA10AD23C92}"/>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AD6FDB37-6A52-4D44-812E-56BFF6CF6AF2}"/>
            </a:ext>
          </a:extLst>
        </xdr:cNvPr>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398520DD-377B-441B-9DDA-5DB07D98C67A}"/>
            </a:ext>
          </a:extLst>
        </xdr:cNvPr>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317" name="n_1mainValue【公営住宅】&#10;有形固定資産減価償却率">
          <a:extLst>
            <a:ext uri="{FF2B5EF4-FFF2-40B4-BE49-F238E27FC236}">
              <a16:creationId xmlns:a16="http://schemas.microsoft.com/office/drawing/2014/main" id="{44695B4B-54A9-46E3-AB08-7DEC55D0AE1F}"/>
            </a:ext>
          </a:extLst>
        </xdr:cNvPr>
        <xdr:cNvSpPr txBox="1"/>
      </xdr:nvSpPr>
      <xdr:spPr>
        <a:xfrm>
          <a:off x="35820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107332</xdr:rowOff>
    </xdr:from>
    <xdr:ext cx="405111" cy="259045"/>
    <xdr:sp macro="" textlink="">
      <xdr:nvSpPr>
        <xdr:cNvPr id="318" name="n_2mainValue【公営住宅】&#10;有形固定資産減価償却率">
          <a:extLst>
            <a:ext uri="{FF2B5EF4-FFF2-40B4-BE49-F238E27FC236}">
              <a16:creationId xmlns:a16="http://schemas.microsoft.com/office/drawing/2014/main" id="{ADCC377E-FF2C-49C7-8316-779EEBA3E834}"/>
            </a:ext>
          </a:extLst>
        </xdr:cNvPr>
        <xdr:cNvSpPr txBox="1"/>
      </xdr:nvSpPr>
      <xdr:spPr>
        <a:xfrm>
          <a:off x="27057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55897</xdr:rowOff>
    </xdr:from>
    <xdr:ext cx="405111" cy="259045"/>
    <xdr:sp macro="" textlink="">
      <xdr:nvSpPr>
        <xdr:cNvPr id="319" name="n_3mainValue【公営住宅】&#10;有形固定資産減価償却率">
          <a:extLst>
            <a:ext uri="{FF2B5EF4-FFF2-40B4-BE49-F238E27FC236}">
              <a16:creationId xmlns:a16="http://schemas.microsoft.com/office/drawing/2014/main" id="{4E32AFEB-F756-44E3-8DFD-A1142866D752}"/>
            </a:ext>
          </a:extLst>
        </xdr:cNvPr>
        <xdr:cNvSpPr txBox="1"/>
      </xdr:nvSpPr>
      <xdr:spPr>
        <a:xfrm>
          <a:off x="1816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4463</xdr:rowOff>
    </xdr:from>
    <xdr:ext cx="405111" cy="259045"/>
    <xdr:sp macro="" textlink="">
      <xdr:nvSpPr>
        <xdr:cNvPr id="320" name="n_4mainValue【公営住宅】&#10;有形固定資産減価償却率">
          <a:extLst>
            <a:ext uri="{FF2B5EF4-FFF2-40B4-BE49-F238E27FC236}">
              <a16:creationId xmlns:a16="http://schemas.microsoft.com/office/drawing/2014/main" id="{F5D82DB0-FEC9-4D4E-AFC0-0FF74A7AB879}"/>
            </a:ext>
          </a:extLst>
        </xdr:cNvPr>
        <xdr:cNvSpPr txBox="1"/>
      </xdr:nvSpPr>
      <xdr:spPr>
        <a:xfrm>
          <a:off x="927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F3D723E-2AD4-41BE-8531-7956E430E5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7C1A67E-6BB4-475C-A032-2BDEFD3F5F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F3A0DF0-B66C-4165-A72D-C61D4C3FA1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2A991D5-E9C4-4F31-B494-E6C88A268B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6ED07F3-4078-4A95-A09B-9DEE8888A9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C625610-0531-4121-8264-7D8C786CEA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4DEDCF1-D950-4A6D-B51C-43CFC2053E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896DADF-DFA8-4653-9290-2781C96B4D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9B74207-E39B-423F-9CC0-DF6D5AB15E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DDDECD3-EE19-449A-98FD-C49F2F7EBA7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69644C8-2F84-4BCD-9DB5-406A8DB4558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38A8191-C128-410A-9FAF-2350891E6F9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D48E85E-18D7-4992-83A5-0AB3D0390F3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871A3BB-AE8C-44B7-B556-B754BF6D6C1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5ACA2F3-3323-46D9-8A2E-19D233EBCB1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A35C73CC-D42C-4DCD-A6A8-8B1E93EE398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ABEB312-ACA1-41CB-A822-04A03BBA7BA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BB545A1-59B7-49F3-A6F2-F0C91D1024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2EF334AD-E09B-4073-BF16-3D0D3849CB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6432B687-DCB8-4043-A782-7F57DE231F1E}"/>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4A9AE9A3-1F8E-4A84-A69A-0EB3A59E53B6}"/>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CD3B83D1-0DF8-4628-BD5A-208D5CF219C3}"/>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803CE78-07F2-4499-8795-8056E37B5086}"/>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ED5A78C7-9ECA-4C1F-80A2-6F247F24A262}"/>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2FBE81D6-B140-43DD-905E-29612CEDBEA7}"/>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E7405625-3567-4F71-B942-C0A0FF3CF9A4}"/>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483C048E-F93A-43A8-9AB0-3FE97C36EE9D}"/>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A4C0F277-6427-4920-A2F0-6298F8BE21D3}"/>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357563F9-FC53-4525-825D-B76E28C5A854}"/>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27521E55-8194-4E03-B511-CBD1CA0B5995}"/>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685F0BA-964A-4306-88A2-75D34D4B34A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4570C43-3E7E-481C-B7B6-DBF328A2CD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F96B69-AD2F-42B0-93E1-C351D19567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19E5A9D-DDE5-4822-A3E9-E36B0B26A7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5AE751-D9D4-4FF6-A300-1B0EF192D1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24448</xdr:rowOff>
    </xdr:from>
    <xdr:to>
      <xdr:col>55</xdr:col>
      <xdr:colOff>50800</xdr:colOff>
      <xdr:row>85</xdr:row>
      <xdr:rowOff>126048</xdr:rowOff>
    </xdr:to>
    <xdr:sp macro="" textlink="">
      <xdr:nvSpPr>
        <xdr:cNvPr id="356" name="楕円 355">
          <a:extLst>
            <a:ext uri="{FF2B5EF4-FFF2-40B4-BE49-F238E27FC236}">
              <a16:creationId xmlns:a16="http://schemas.microsoft.com/office/drawing/2014/main" id="{E7C544EC-5DF9-4F7C-A30B-F92F23198605}"/>
            </a:ext>
          </a:extLst>
        </xdr:cNvPr>
        <xdr:cNvSpPr/>
      </xdr:nvSpPr>
      <xdr:spPr>
        <a:xfrm>
          <a:off x="104267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110825</xdr:rowOff>
    </xdr:from>
    <xdr:ext cx="469744" cy="259045"/>
    <xdr:sp macro="" textlink="">
      <xdr:nvSpPr>
        <xdr:cNvPr id="357" name="【公営住宅】&#10;一人当たり面積該当値テキスト">
          <a:extLst>
            <a:ext uri="{FF2B5EF4-FFF2-40B4-BE49-F238E27FC236}">
              <a16:creationId xmlns:a16="http://schemas.microsoft.com/office/drawing/2014/main" id="{B8E5CADF-A99E-4CDF-B46B-F3D8EBCCA07E}"/>
            </a:ext>
          </a:extLst>
        </xdr:cNvPr>
        <xdr:cNvSpPr txBox="1"/>
      </xdr:nvSpPr>
      <xdr:spPr>
        <a:xfrm>
          <a:off x="10515600" y="1451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24448</xdr:rowOff>
    </xdr:from>
    <xdr:to>
      <xdr:col>50</xdr:col>
      <xdr:colOff>165100</xdr:colOff>
      <xdr:row>85</xdr:row>
      <xdr:rowOff>126048</xdr:rowOff>
    </xdr:to>
    <xdr:sp macro="" textlink="">
      <xdr:nvSpPr>
        <xdr:cNvPr id="358" name="楕円 357">
          <a:extLst>
            <a:ext uri="{FF2B5EF4-FFF2-40B4-BE49-F238E27FC236}">
              <a16:creationId xmlns:a16="http://schemas.microsoft.com/office/drawing/2014/main" id="{89B0E441-A25B-4DAF-B528-4BEEEC1FED54}"/>
            </a:ext>
          </a:extLst>
        </xdr:cNvPr>
        <xdr:cNvSpPr/>
      </xdr:nvSpPr>
      <xdr:spPr>
        <a:xfrm>
          <a:off x="9588500" y="145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75248</xdr:rowOff>
    </xdr:from>
    <xdr:to>
      <xdr:col>55</xdr:col>
      <xdr:colOff>0</xdr:colOff>
      <xdr:row>85</xdr:row>
      <xdr:rowOff>75248</xdr:rowOff>
    </xdr:to>
    <xdr:cxnSp macro="">
      <xdr:nvCxnSpPr>
        <xdr:cNvPr id="359" name="直線コネクタ 358">
          <a:extLst>
            <a:ext uri="{FF2B5EF4-FFF2-40B4-BE49-F238E27FC236}">
              <a16:creationId xmlns:a16="http://schemas.microsoft.com/office/drawing/2014/main" id="{19A300B8-A86A-4A72-BCFC-67A7CB394BA0}"/>
            </a:ext>
          </a:extLst>
        </xdr:cNvPr>
        <xdr:cNvCxnSpPr/>
      </xdr:nvCxnSpPr>
      <xdr:spPr>
        <a:xfrm>
          <a:off x="9639300" y="14648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23876</xdr:rowOff>
    </xdr:from>
    <xdr:to>
      <xdr:col>46</xdr:col>
      <xdr:colOff>38100</xdr:colOff>
      <xdr:row>85</xdr:row>
      <xdr:rowOff>125476</xdr:rowOff>
    </xdr:to>
    <xdr:sp macro="" textlink="">
      <xdr:nvSpPr>
        <xdr:cNvPr id="360" name="楕円 359">
          <a:extLst>
            <a:ext uri="{FF2B5EF4-FFF2-40B4-BE49-F238E27FC236}">
              <a16:creationId xmlns:a16="http://schemas.microsoft.com/office/drawing/2014/main" id="{DD64DE30-ED39-416D-89BA-28E218CEC81B}"/>
            </a:ext>
          </a:extLst>
        </xdr:cNvPr>
        <xdr:cNvSpPr/>
      </xdr:nvSpPr>
      <xdr:spPr>
        <a:xfrm>
          <a:off x="8699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74676</xdr:rowOff>
    </xdr:from>
    <xdr:to>
      <xdr:col>50</xdr:col>
      <xdr:colOff>114300</xdr:colOff>
      <xdr:row>85</xdr:row>
      <xdr:rowOff>75248</xdr:rowOff>
    </xdr:to>
    <xdr:cxnSp macro="">
      <xdr:nvCxnSpPr>
        <xdr:cNvPr id="361" name="直線コネクタ 360">
          <a:extLst>
            <a:ext uri="{FF2B5EF4-FFF2-40B4-BE49-F238E27FC236}">
              <a16:creationId xmlns:a16="http://schemas.microsoft.com/office/drawing/2014/main" id="{ADDBA233-E030-4C80-BA25-6283432C93ED}"/>
            </a:ext>
          </a:extLst>
        </xdr:cNvPr>
        <xdr:cNvCxnSpPr/>
      </xdr:nvCxnSpPr>
      <xdr:spPr>
        <a:xfrm>
          <a:off x="8750300" y="1464792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23876</xdr:rowOff>
    </xdr:from>
    <xdr:to>
      <xdr:col>41</xdr:col>
      <xdr:colOff>101600</xdr:colOff>
      <xdr:row>85</xdr:row>
      <xdr:rowOff>125476</xdr:rowOff>
    </xdr:to>
    <xdr:sp macro="" textlink="">
      <xdr:nvSpPr>
        <xdr:cNvPr id="362" name="楕円 361">
          <a:extLst>
            <a:ext uri="{FF2B5EF4-FFF2-40B4-BE49-F238E27FC236}">
              <a16:creationId xmlns:a16="http://schemas.microsoft.com/office/drawing/2014/main" id="{31AB572D-0D8D-40AD-98DE-C6A6A74DBD1C}"/>
            </a:ext>
          </a:extLst>
        </xdr:cNvPr>
        <xdr:cNvSpPr/>
      </xdr:nvSpPr>
      <xdr:spPr>
        <a:xfrm>
          <a:off x="7810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74676</xdr:rowOff>
    </xdr:from>
    <xdr:to>
      <xdr:col>45</xdr:col>
      <xdr:colOff>177800</xdr:colOff>
      <xdr:row>85</xdr:row>
      <xdr:rowOff>74676</xdr:rowOff>
    </xdr:to>
    <xdr:cxnSp macro="">
      <xdr:nvCxnSpPr>
        <xdr:cNvPr id="363" name="直線コネクタ 362">
          <a:extLst>
            <a:ext uri="{FF2B5EF4-FFF2-40B4-BE49-F238E27FC236}">
              <a16:creationId xmlns:a16="http://schemas.microsoft.com/office/drawing/2014/main" id="{3DFD5536-EC06-421E-B1D9-D5EAF4D3CF01}"/>
            </a:ext>
          </a:extLst>
        </xdr:cNvPr>
        <xdr:cNvCxnSpPr/>
      </xdr:nvCxnSpPr>
      <xdr:spPr>
        <a:xfrm>
          <a:off x="7861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64" name="楕円 363">
          <a:extLst>
            <a:ext uri="{FF2B5EF4-FFF2-40B4-BE49-F238E27FC236}">
              <a16:creationId xmlns:a16="http://schemas.microsoft.com/office/drawing/2014/main" id="{BAAD659D-5BF3-4194-8A43-9CDFA612E61E}"/>
            </a:ext>
          </a:extLst>
        </xdr:cNvPr>
        <xdr:cNvSpPr/>
      </xdr:nvSpPr>
      <xdr:spPr>
        <a:xfrm>
          <a:off x="6921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74676</xdr:rowOff>
    </xdr:from>
    <xdr:to>
      <xdr:col>41</xdr:col>
      <xdr:colOff>50800</xdr:colOff>
      <xdr:row>85</xdr:row>
      <xdr:rowOff>74676</xdr:rowOff>
    </xdr:to>
    <xdr:cxnSp macro="">
      <xdr:nvCxnSpPr>
        <xdr:cNvPr id="365" name="直線コネクタ 364">
          <a:extLst>
            <a:ext uri="{FF2B5EF4-FFF2-40B4-BE49-F238E27FC236}">
              <a16:creationId xmlns:a16="http://schemas.microsoft.com/office/drawing/2014/main" id="{A6E6F6F3-A20F-476D-8A11-7176EEDCA87E}"/>
            </a:ext>
          </a:extLst>
        </xdr:cNvPr>
        <xdr:cNvCxnSpPr/>
      </xdr:nvCxnSpPr>
      <xdr:spPr>
        <a:xfrm>
          <a:off x="6972300" y="1464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809072E6-632A-4C62-8F75-9AD0C206A144}"/>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A8F88040-325D-406D-BA1A-111A0D679870}"/>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57630A28-D0D3-4795-8C1E-AE221EDC1D5A}"/>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E7F63F12-CC1B-43A6-A0FB-C5E2F6FFC15C}"/>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117175</xdr:rowOff>
    </xdr:from>
    <xdr:ext cx="469744" cy="259045"/>
    <xdr:sp macro="" textlink="">
      <xdr:nvSpPr>
        <xdr:cNvPr id="370" name="n_1mainValue【公営住宅】&#10;一人当たり面積">
          <a:extLst>
            <a:ext uri="{FF2B5EF4-FFF2-40B4-BE49-F238E27FC236}">
              <a16:creationId xmlns:a16="http://schemas.microsoft.com/office/drawing/2014/main" id="{0F69BD6D-10C9-48EB-9B40-9C189C1D4C67}"/>
            </a:ext>
          </a:extLst>
        </xdr:cNvPr>
        <xdr:cNvSpPr txBox="1"/>
      </xdr:nvSpPr>
      <xdr:spPr>
        <a:xfrm>
          <a:off x="9391727" y="1469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116603</xdr:rowOff>
    </xdr:from>
    <xdr:ext cx="469744" cy="259045"/>
    <xdr:sp macro="" textlink="">
      <xdr:nvSpPr>
        <xdr:cNvPr id="371" name="n_2mainValue【公営住宅】&#10;一人当たり面積">
          <a:extLst>
            <a:ext uri="{FF2B5EF4-FFF2-40B4-BE49-F238E27FC236}">
              <a16:creationId xmlns:a16="http://schemas.microsoft.com/office/drawing/2014/main" id="{5678B9A3-9055-4690-8DB7-99CD323D85F9}"/>
            </a:ext>
          </a:extLst>
        </xdr:cNvPr>
        <xdr:cNvSpPr txBox="1"/>
      </xdr:nvSpPr>
      <xdr:spPr>
        <a:xfrm>
          <a:off x="8515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116603</xdr:rowOff>
    </xdr:from>
    <xdr:ext cx="469744" cy="259045"/>
    <xdr:sp macro="" textlink="">
      <xdr:nvSpPr>
        <xdr:cNvPr id="372" name="n_3mainValue【公営住宅】&#10;一人当たり面積">
          <a:extLst>
            <a:ext uri="{FF2B5EF4-FFF2-40B4-BE49-F238E27FC236}">
              <a16:creationId xmlns:a16="http://schemas.microsoft.com/office/drawing/2014/main" id="{0078A9EE-518D-4FC8-B0F1-3CDB3C75F4EA}"/>
            </a:ext>
          </a:extLst>
        </xdr:cNvPr>
        <xdr:cNvSpPr txBox="1"/>
      </xdr:nvSpPr>
      <xdr:spPr>
        <a:xfrm>
          <a:off x="7626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116603</xdr:rowOff>
    </xdr:from>
    <xdr:ext cx="469744" cy="259045"/>
    <xdr:sp macro="" textlink="">
      <xdr:nvSpPr>
        <xdr:cNvPr id="373" name="n_4mainValue【公営住宅】&#10;一人当たり面積">
          <a:extLst>
            <a:ext uri="{FF2B5EF4-FFF2-40B4-BE49-F238E27FC236}">
              <a16:creationId xmlns:a16="http://schemas.microsoft.com/office/drawing/2014/main" id="{055D4836-F108-4DA8-B88C-A51870547D13}"/>
            </a:ext>
          </a:extLst>
        </xdr:cNvPr>
        <xdr:cNvSpPr txBox="1"/>
      </xdr:nvSpPr>
      <xdr:spPr>
        <a:xfrm>
          <a:off x="6737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D53F69C4-CC9C-470B-8D6C-E9671E0B46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969F686-4A3A-4053-A032-8A73866D04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1335108-1F28-4910-8CC3-F3AC438604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DB9EBE89-D96F-4808-BADA-9194FF6948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154F3E65-EFD3-4059-B8AF-C585A72442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7A85BB0-2D44-475E-89B8-32082E06DE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A92E0DD-F53A-47EC-9424-4FE0B8D3D1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861C5BD-9649-403E-9B5B-EBE831805F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DCFFE037-6D1E-4746-AE70-FE9EBABB32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763D461D-3A2F-45E0-ABBD-9EBA036D729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311FAD6E-F2BB-4DF9-97F0-921508C344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26F7AFB-0C87-4EEA-8C9C-0B1DA79AD81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86514D64-D869-4130-A733-BCE2CFEB478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8CAADF74-5A32-404D-8197-98F72D6E9F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6190E896-EAAE-4DCE-85E7-CFADBF560B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FD07E1DB-0278-4441-9D47-1123E07AEB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D37101C-C466-47AE-9603-43E85A525E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648632CF-DB94-40F1-8A6E-947B79005C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264F8480-1BE9-4FB4-B5BD-B7F67C2E5F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597F6D44-EFD0-47B3-A533-76F2514F89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2DDCCEF-1815-4F80-9D05-D3CFC155C1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3D8A19CD-A189-41AC-B602-FFAA76DE90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4821E1FF-6601-4DAE-9DE9-7DDA84C87A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11783448-46C9-4E81-9081-E4F5ABD678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EC5809C4-DD39-4681-8CE6-7F82DF90CC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3E187822-9738-4C06-9DF7-5D99CC6AA6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B23AB200-9198-4DA3-A401-2ECBED37D8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132976F2-2DE0-4ABE-9D56-54D2DD4AAD0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5B5E19E7-32D7-4E08-98CC-D69564274E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1E454D8B-D938-49B8-8A89-F7E45A87913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154F4FB2-BEA1-4AAD-B252-0BC2F6FABB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732805ED-10CC-45A7-AB63-36F6CD9C4EC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71D9C510-8E65-440A-A391-C64B771C126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D7B1CF15-1076-4FC5-8406-1B139C11C9E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A88A3E70-46E9-435C-AF33-FFDDFA97612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A2B77606-D55A-4A22-BA33-06398FD4500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EAFA4E94-3368-4BAE-A80A-3CE84CC5DA5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1EEC013-A215-4F22-A6EA-65BF53E9C0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3B152530-58CE-4EEF-B60A-75AE4716293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56479C4-9172-40AB-A40A-2F138FC292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8D28FC35-9473-4AFA-BEF0-80A6E2202F98}"/>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4137AF5-AF49-497E-9978-1085D194600F}"/>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1FF01B5A-8457-4BAE-AC4E-F005A5F49FD8}"/>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6AEE4948-D416-4906-B5A7-708E95D1CD5E}"/>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D068781D-CB90-43D2-A5E9-AAB7BA3E6A63}"/>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3462186-DADE-45F2-9B6C-034E43FD9528}"/>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AED3BB20-76EC-469A-932C-603A9CF9998E}"/>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B4CCF773-2C88-4EF1-A7E0-46AF849971BB}"/>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B53BB082-0A28-469C-AD30-6E97587B135B}"/>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E6F78E7E-9621-407D-941F-99E49F1E36ED}"/>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4738F873-A2E4-43EE-8E60-EFD1811B05AD}"/>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3D6E6804-4113-4083-BC50-A4B0EE57C2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A920188-5070-46E5-9D1F-515B0E281E7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ACAD5D2-392F-4D53-A906-34A28F8A98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71FC8DB-21A0-4E8A-885A-03B4A27191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D3BDD1A-F1F1-4E22-B49C-9A61BC2133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30" name="楕円 429">
          <a:extLst>
            <a:ext uri="{FF2B5EF4-FFF2-40B4-BE49-F238E27FC236}">
              <a16:creationId xmlns:a16="http://schemas.microsoft.com/office/drawing/2014/main" id="{1E38CC2A-1E45-4F2C-BF64-AB617251ACA1}"/>
            </a:ext>
          </a:extLst>
        </xdr:cNvPr>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407E151-5110-45C0-88E9-CCF62D8306C5}"/>
            </a:ext>
          </a:extLst>
        </xdr:cNvPr>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53975</xdr:rowOff>
    </xdr:from>
    <xdr:to>
      <xdr:col>81</xdr:col>
      <xdr:colOff>101600</xdr:colOff>
      <xdr:row>36</xdr:row>
      <xdr:rowOff>155575</xdr:rowOff>
    </xdr:to>
    <xdr:sp macro="" textlink="">
      <xdr:nvSpPr>
        <xdr:cNvPr id="432" name="楕円 431">
          <a:extLst>
            <a:ext uri="{FF2B5EF4-FFF2-40B4-BE49-F238E27FC236}">
              <a16:creationId xmlns:a16="http://schemas.microsoft.com/office/drawing/2014/main" id="{764687E7-48E9-4BF1-A1EE-A2A75B0E227D}"/>
            </a:ext>
          </a:extLst>
        </xdr:cNvPr>
        <xdr:cNvSpPr/>
      </xdr:nvSpPr>
      <xdr:spPr>
        <a:xfrm>
          <a:off x="15430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104775</xdr:rowOff>
    </xdr:from>
    <xdr:to>
      <xdr:col>85</xdr:col>
      <xdr:colOff>127000</xdr:colOff>
      <xdr:row>36</xdr:row>
      <xdr:rowOff>167640</xdr:rowOff>
    </xdr:to>
    <xdr:cxnSp macro="">
      <xdr:nvCxnSpPr>
        <xdr:cNvPr id="433" name="直線コネクタ 432">
          <a:extLst>
            <a:ext uri="{FF2B5EF4-FFF2-40B4-BE49-F238E27FC236}">
              <a16:creationId xmlns:a16="http://schemas.microsoft.com/office/drawing/2014/main" id="{E50611B6-7D8E-48BE-AB19-755007BF32C7}"/>
            </a:ext>
          </a:extLst>
        </xdr:cNvPr>
        <xdr:cNvCxnSpPr/>
      </xdr:nvCxnSpPr>
      <xdr:spPr>
        <a:xfrm>
          <a:off x="15481300" y="62769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434" name="楕円 433">
          <a:extLst>
            <a:ext uri="{FF2B5EF4-FFF2-40B4-BE49-F238E27FC236}">
              <a16:creationId xmlns:a16="http://schemas.microsoft.com/office/drawing/2014/main" id="{6CDC365D-C82C-4C2D-8B19-C0E273E01431}"/>
            </a:ext>
          </a:extLst>
        </xdr:cNvPr>
        <xdr:cNvSpPr/>
      </xdr:nvSpPr>
      <xdr:spPr>
        <a:xfrm>
          <a:off x="1454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114300</xdr:rowOff>
    </xdr:to>
    <xdr:cxnSp macro="">
      <xdr:nvCxnSpPr>
        <xdr:cNvPr id="435" name="直線コネクタ 434">
          <a:extLst>
            <a:ext uri="{FF2B5EF4-FFF2-40B4-BE49-F238E27FC236}">
              <a16:creationId xmlns:a16="http://schemas.microsoft.com/office/drawing/2014/main" id="{835A9532-AC0A-4CC0-B441-D3C9565FCC57}"/>
            </a:ext>
          </a:extLst>
        </xdr:cNvPr>
        <xdr:cNvCxnSpPr/>
      </xdr:nvCxnSpPr>
      <xdr:spPr>
        <a:xfrm flipV="1">
          <a:off x="14592300" y="6276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436" name="楕円 435">
          <a:extLst>
            <a:ext uri="{FF2B5EF4-FFF2-40B4-BE49-F238E27FC236}">
              <a16:creationId xmlns:a16="http://schemas.microsoft.com/office/drawing/2014/main" id="{EE36E5F0-8C93-4836-BA39-42B54FF00FAA}"/>
            </a:ext>
          </a:extLst>
        </xdr:cNvPr>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114300</xdr:rowOff>
    </xdr:to>
    <xdr:cxnSp macro="">
      <xdr:nvCxnSpPr>
        <xdr:cNvPr id="437" name="直線コネクタ 436">
          <a:extLst>
            <a:ext uri="{FF2B5EF4-FFF2-40B4-BE49-F238E27FC236}">
              <a16:creationId xmlns:a16="http://schemas.microsoft.com/office/drawing/2014/main" id="{CD2DCD39-6D05-479E-9856-95B17FB57EF1}"/>
            </a:ext>
          </a:extLst>
        </xdr:cNvPr>
        <xdr:cNvCxnSpPr/>
      </xdr:nvCxnSpPr>
      <xdr:spPr>
        <a:xfrm>
          <a:off x="13703300" y="6225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438" name="楕円 437">
          <a:extLst>
            <a:ext uri="{FF2B5EF4-FFF2-40B4-BE49-F238E27FC236}">
              <a16:creationId xmlns:a16="http://schemas.microsoft.com/office/drawing/2014/main" id="{47AA9755-2A31-405D-AFB6-090A43F57B3C}"/>
            </a:ext>
          </a:extLst>
        </xdr:cNvPr>
        <xdr:cNvSpPr/>
      </xdr:nvSpPr>
      <xdr:spPr>
        <a:xfrm>
          <a:off x="12763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53340</xdr:rowOff>
    </xdr:to>
    <xdr:cxnSp macro="">
      <xdr:nvCxnSpPr>
        <xdr:cNvPr id="439" name="直線コネクタ 438">
          <a:extLst>
            <a:ext uri="{FF2B5EF4-FFF2-40B4-BE49-F238E27FC236}">
              <a16:creationId xmlns:a16="http://schemas.microsoft.com/office/drawing/2014/main" id="{75C7E49A-A8F2-477A-941B-60EAB6C5F3E3}"/>
            </a:ext>
          </a:extLst>
        </xdr:cNvPr>
        <xdr:cNvCxnSpPr/>
      </xdr:nvCxnSpPr>
      <xdr:spPr>
        <a:xfrm>
          <a:off x="12814300" y="615886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CF9573A4-2CA1-4484-9FFB-21309E1DBB4C}"/>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E36ADCA-30C9-4DFD-B96B-D35B19F2DC8E}"/>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467C5124-B7AF-44C0-977D-15BC8563C4F4}"/>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FED580C-0699-412E-8535-7E2BAE293EF2}"/>
            </a:ext>
          </a:extLst>
        </xdr:cNvPr>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E10EFCD-0E42-487A-ABBC-39314F4E3052}"/>
            </a:ext>
          </a:extLst>
        </xdr:cNvPr>
        <xdr:cNvSpPr txBox="1"/>
      </xdr:nvSpPr>
      <xdr:spPr>
        <a:xfrm>
          <a:off x="15266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23019CF-7967-406A-80C4-F64CBD2D1AB6}"/>
            </a:ext>
          </a:extLst>
        </xdr:cNvPr>
        <xdr:cNvSpPr txBox="1"/>
      </xdr:nvSpPr>
      <xdr:spPr>
        <a:xfrm>
          <a:off x="14389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120667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59627C77-0A57-450C-83D7-43DBF798A5FF}"/>
            </a:ext>
          </a:extLst>
        </xdr:cNvPr>
        <xdr:cNvSpPr txBox="1"/>
      </xdr:nvSpPr>
      <xdr:spPr>
        <a:xfrm>
          <a:off x="13500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F76D750-2E03-4781-AE7B-3B8A3D289F33}"/>
            </a:ext>
          </a:extLst>
        </xdr:cNvPr>
        <xdr:cNvSpPr txBox="1"/>
      </xdr:nvSpPr>
      <xdr:spPr>
        <a:xfrm>
          <a:off x="12611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5F26E8F-0529-47D7-8351-7FDF05CBBB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2A3F14D2-1F14-487A-8BFE-AD7660ECFF2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916563F-32A0-46F2-B5CE-7267A1A2DC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9CBC012D-18E8-401C-9BE1-87E2872E79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6BB57C5-3CE8-4BC5-9AA6-A2F0EB8AA7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291CC-0C77-469B-A3BB-B4818C7FDA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8EADC61-A0C3-4761-A5B7-48F04DC831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1B402BE7-EA71-4DED-AB41-9EA713AE6D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E6692DE-6A40-4B9D-A1F0-E75297ACC61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3365DEC-828C-4648-89CD-3A2C832447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1011981C-3F42-45EA-88E3-B5BD5FFAD70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F137193C-DA32-4795-B95A-14FE15A3F86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FE0F124-F33A-4B59-BFEA-E9D50E17023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453B3A19-66A1-43DB-B6D3-88DD500AD91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9C21910-795B-4E4C-A92C-BCFE548512A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18258F7B-ED57-407C-BEB4-E7572A6C93F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6760F8C2-70FC-4F40-90A4-6BD2CFFAD17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162A851-7794-46E7-B3E7-382A4C50C94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CF898678-ABEA-4A0C-BB31-B254E186C97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6038196-790A-4B39-8C1D-EB501615AC2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E849CCCB-2D39-4E32-AF4C-6C7A54016C6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43528DE5-78E6-47AA-A0E0-7787029B26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3926834-4856-4A75-BC94-FDEA00B174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1E8A6833-884F-4F7A-8E29-B91BE1E0237B}"/>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FF0F796-F141-44EC-AF41-ACF8C82F42AF}"/>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DD934A36-BF46-4EFF-904B-0A5C56F3AB1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59D58358-424B-44C0-818F-0ADF3FB25434}"/>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DEBE9045-9841-4100-BC54-4C82A4BB4871}"/>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5AC0F364-9876-4B19-BB15-F647131D1B1A}"/>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4A94B6FE-242D-49B7-8AEE-D1C297E12B76}"/>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FBF3D8E2-C7CE-42C2-B230-7819AA75F095}"/>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E285ECC0-5F61-4AD6-8440-62811658BE06}"/>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61BA2A43-4698-4CFE-90DE-E0B67953E1A3}"/>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5117DCC2-CE69-4011-8510-C9A691BCBA33}"/>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9C0E449-CF3F-4F6F-AD3F-8F66D7615C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8B74F30-4D68-46E2-82E7-844F475B01E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F8102DA-6BBF-4FC4-AB6D-309E61A0FB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A4935BB-0D2D-47EC-B6DA-86627B2711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1F70A49-3EC5-4CB0-9B5D-87C795065E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487" name="楕円 486">
          <a:extLst>
            <a:ext uri="{FF2B5EF4-FFF2-40B4-BE49-F238E27FC236}">
              <a16:creationId xmlns:a16="http://schemas.microsoft.com/office/drawing/2014/main" id="{EB1E6B86-8BDE-4602-AF11-BC94E39F2AF1}"/>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226D48B-B4E2-4588-B374-B2593385CB6B}"/>
            </a:ext>
          </a:extLst>
        </xdr:cNvPr>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89" name="楕円 488">
          <a:extLst>
            <a:ext uri="{FF2B5EF4-FFF2-40B4-BE49-F238E27FC236}">
              <a16:creationId xmlns:a16="http://schemas.microsoft.com/office/drawing/2014/main" id="{EB8700F8-5988-453E-A1A2-73ECEC4195CE}"/>
            </a:ext>
          </a:extLst>
        </xdr:cNvPr>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41910</xdr:rowOff>
    </xdr:to>
    <xdr:cxnSp macro="">
      <xdr:nvCxnSpPr>
        <xdr:cNvPr id="490" name="直線コネクタ 489">
          <a:extLst>
            <a:ext uri="{FF2B5EF4-FFF2-40B4-BE49-F238E27FC236}">
              <a16:creationId xmlns:a16="http://schemas.microsoft.com/office/drawing/2014/main" id="{CD107914-620A-45F4-8E84-CA29B1F7ED3C}"/>
            </a:ext>
          </a:extLst>
        </xdr:cNvPr>
        <xdr:cNvCxnSpPr/>
      </xdr:nvCxnSpPr>
      <xdr:spPr>
        <a:xfrm>
          <a:off x="21323300" y="707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491" name="楕円 490">
          <a:extLst>
            <a:ext uri="{FF2B5EF4-FFF2-40B4-BE49-F238E27FC236}">
              <a16:creationId xmlns:a16="http://schemas.microsoft.com/office/drawing/2014/main" id="{6EA56211-1105-4226-880A-2B810CCECBDD}"/>
            </a:ext>
          </a:extLst>
        </xdr:cNvPr>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41910</xdr:rowOff>
    </xdr:to>
    <xdr:cxnSp macro="">
      <xdr:nvCxnSpPr>
        <xdr:cNvPr id="492" name="直線コネクタ 491">
          <a:extLst>
            <a:ext uri="{FF2B5EF4-FFF2-40B4-BE49-F238E27FC236}">
              <a16:creationId xmlns:a16="http://schemas.microsoft.com/office/drawing/2014/main" id="{3D22EB7A-9812-4EDA-BA94-0DB6795C8AEB}"/>
            </a:ext>
          </a:extLst>
        </xdr:cNvPr>
        <xdr:cNvCxnSpPr/>
      </xdr:nvCxnSpPr>
      <xdr:spPr>
        <a:xfrm>
          <a:off x="20434300" y="7040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493" name="楕円 492">
          <a:extLst>
            <a:ext uri="{FF2B5EF4-FFF2-40B4-BE49-F238E27FC236}">
              <a16:creationId xmlns:a16="http://schemas.microsoft.com/office/drawing/2014/main" id="{202BAE85-8989-47A9-B15E-DEED98CBB622}"/>
            </a:ext>
          </a:extLst>
        </xdr:cNvPr>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494" name="直線コネクタ 493">
          <a:extLst>
            <a:ext uri="{FF2B5EF4-FFF2-40B4-BE49-F238E27FC236}">
              <a16:creationId xmlns:a16="http://schemas.microsoft.com/office/drawing/2014/main" id="{FE05FBFA-4063-448C-898B-634F2C0A53B3}"/>
            </a:ext>
          </a:extLst>
        </xdr:cNvPr>
        <xdr:cNvCxnSpPr/>
      </xdr:nvCxnSpPr>
      <xdr:spPr>
        <a:xfrm>
          <a:off x="19545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macro="" textlink="">
      <xdr:nvSpPr>
        <xdr:cNvPr id="495" name="楕円 494">
          <a:extLst>
            <a:ext uri="{FF2B5EF4-FFF2-40B4-BE49-F238E27FC236}">
              <a16:creationId xmlns:a16="http://schemas.microsoft.com/office/drawing/2014/main" id="{D3C3BF40-FC0E-4619-B80D-D98E58AF02D6}"/>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41</xdr:row>
      <xdr:rowOff>11430</xdr:rowOff>
    </xdr:to>
    <xdr:cxnSp macro="">
      <xdr:nvCxnSpPr>
        <xdr:cNvPr id="496" name="直線コネクタ 495">
          <a:extLst>
            <a:ext uri="{FF2B5EF4-FFF2-40B4-BE49-F238E27FC236}">
              <a16:creationId xmlns:a16="http://schemas.microsoft.com/office/drawing/2014/main" id="{EF5ED086-7440-4CF5-8F62-FE63A8C1A61D}"/>
            </a:ext>
          </a:extLst>
        </xdr:cNvPr>
        <xdr:cNvCxnSpPr/>
      </xdr:nvCxnSpPr>
      <xdr:spPr>
        <a:xfrm>
          <a:off x="18656300" y="7002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F50F2D8-B312-4824-8B14-F64AF0A7EC25}"/>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1B55F38-CB41-49C6-820D-DDE6F7B9C539}"/>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AACEE38-2B7F-41B0-8CD1-2074C2E0EE7D}"/>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A1CFCA16-7880-4A57-AC04-F3ED121DF343}"/>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A04AD20A-13DD-483D-B5AC-358E99C2D38D}"/>
            </a:ext>
          </a:extLst>
        </xdr:cNvPr>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C90B5BF0-EFC7-4AC5-A83D-0353159372C1}"/>
            </a:ext>
          </a:extLst>
        </xdr:cNvPr>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91E7E42-3C7D-4D67-A9C3-6FF478042612}"/>
            </a:ext>
          </a:extLst>
        </xdr:cNvPr>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E22AFDF7-1E34-4575-9591-08980F092FD5}"/>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69E57395-2A43-45A9-ABE2-42AFBFC9EC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AEC2617-AD3D-49D9-9862-7318EF0C67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A1EAA55-20F8-4766-83F0-90732C832E4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D2E588E-A03A-4F61-9448-EB048287E2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B2A0F51-8C7A-402E-A5EA-75911E07CC9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E420B3C4-E9BF-4EBA-B470-0E8B059D15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E3F862F-19E9-4301-AD69-22D59418AC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29297C4B-FC9B-4748-932F-A9F020B665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6196952-527E-4847-AD86-854FC5D2E2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28D1381B-AB57-4AEF-9E3D-7C9222A388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1A266F77-0F6F-4DE7-8BFE-04581EFBEC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12A13257-D8FB-4E76-9479-060605786BFE}"/>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75961D40-5BA0-4D69-95AB-72737CA8E293}"/>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545B5FFE-D198-4475-B516-2EC5945DDB44}"/>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45B38EF7-CBD2-49A9-B69D-B471D73B4B32}"/>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87D9B907-EA28-41AD-BA9B-75910FA62C54}"/>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FFBC831F-E287-4DF5-9946-2AC82312C75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30260B-C51D-49C5-A6ED-4511E061AF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AEFF0940-FAE3-40F0-B56A-6B48E280AE0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E5C26F7E-F8E2-472C-AFA0-349229391A6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17DB007-21BC-4FF5-AD7B-33C667D0A6DC}"/>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2DFC06BD-1EAD-4F6C-B393-A66DD1601A31}"/>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1B4D396E-03C1-4D99-B424-1AEC28306092}"/>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950F9D14-E5D6-4142-8442-8CE7A2424802}"/>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9DEF959C-59D1-4B00-BF9F-C883F4AF23C5}"/>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7399240-9884-439E-9A95-FD1BC6E6EF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4023C294-348B-478B-B794-6336C9FC052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E87F6305-9809-4FB0-AF17-BBD797D7BF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90D58AE4-8A9D-4674-9EA7-6E59FFCFF61D}"/>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793E9494-0733-4811-B0FC-DE915858BCA2}"/>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89E7F8C1-9ADB-4600-AC6E-81FD9BE8BF80}"/>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5A45CC3-B93B-4965-B7B5-E3AF270B4460}"/>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6628C918-7664-4167-9EA3-EA349D71BDF8}"/>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6640CFCA-6F5E-455B-8CDF-F590E2E27594}"/>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653D508A-F560-4EAA-89D7-A64770265AF2}"/>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A7941E23-71EC-42B0-9100-5019CB76C4CE}"/>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FD70FD3D-D67F-4619-A10C-A13B28DAD7E4}"/>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745167FA-19DD-4CC6-BA89-E64198EA6706}"/>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06F832AB-AD19-4DAE-ACF2-3FAE29BA4E0F}"/>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4F86531-9FFA-4FBD-A35D-820EA411C6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1604D58-E941-4C99-8B80-9A5192A869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264FCA8-49DD-4931-A41B-66A97B16E4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4D1E5D3-CCA8-4ABE-A39C-4EE0EF64D39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3074346-DB53-4DFC-98B3-668FA38169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23495</xdr:rowOff>
    </xdr:from>
    <xdr:to>
      <xdr:col>85</xdr:col>
      <xdr:colOff>177800</xdr:colOff>
      <xdr:row>62</xdr:row>
      <xdr:rowOff>125095</xdr:rowOff>
    </xdr:to>
    <xdr:sp macro="" textlink="">
      <xdr:nvSpPr>
        <xdr:cNvPr id="549" name="楕円 548">
          <a:extLst>
            <a:ext uri="{FF2B5EF4-FFF2-40B4-BE49-F238E27FC236}">
              <a16:creationId xmlns:a16="http://schemas.microsoft.com/office/drawing/2014/main" id="{3C1AB046-D164-4AF0-8EE7-CDC02C9EF171}"/>
            </a:ext>
          </a:extLst>
        </xdr:cNvPr>
        <xdr:cNvSpPr/>
      </xdr:nvSpPr>
      <xdr:spPr>
        <a:xfrm>
          <a:off x="16268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1922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8A90E12-0409-47B4-A907-F32CCFA513C8}"/>
            </a:ext>
          </a:extLst>
        </xdr:cNvPr>
        <xdr:cNvSpPr txBox="1"/>
      </xdr:nvSpPr>
      <xdr:spPr>
        <a:xfrm>
          <a:off x="16357600"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32068</xdr:rowOff>
    </xdr:from>
    <xdr:to>
      <xdr:col>81</xdr:col>
      <xdr:colOff>101600</xdr:colOff>
      <xdr:row>62</xdr:row>
      <xdr:rowOff>133668</xdr:rowOff>
    </xdr:to>
    <xdr:sp macro="" textlink="">
      <xdr:nvSpPr>
        <xdr:cNvPr id="551" name="楕円 550">
          <a:extLst>
            <a:ext uri="{FF2B5EF4-FFF2-40B4-BE49-F238E27FC236}">
              <a16:creationId xmlns:a16="http://schemas.microsoft.com/office/drawing/2014/main" id="{48DE4EE4-39BA-4AF3-84B8-D7FE4C963125}"/>
            </a:ext>
          </a:extLst>
        </xdr:cNvPr>
        <xdr:cNvSpPr/>
      </xdr:nvSpPr>
      <xdr:spPr>
        <a:xfrm>
          <a:off x="15430500" y="106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74295</xdr:rowOff>
    </xdr:from>
    <xdr:to>
      <xdr:col>85</xdr:col>
      <xdr:colOff>127000</xdr:colOff>
      <xdr:row>62</xdr:row>
      <xdr:rowOff>82868</xdr:rowOff>
    </xdr:to>
    <xdr:cxnSp macro="">
      <xdr:nvCxnSpPr>
        <xdr:cNvPr id="552" name="直線コネクタ 551">
          <a:extLst>
            <a:ext uri="{FF2B5EF4-FFF2-40B4-BE49-F238E27FC236}">
              <a16:creationId xmlns:a16="http://schemas.microsoft.com/office/drawing/2014/main" id="{60A9F9F0-FFD1-4C1A-82DF-D5F32EB8F91F}"/>
            </a:ext>
          </a:extLst>
        </xdr:cNvPr>
        <xdr:cNvCxnSpPr/>
      </xdr:nvCxnSpPr>
      <xdr:spPr>
        <a:xfrm flipV="1">
          <a:off x="15481300" y="10704195"/>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169228</xdr:rowOff>
    </xdr:from>
    <xdr:to>
      <xdr:col>76</xdr:col>
      <xdr:colOff>165100</xdr:colOff>
      <xdr:row>62</xdr:row>
      <xdr:rowOff>99378</xdr:rowOff>
    </xdr:to>
    <xdr:sp macro="" textlink="">
      <xdr:nvSpPr>
        <xdr:cNvPr id="553" name="楕円 552">
          <a:extLst>
            <a:ext uri="{FF2B5EF4-FFF2-40B4-BE49-F238E27FC236}">
              <a16:creationId xmlns:a16="http://schemas.microsoft.com/office/drawing/2014/main" id="{E736944F-A9EC-40E0-BA69-6040A93D7E05}"/>
            </a:ext>
          </a:extLst>
        </xdr:cNvPr>
        <xdr:cNvSpPr/>
      </xdr:nvSpPr>
      <xdr:spPr>
        <a:xfrm>
          <a:off x="14541500" y="1062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48578</xdr:rowOff>
    </xdr:from>
    <xdr:to>
      <xdr:col>81</xdr:col>
      <xdr:colOff>50800</xdr:colOff>
      <xdr:row>62</xdr:row>
      <xdr:rowOff>82868</xdr:rowOff>
    </xdr:to>
    <xdr:cxnSp macro="">
      <xdr:nvCxnSpPr>
        <xdr:cNvPr id="554" name="直線コネクタ 553">
          <a:extLst>
            <a:ext uri="{FF2B5EF4-FFF2-40B4-BE49-F238E27FC236}">
              <a16:creationId xmlns:a16="http://schemas.microsoft.com/office/drawing/2014/main" id="{3016F29B-82F2-47E3-AB23-541D6BEABF6F}"/>
            </a:ext>
          </a:extLst>
        </xdr:cNvPr>
        <xdr:cNvCxnSpPr/>
      </xdr:nvCxnSpPr>
      <xdr:spPr>
        <a:xfrm>
          <a:off x="14592300" y="106784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66357</xdr:rowOff>
    </xdr:from>
    <xdr:to>
      <xdr:col>72</xdr:col>
      <xdr:colOff>38100</xdr:colOff>
      <xdr:row>62</xdr:row>
      <xdr:rowOff>167957</xdr:rowOff>
    </xdr:to>
    <xdr:sp macro="" textlink="">
      <xdr:nvSpPr>
        <xdr:cNvPr id="555" name="楕円 554">
          <a:extLst>
            <a:ext uri="{FF2B5EF4-FFF2-40B4-BE49-F238E27FC236}">
              <a16:creationId xmlns:a16="http://schemas.microsoft.com/office/drawing/2014/main" id="{36B84349-A5FC-4E3E-85C3-7861444EA83F}"/>
            </a:ext>
          </a:extLst>
        </xdr:cNvPr>
        <xdr:cNvSpPr/>
      </xdr:nvSpPr>
      <xdr:spPr>
        <a:xfrm>
          <a:off x="13652500" y="106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48578</xdr:rowOff>
    </xdr:from>
    <xdr:to>
      <xdr:col>76</xdr:col>
      <xdr:colOff>114300</xdr:colOff>
      <xdr:row>62</xdr:row>
      <xdr:rowOff>117157</xdr:rowOff>
    </xdr:to>
    <xdr:cxnSp macro="">
      <xdr:nvCxnSpPr>
        <xdr:cNvPr id="556" name="直線コネクタ 555">
          <a:extLst>
            <a:ext uri="{FF2B5EF4-FFF2-40B4-BE49-F238E27FC236}">
              <a16:creationId xmlns:a16="http://schemas.microsoft.com/office/drawing/2014/main" id="{4BB21591-5659-41A1-8E30-43E320E36C46}"/>
            </a:ext>
          </a:extLst>
        </xdr:cNvPr>
        <xdr:cNvCxnSpPr/>
      </xdr:nvCxnSpPr>
      <xdr:spPr>
        <a:xfrm flipV="1">
          <a:off x="13703300" y="1067847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97790</xdr:rowOff>
    </xdr:from>
    <xdr:to>
      <xdr:col>67</xdr:col>
      <xdr:colOff>101600</xdr:colOff>
      <xdr:row>63</xdr:row>
      <xdr:rowOff>27940</xdr:rowOff>
    </xdr:to>
    <xdr:sp macro="" textlink="">
      <xdr:nvSpPr>
        <xdr:cNvPr id="557" name="楕円 556">
          <a:extLst>
            <a:ext uri="{FF2B5EF4-FFF2-40B4-BE49-F238E27FC236}">
              <a16:creationId xmlns:a16="http://schemas.microsoft.com/office/drawing/2014/main" id="{69A136A0-EAB7-45C7-843B-C75D6B710012}"/>
            </a:ext>
          </a:extLst>
        </xdr:cNvPr>
        <xdr:cNvSpPr/>
      </xdr:nvSpPr>
      <xdr:spPr>
        <a:xfrm>
          <a:off x="1276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117157</xdr:rowOff>
    </xdr:from>
    <xdr:to>
      <xdr:col>71</xdr:col>
      <xdr:colOff>177800</xdr:colOff>
      <xdr:row>62</xdr:row>
      <xdr:rowOff>148590</xdr:rowOff>
    </xdr:to>
    <xdr:cxnSp macro="">
      <xdr:nvCxnSpPr>
        <xdr:cNvPr id="558" name="直線コネクタ 557">
          <a:extLst>
            <a:ext uri="{FF2B5EF4-FFF2-40B4-BE49-F238E27FC236}">
              <a16:creationId xmlns:a16="http://schemas.microsoft.com/office/drawing/2014/main" id="{5F1C4F77-A1F3-4143-AB71-64DE8652B672}"/>
            </a:ext>
          </a:extLst>
        </xdr:cNvPr>
        <xdr:cNvCxnSpPr/>
      </xdr:nvCxnSpPr>
      <xdr:spPr>
        <a:xfrm flipV="1">
          <a:off x="12814300" y="1074705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575D5A98-6735-4B17-95AE-38B66BC2CE61}"/>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8B909A52-23FE-40F8-8EC9-4EFB76CD0449}"/>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2CAB5EC7-297F-4F5C-AB81-4A6FA519C31A}"/>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44F9E2A2-9048-47AB-A26E-AAF46CD8449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124795</xdr:rowOff>
    </xdr:from>
    <xdr:ext cx="405111" cy="259045"/>
    <xdr:sp macro="" textlink="">
      <xdr:nvSpPr>
        <xdr:cNvPr id="563" name="n_1mainValue【学校施設】&#10;有形固定資産減価償却率">
          <a:extLst>
            <a:ext uri="{FF2B5EF4-FFF2-40B4-BE49-F238E27FC236}">
              <a16:creationId xmlns:a16="http://schemas.microsoft.com/office/drawing/2014/main" id="{10362084-E81E-42D0-9686-EB125E0C7757}"/>
            </a:ext>
          </a:extLst>
        </xdr:cNvPr>
        <xdr:cNvSpPr txBox="1"/>
      </xdr:nvSpPr>
      <xdr:spPr>
        <a:xfrm>
          <a:off x="15266044" y="10754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90505</xdr:rowOff>
    </xdr:from>
    <xdr:ext cx="405111" cy="259045"/>
    <xdr:sp macro="" textlink="">
      <xdr:nvSpPr>
        <xdr:cNvPr id="564" name="n_2mainValue【学校施設】&#10;有形固定資産減価償却率">
          <a:extLst>
            <a:ext uri="{FF2B5EF4-FFF2-40B4-BE49-F238E27FC236}">
              <a16:creationId xmlns:a16="http://schemas.microsoft.com/office/drawing/2014/main" id="{36D8D035-FB1B-4646-A75F-0E94BE3E0605}"/>
            </a:ext>
          </a:extLst>
        </xdr:cNvPr>
        <xdr:cNvSpPr txBox="1"/>
      </xdr:nvSpPr>
      <xdr:spPr>
        <a:xfrm>
          <a:off x="14389744" y="1072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159084</xdr:rowOff>
    </xdr:from>
    <xdr:ext cx="405111" cy="259045"/>
    <xdr:sp macro="" textlink="">
      <xdr:nvSpPr>
        <xdr:cNvPr id="565" name="n_3mainValue【学校施設】&#10;有形固定資産減価償却率">
          <a:extLst>
            <a:ext uri="{FF2B5EF4-FFF2-40B4-BE49-F238E27FC236}">
              <a16:creationId xmlns:a16="http://schemas.microsoft.com/office/drawing/2014/main" id="{FEF7E388-49DD-45A9-BA4B-DBD7EC41F37C}"/>
            </a:ext>
          </a:extLst>
        </xdr:cNvPr>
        <xdr:cNvSpPr txBox="1"/>
      </xdr:nvSpPr>
      <xdr:spPr>
        <a:xfrm>
          <a:off x="13500744" y="1078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19067</xdr:rowOff>
    </xdr:from>
    <xdr:ext cx="405111" cy="259045"/>
    <xdr:sp macro="" textlink="">
      <xdr:nvSpPr>
        <xdr:cNvPr id="566" name="n_4mainValue【学校施設】&#10;有形固定資産減価償却率">
          <a:extLst>
            <a:ext uri="{FF2B5EF4-FFF2-40B4-BE49-F238E27FC236}">
              <a16:creationId xmlns:a16="http://schemas.microsoft.com/office/drawing/2014/main" id="{7EA2768D-A073-491B-B557-E3CE11551B32}"/>
            </a:ext>
          </a:extLst>
        </xdr:cNvPr>
        <xdr:cNvSpPr txBox="1"/>
      </xdr:nvSpPr>
      <xdr:spPr>
        <a:xfrm>
          <a:off x="12611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77116C5-A966-482E-9EAB-54A3733613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2133993A-D53B-4C26-B53B-950C0008B0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C2329D7-8735-4396-96C2-4DECE460CD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7499610-BC7B-4B33-8383-E6DFA99FE7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FE5DB48-EAB3-4E90-B5D2-4D0272ACC0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CC140FFA-A974-4F5C-A451-77D738AE05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24066A8-0E93-41A2-95A3-2ED1F5BD4E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B196B1AE-CC8C-497C-9627-D8179A13727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C0345E6-1D09-4641-A32C-B4BD67225F7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A32BA8BF-DCB9-47B7-8B9D-784E132715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F20853FA-208A-4CD9-9BC7-7AA6E37EDAD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BEB3C025-2FA7-41C9-9632-2C0B35EDEBB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87046FBE-4F8E-4ED3-8E13-98C033711FD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81471EFE-81B3-4482-B11E-AE290A2716D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D54CB0E9-A7AB-4A29-A3C6-A60C870BD0F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461CBD19-53B4-4700-AFEF-F1BEE2B03D1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F24702FB-C370-4F6A-8B3C-2C7BC959E98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2CE0B4C5-67BD-4274-8E0A-88F736F02AB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54FF60A6-D8BC-4796-8978-758DF1A2C96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EC29F8FD-E73E-4A38-BC76-7A246F865D9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A75F2A55-F864-4248-A578-BD3CE5B2393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6953CA1-73D6-40E7-9AAE-603A54B1704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4F702F8A-9702-4CFE-BF83-DBF085687CF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4CE7C06-D24B-480C-87DD-E383BB906E7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A62CF04A-FB3C-4EA8-921A-4ABEEC4D0D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361CB7C-DB3B-40B3-B2DA-7C07900C92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3569187B-8ECB-4B03-9C3B-26A9954E7596}"/>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C31FA998-5E70-4C68-88D3-32C20D8BCE87}"/>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AD12BEB5-3A1A-4EDC-B0C1-DF9284D30236}"/>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224CBBAA-4504-4DCB-9F50-5E1023AF4A4C}"/>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26491EAD-7740-4EFE-BD37-8F5AE103BDC3}"/>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FDC1929A-4467-42D9-9944-FBAD997787BC}"/>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A8A56AAB-D5B6-4F0D-9D8B-5831520692F4}"/>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8A76B296-1391-42E3-B0CA-345F80B9DEA0}"/>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819B8CFE-87FB-42BC-B505-200C61F8C85E}"/>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F4D6FE92-C07A-4D76-8690-CF438CE277FE}"/>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C7FA3BB6-E0AA-4296-AEDC-2306F8ED8B15}"/>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569CE38-2519-48C8-984F-97F2F1B3DF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A0269C3-B712-4873-A91D-50DCE7A75E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5445363-EE52-4F2B-A9B1-8034CFC1E9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1F46768-498A-4815-9FD5-4717487C68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762CC68-0EB4-495E-99BD-D6704C35AE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110309</xdr:rowOff>
    </xdr:from>
    <xdr:to>
      <xdr:col>116</xdr:col>
      <xdr:colOff>114300</xdr:colOff>
      <xdr:row>63</xdr:row>
      <xdr:rowOff>40459</xdr:rowOff>
    </xdr:to>
    <xdr:sp macro="" textlink="">
      <xdr:nvSpPr>
        <xdr:cNvPr id="609" name="楕円 608">
          <a:extLst>
            <a:ext uri="{FF2B5EF4-FFF2-40B4-BE49-F238E27FC236}">
              <a16:creationId xmlns:a16="http://schemas.microsoft.com/office/drawing/2014/main" id="{9B38813B-A02A-46F3-A3EF-7B806D4BA19D}"/>
            </a:ext>
          </a:extLst>
        </xdr:cNvPr>
        <xdr:cNvSpPr/>
      </xdr:nvSpPr>
      <xdr:spPr>
        <a:xfrm>
          <a:off x="22110700" y="107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88736</xdr:rowOff>
    </xdr:from>
    <xdr:ext cx="469744" cy="259045"/>
    <xdr:sp macro="" textlink="">
      <xdr:nvSpPr>
        <xdr:cNvPr id="610" name="【学校施設】&#10;一人当たり面積該当値テキスト">
          <a:extLst>
            <a:ext uri="{FF2B5EF4-FFF2-40B4-BE49-F238E27FC236}">
              <a16:creationId xmlns:a16="http://schemas.microsoft.com/office/drawing/2014/main" id="{0167EE98-E53F-4BA5-B620-910BEC383CA5}"/>
            </a:ext>
          </a:extLst>
        </xdr:cNvPr>
        <xdr:cNvSpPr txBox="1"/>
      </xdr:nvSpPr>
      <xdr:spPr>
        <a:xfrm>
          <a:off x="22199600" y="1071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105954</xdr:rowOff>
    </xdr:from>
    <xdr:to>
      <xdr:col>112</xdr:col>
      <xdr:colOff>38100</xdr:colOff>
      <xdr:row>63</xdr:row>
      <xdr:rowOff>36104</xdr:rowOff>
    </xdr:to>
    <xdr:sp macro="" textlink="">
      <xdr:nvSpPr>
        <xdr:cNvPr id="611" name="楕円 610">
          <a:extLst>
            <a:ext uri="{FF2B5EF4-FFF2-40B4-BE49-F238E27FC236}">
              <a16:creationId xmlns:a16="http://schemas.microsoft.com/office/drawing/2014/main" id="{EA2B4732-5280-4A2C-8DF9-8DBB12260A3C}"/>
            </a:ext>
          </a:extLst>
        </xdr:cNvPr>
        <xdr:cNvSpPr/>
      </xdr:nvSpPr>
      <xdr:spPr>
        <a:xfrm>
          <a:off x="21272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156754</xdr:rowOff>
    </xdr:from>
    <xdr:to>
      <xdr:col>116</xdr:col>
      <xdr:colOff>63500</xdr:colOff>
      <xdr:row>62</xdr:row>
      <xdr:rowOff>161109</xdr:rowOff>
    </xdr:to>
    <xdr:cxnSp macro="">
      <xdr:nvCxnSpPr>
        <xdr:cNvPr id="612" name="直線コネクタ 611">
          <a:extLst>
            <a:ext uri="{FF2B5EF4-FFF2-40B4-BE49-F238E27FC236}">
              <a16:creationId xmlns:a16="http://schemas.microsoft.com/office/drawing/2014/main" id="{AEFFCF29-9B8C-463C-B8F9-50DDF8270200}"/>
            </a:ext>
          </a:extLst>
        </xdr:cNvPr>
        <xdr:cNvCxnSpPr/>
      </xdr:nvCxnSpPr>
      <xdr:spPr>
        <a:xfrm>
          <a:off x="21323300" y="1078665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91803</xdr:rowOff>
    </xdr:from>
    <xdr:to>
      <xdr:col>107</xdr:col>
      <xdr:colOff>101600</xdr:colOff>
      <xdr:row>63</xdr:row>
      <xdr:rowOff>21953</xdr:rowOff>
    </xdr:to>
    <xdr:sp macro="" textlink="">
      <xdr:nvSpPr>
        <xdr:cNvPr id="613" name="楕円 612">
          <a:extLst>
            <a:ext uri="{FF2B5EF4-FFF2-40B4-BE49-F238E27FC236}">
              <a16:creationId xmlns:a16="http://schemas.microsoft.com/office/drawing/2014/main" id="{1783AEC6-12E9-4AF2-AA31-3FEF86EA27D8}"/>
            </a:ext>
          </a:extLst>
        </xdr:cNvPr>
        <xdr:cNvSpPr/>
      </xdr:nvSpPr>
      <xdr:spPr>
        <a:xfrm>
          <a:off x="20383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142603</xdr:rowOff>
    </xdr:from>
    <xdr:to>
      <xdr:col>111</xdr:col>
      <xdr:colOff>177800</xdr:colOff>
      <xdr:row>62</xdr:row>
      <xdr:rowOff>156754</xdr:rowOff>
    </xdr:to>
    <xdr:cxnSp macro="">
      <xdr:nvCxnSpPr>
        <xdr:cNvPr id="614" name="直線コネクタ 613">
          <a:extLst>
            <a:ext uri="{FF2B5EF4-FFF2-40B4-BE49-F238E27FC236}">
              <a16:creationId xmlns:a16="http://schemas.microsoft.com/office/drawing/2014/main" id="{7C6B3B77-0A7D-422F-B27B-DC7B969BC231}"/>
            </a:ext>
          </a:extLst>
        </xdr:cNvPr>
        <xdr:cNvCxnSpPr/>
      </xdr:nvCxnSpPr>
      <xdr:spPr>
        <a:xfrm>
          <a:off x="20434300" y="1077250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615" name="楕円 614">
          <a:extLst>
            <a:ext uri="{FF2B5EF4-FFF2-40B4-BE49-F238E27FC236}">
              <a16:creationId xmlns:a16="http://schemas.microsoft.com/office/drawing/2014/main" id="{3B640815-F477-4196-A624-03ABD72AD94F}"/>
            </a:ext>
          </a:extLst>
        </xdr:cNvPr>
        <xdr:cNvSpPr/>
      </xdr:nvSpPr>
      <xdr:spPr>
        <a:xfrm>
          <a:off x="19494500" y="107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142603</xdr:rowOff>
    </xdr:from>
    <xdr:to>
      <xdr:col>107</xdr:col>
      <xdr:colOff>50800</xdr:colOff>
      <xdr:row>62</xdr:row>
      <xdr:rowOff>158931</xdr:rowOff>
    </xdr:to>
    <xdr:cxnSp macro="">
      <xdr:nvCxnSpPr>
        <xdr:cNvPr id="616" name="直線コネクタ 615">
          <a:extLst>
            <a:ext uri="{FF2B5EF4-FFF2-40B4-BE49-F238E27FC236}">
              <a16:creationId xmlns:a16="http://schemas.microsoft.com/office/drawing/2014/main" id="{ABC736E1-9900-4152-B7F4-EDFA580FE43E}"/>
            </a:ext>
          </a:extLst>
        </xdr:cNvPr>
        <xdr:cNvCxnSpPr/>
      </xdr:nvCxnSpPr>
      <xdr:spPr>
        <a:xfrm flipV="1">
          <a:off x="19545300" y="107725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96157</xdr:rowOff>
    </xdr:from>
    <xdr:to>
      <xdr:col>98</xdr:col>
      <xdr:colOff>38100</xdr:colOff>
      <xdr:row>63</xdr:row>
      <xdr:rowOff>26307</xdr:rowOff>
    </xdr:to>
    <xdr:sp macro="" textlink="">
      <xdr:nvSpPr>
        <xdr:cNvPr id="617" name="楕円 616">
          <a:extLst>
            <a:ext uri="{FF2B5EF4-FFF2-40B4-BE49-F238E27FC236}">
              <a16:creationId xmlns:a16="http://schemas.microsoft.com/office/drawing/2014/main" id="{F680EA2B-1897-4AA4-A9EA-15F2C50F7BA9}"/>
            </a:ext>
          </a:extLst>
        </xdr:cNvPr>
        <xdr:cNvSpPr/>
      </xdr:nvSpPr>
      <xdr:spPr>
        <a:xfrm>
          <a:off x="18605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146957</xdr:rowOff>
    </xdr:from>
    <xdr:to>
      <xdr:col>102</xdr:col>
      <xdr:colOff>114300</xdr:colOff>
      <xdr:row>62</xdr:row>
      <xdr:rowOff>158931</xdr:rowOff>
    </xdr:to>
    <xdr:cxnSp macro="">
      <xdr:nvCxnSpPr>
        <xdr:cNvPr id="618" name="直線コネクタ 617">
          <a:extLst>
            <a:ext uri="{FF2B5EF4-FFF2-40B4-BE49-F238E27FC236}">
              <a16:creationId xmlns:a16="http://schemas.microsoft.com/office/drawing/2014/main" id="{4EEF6FC6-EB12-4280-89A3-1AD2589C72D6}"/>
            </a:ext>
          </a:extLst>
        </xdr:cNvPr>
        <xdr:cNvCxnSpPr/>
      </xdr:nvCxnSpPr>
      <xdr:spPr>
        <a:xfrm>
          <a:off x="18656300" y="10776857"/>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37B37E8E-CFFD-4A7D-99EE-3BE507CB11FB}"/>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2CECC8F7-BF05-4959-B856-AC58CDF928C8}"/>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6AB5B047-442D-48D8-8C67-7B5DF998F0A1}"/>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7CFC6379-9AB0-4558-B7FD-133EB4B2D373}"/>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27231</xdr:rowOff>
    </xdr:from>
    <xdr:ext cx="469744" cy="259045"/>
    <xdr:sp macro="" textlink="">
      <xdr:nvSpPr>
        <xdr:cNvPr id="623" name="n_1mainValue【学校施設】&#10;一人当たり面積">
          <a:extLst>
            <a:ext uri="{FF2B5EF4-FFF2-40B4-BE49-F238E27FC236}">
              <a16:creationId xmlns:a16="http://schemas.microsoft.com/office/drawing/2014/main" id="{686396A9-C752-47BD-9FBD-623D0FCDE681}"/>
            </a:ext>
          </a:extLst>
        </xdr:cNvPr>
        <xdr:cNvSpPr txBox="1"/>
      </xdr:nvSpPr>
      <xdr:spPr>
        <a:xfrm>
          <a:off x="210757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13080</xdr:rowOff>
    </xdr:from>
    <xdr:ext cx="469744" cy="259045"/>
    <xdr:sp macro="" textlink="">
      <xdr:nvSpPr>
        <xdr:cNvPr id="624" name="n_2mainValue【学校施設】&#10;一人当たり面積">
          <a:extLst>
            <a:ext uri="{FF2B5EF4-FFF2-40B4-BE49-F238E27FC236}">
              <a16:creationId xmlns:a16="http://schemas.microsoft.com/office/drawing/2014/main" id="{98045BD2-E292-41B9-B22A-D1C84EE2E340}"/>
            </a:ext>
          </a:extLst>
        </xdr:cNvPr>
        <xdr:cNvSpPr txBox="1"/>
      </xdr:nvSpPr>
      <xdr:spPr>
        <a:xfrm>
          <a:off x="201994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29408</xdr:rowOff>
    </xdr:from>
    <xdr:ext cx="469744" cy="259045"/>
    <xdr:sp macro="" textlink="">
      <xdr:nvSpPr>
        <xdr:cNvPr id="625" name="n_3mainValue【学校施設】&#10;一人当たり面積">
          <a:extLst>
            <a:ext uri="{FF2B5EF4-FFF2-40B4-BE49-F238E27FC236}">
              <a16:creationId xmlns:a16="http://schemas.microsoft.com/office/drawing/2014/main" id="{623F5E7F-FE7A-4179-B72A-6EFF19AC69EA}"/>
            </a:ext>
          </a:extLst>
        </xdr:cNvPr>
        <xdr:cNvSpPr txBox="1"/>
      </xdr:nvSpPr>
      <xdr:spPr>
        <a:xfrm>
          <a:off x="19310427" y="108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17434</xdr:rowOff>
    </xdr:from>
    <xdr:ext cx="469744" cy="259045"/>
    <xdr:sp macro="" textlink="">
      <xdr:nvSpPr>
        <xdr:cNvPr id="626" name="n_4mainValue【学校施設】&#10;一人当たり面積">
          <a:extLst>
            <a:ext uri="{FF2B5EF4-FFF2-40B4-BE49-F238E27FC236}">
              <a16:creationId xmlns:a16="http://schemas.microsoft.com/office/drawing/2014/main" id="{A710EF76-A7A6-4B0E-8C98-46F1B01AB894}"/>
            </a:ext>
          </a:extLst>
        </xdr:cNvPr>
        <xdr:cNvSpPr txBox="1"/>
      </xdr:nvSpPr>
      <xdr:spPr>
        <a:xfrm>
          <a:off x="18421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67295D3-E267-4AA5-B961-B61CDE15DB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AA30AD5-C240-4A1D-AEAA-701EBBE4C5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A1A49F31-B608-4CEB-B64C-0F192E64DD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FB896CD4-04FF-4022-9259-8C2366BC4C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8E2C49D-F0B5-4283-B00B-7399F927C1E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CA351594-CE0F-4FE9-A1A5-5EB3C49BD7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D0CF15F-204D-4C36-BA50-5458633B10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A097EBC3-43DC-48D7-AD59-FDE105DCC15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F97D04F8-6D57-43E1-9492-E37B7595CC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50386BBD-56D1-4930-862E-51663A9F9D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54033BD4-2A39-4EBD-AC23-031EB9AFEA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1D6F0F97-47F2-402A-BC9E-2700899F45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61724408-F0CB-473D-9F53-B536B67D1F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5106BF9-BF29-42C0-9B30-BFCF1A85E0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68B292C5-A430-4592-B387-E63F34A644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422311C8-3ACB-417C-B978-AB708A69958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71E34659-1770-4400-870C-AFBDE5FF50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02CEC42-FA03-46AC-94C5-039C2BB5E7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9397D01E-B00F-4368-830C-CFA1BBA858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A8959660-2081-4AC2-AA5A-E2637D04BE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34AF5A56-3C68-4C07-A1FF-AAEDFCF80E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814507C1-E121-454E-9070-A10103E25F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13EA3F0D-69A7-4C89-A02E-738A425525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8E1AEB56-4AE4-46EF-B089-9A34104DD5C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id="{B88AC337-C799-4EDD-86C9-8E5763D6A3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id="{E4C82BD1-63F3-43D2-AB23-33793C0E14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id="{D01D44C6-5B2F-4838-AC12-98BEA61761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id="{1FD24C63-07F5-4C34-88DA-02582698C2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id="{B2E2D70B-DF48-4D85-BD06-1C3476A7AA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id="{3303CCC2-DB6F-4523-BC2B-AB9816EF27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id="{DD8B4218-6AC8-4C43-9C61-6D07331C15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id="{6ABECD62-96CF-4C76-9588-C56C2996DA9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397190FA-17D8-45D7-9E44-C17AD7E78A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779C173C-B65B-47C9-BCB5-3767DCCB42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BD7389FE-093A-4922-A59C-AF3A3B1A9C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類似団体平均と比較して有形固定資産減価償却率が高くなっている施設は、道路、学校施設であり、低くなっている施設は橋りょう・トンネル、認定こども園・幼稚園・保育所、公営住宅である。</a:t>
          </a:r>
        </a:p>
        <a:p>
          <a:r>
            <a:rPr kumimoji="1" lang="ja-JP" altLang="en-US" sz="1300">
              <a:latin typeface="ＭＳ Ｐゴシック" panose="020B0600070205080204" pitchFamily="50" charset="-128"/>
              <a:ea typeface="ＭＳ Ｐゴシック" panose="020B0600070205080204" pitchFamily="50" charset="-128"/>
            </a:rPr>
            <a:t>　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％となっているが、個別計画に基づき大規模改修を行うなど、老朽化対策を行っていく予定である。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年度末に一部公営住宅を廃止し、新たに公営住宅を建設したこと、保育所については、老朽化対策も含め、平成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年に策定した公立保育園のあり方に基づき、廃止及び民営化したことから類似団体と比べて低くなっている。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D9174E-0A98-48F2-B950-1A04776950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9A6D71-DDCA-425E-85D6-EEAC03E6CB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68209B-E852-461E-9875-4953C46C15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9CE8FF-9C01-4C09-867B-156CCF084C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69DB5D-5FB0-4D34-9BC4-740E3168AA3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C1A9ED-B6C6-4A1E-8320-DBD5DD9259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EA0473-66AC-4058-BB5B-4CEE2C9D63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C7911F-483C-4FED-B163-AD8D835549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38DF9C-9378-4170-BDFE-293B8FF485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6FE4FB-512A-4765-8B30-1C60EBB11E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37DFFE-11CF-4A7B-AF38-7FAAA4A230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942C3A-AAD5-48FF-8AFB-59D42F0FCA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0EE60F-7E71-4242-9934-40E23383DE9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DDB56B-EEB6-403F-821C-3E083746B8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6C9C62-2AB9-4FF4-88F3-6FE4180354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49E158-C063-4FDB-BE8C-487A810A546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578E76-C18A-454D-9D1F-9FBFB3481B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38DD48-1F0A-4216-8B2F-65C3CB13CD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7707E4-0BD9-467E-8E35-7521B8D9AE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CD6E6F-2DB6-4715-9E49-7A422A44A3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FFCED7-7392-4895-85DE-D8DA86F1AE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243312-43A6-43AF-8468-9C9A938F45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06EB1A-B6F9-4C55-8E72-9BF852280D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B57AD-A6C9-43A3-A51C-C1DEB43608C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365188-3AB2-4AE8-89A7-38E7D39FA28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F7FCF89-ACFF-4B2F-89F8-6D9D014229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5D59B6-7085-466E-AC97-C412E052AA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0A10C1-8438-4657-810E-31D3099766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3CEE46-7FA3-4CBD-9DEE-F7F1AD71E45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7D503B-0886-4E80-8EF4-E4287F2423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BA147B-29C8-449B-A926-407A5C88E8E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5DA1F2-E9C6-490F-B885-4BDC45210E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EBFB69-2C60-472B-9A21-94BB89D6AE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0FDB99-67DA-4882-91C3-0DD6C65B7F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D16F5A-AFAE-434C-8EE7-C4B99E1BAC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129BC8-14A5-4C3E-8071-680AE9A30A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90091D-07B3-40C0-8D27-53B28DF583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29305D-85B6-4A0F-B0DA-116B84E952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149898-F3B5-44C5-AD2E-77922E4249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680FEC-A9BA-4AE8-A5B4-4DC2153C6E3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D8F5EC-483E-4E2F-BE89-BA4E76641CB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BBCD1C-92AC-4201-9353-F1B44AEBF47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2F720B-F1E8-49E9-8B1E-D92A88D58E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CDF255-8A98-4E03-8A4F-53B4729C757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012CBF5-50A0-4592-B616-9C0F4493132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08E4C5-31E9-4DA4-AA66-E9558280E22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46E0AE2-F059-4C24-8B68-404B11AEE1C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20C6DE-BB9B-43E1-8419-A6FDD6B53E2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CB17AB-D674-4183-A51E-CB9AD6EBBE3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26DE34-730E-45A6-978D-E28E0E52535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508A42A-E1A1-42A8-BE6B-F01ED442D61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49D0130-363E-41EC-868E-D1EB35AD1C9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7540749-3BE4-4C14-8A01-00BE9566E87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50DD5E1-74D4-4E9B-A4BF-6BEF55A3FE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4C779D-B80E-455C-8867-625DA507B1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7178EE-3729-4EE5-9F5E-2604F811E0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EFD9F4B9-BD01-493B-9B0A-34EA351DD92C}"/>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27825165-7BBA-40DD-B520-83ED05B474FC}"/>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9AF950DF-0BB8-4C3A-B74C-44C4094B02E4}"/>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31DEA91D-2A08-48FF-9F4C-4CEF27811D95}"/>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7C0F725F-BE04-4E0E-A741-6100D8BA64D6}"/>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BB9EBB1D-47A9-4BDB-9647-A40D91BA50A5}"/>
            </a:ext>
          </a:extLst>
        </xdr:cNvPr>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3A5894D6-61C1-4F92-95EA-B6510C2A9E99}"/>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C3B2691A-8897-467B-9701-A62E96F19DF7}"/>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EFFEBDFA-8E55-4138-9FD1-CE6F42AE7CE2}"/>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E3C7BA37-2AE6-4144-A3AA-02091C0B1C15}"/>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96ED0EFA-4F34-48FE-975E-E823792E132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DC48E9-880A-4A04-80DE-98FD630882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627F3A-F35A-438C-9D01-119E9A4A7D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96685B-52C6-4D0E-A672-EE11334E7C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609BC0-005B-4085-9B7A-97EEC3E47D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98BA2A1-DCA8-48E5-8DB1-C28C46D1E4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4E081B80-6A76-49BD-9584-5E801F993BB5}"/>
            </a:ext>
          </a:extLst>
        </xdr:cNvPr>
        <xdr:cNvSpPr/>
      </xdr:nvSpPr>
      <xdr:spPr>
        <a:xfrm>
          <a:off x="4584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F5CAB839-0913-4EDC-AE56-93A8E1130581}"/>
            </a:ext>
          </a:extLst>
        </xdr:cNvPr>
        <xdr:cNvSpPr txBox="1"/>
      </xdr:nvSpPr>
      <xdr:spPr>
        <a:xfrm>
          <a:off x="4673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4173</xdr:rowOff>
    </xdr:from>
    <xdr:to>
      <xdr:col>20</xdr:col>
      <xdr:colOff>38100</xdr:colOff>
      <xdr:row>37</xdr:row>
      <xdr:rowOff>105773</xdr:rowOff>
    </xdr:to>
    <xdr:sp macro="" textlink="">
      <xdr:nvSpPr>
        <xdr:cNvPr id="76" name="楕円 75">
          <a:extLst>
            <a:ext uri="{FF2B5EF4-FFF2-40B4-BE49-F238E27FC236}">
              <a16:creationId xmlns:a16="http://schemas.microsoft.com/office/drawing/2014/main" id="{C367D6DF-3F7E-4E7E-9B62-3C0D84855F2B}"/>
            </a:ext>
          </a:extLst>
        </xdr:cNvPr>
        <xdr:cNvSpPr/>
      </xdr:nvSpPr>
      <xdr:spPr>
        <a:xfrm>
          <a:off x="3746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54973</xdr:rowOff>
    </xdr:from>
    <xdr:to>
      <xdr:col>24</xdr:col>
      <xdr:colOff>63500</xdr:colOff>
      <xdr:row>37</xdr:row>
      <xdr:rowOff>103958</xdr:rowOff>
    </xdr:to>
    <xdr:cxnSp macro="">
      <xdr:nvCxnSpPr>
        <xdr:cNvPr id="77" name="直線コネクタ 76">
          <a:extLst>
            <a:ext uri="{FF2B5EF4-FFF2-40B4-BE49-F238E27FC236}">
              <a16:creationId xmlns:a16="http://schemas.microsoft.com/office/drawing/2014/main" id="{0D1AE779-1C3C-4635-BA9A-5E57D4CE9F72}"/>
            </a:ext>
          </a:extLst>
        </xdr:cNvPr>
        <xdr:cNvCxnSpPr/>
      </xdr:nvCxnSpPr>
      <xdr:spPr>
        <a:xfrm>
          <a:off x="3797300" y="639862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8" name="楕円 77">
          <a:extLst>
            <a:ext uri="{FF2B5EF4-FFF2-40B4-BE49-F238E27FC236}">
              <a16:creationId xmlns:a16="http://schemas.microsoft.com/office/drawing/2014/main" id="{4695B862-2B2E-4EC4-9DB7-12B74327AA6F}"/>
            </a:ext>
          </a:extLst>
        </xdr:cNvPr>
        <xdr:cNvSpPr/>
      </xdr:nvSpPr>
      <xdr:spPr>
        <a:xfrm>
          <a:off x="2857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54973</xdr:rowOff>
    </xdr:to>
    <xdr:cxnSp macro="">
      <xdr:nvCxnSpPr>
        <xdr:cNvPr id="79" name="直線コネクタ 78">
          <a:extLst>
            <a:ext uri="{FF2B5EF4-FFF2-40B4-BE49-F238E27FC236}">
              <a16:creationId xmlns:a16="http://schemas.microsoft.com/office/drawing/2014/main" id="{66E52DA6-34CB-427F-8A91-36D89D6D96F4}"/>
            </a:ext>
          </a:extLst>
        </xdr:cNvPr>
        <xdr:cNvCxnSpPr/>
      </xdr:nvCxnSpPr>
      <xdr:spPr>
        <a:xfrm>
          <a:off x="2908300" y="63512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80917</xdr:rowOff>
    </xdr:from>
    <xdr:to>
      <xdr:col>10</xdr:col>
      <xdr:colOff>165100</xdr:colOff>
      <xdr:row>37</xdr:row>
      <xdr:rowOff>11067</xdr:rowOff>
    </xdr:to>
    <xdr:sp macro="" textlink="">
      <xdr:nvSpPr>
        <xdr:cNvPr id="80" name="楕円 79">
          <a:extLst>
            <a:ext uri="{FF2B5EF4-FFF2-40B4-BE49-F238E27FC236}">
              <a16:creationId xmlns:a16="http://schemas.microsoft.com/office/drawing/2014/main" id="{25F74E42-A854-4B4D-B8CE-AD6495A3624D}"/>
            </a:ext>
          </a:extLst>
        </xdr:cNvPr>
        <xdr:cNvSpPr/>
      </xdr:nvSpPr>
      <xdr:spPr>
        <a:xfrm>
          <a:off x="1968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37</xdr:row>
      <xdr:rowOff>7620</xdr:rowOff>
    </xdr:to>
    <xdr:cxnSp macro="">
      <xdr:nvCxnSpPr>
        <xdr:cNvPr id="81" name="直線コネクタ 80">
          <a:extLst>
            <a:ext uri="{FF2B5EF4-FFF2-40B4-BE49-F238E27FC236}">
              <a16:creationId xmlns:a16="http://schemas.microsoft.com/office/drawing/2014/main" id="{3B7D1205-CD5B-4F07-B5D6-36729BC905B0}"/>
            </a:ext>
          </a:extLst>
        </xdr:cNvPr>
        <xdr:cNvCxnSpPr/>
      </xdr:nvCxnSpPr>
      <xdr:spPr>
        <a:xfrm>
          <a:off x="2019300" y="630391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136434</xdr:rowOff>
    </xdr:from>
    <xdr:to>
      <xdr:col>6</xdr:col>
      <xdr:colOff>38100</xdr:colOff>
      <xdr:row>37</xdr:row>
      <xdr:rowOff>66584</xdr:rowOff>
    </xdr:to>
    <xdr:sp macro="" textlink="">
      <xdr:nvSpPr>
        <xdr:cNvPr id="82" name="楕円 81">
          <a:extLst>
            <a:ext uri="{FF2B5EF4-FFF2-40B4-BE49-F238E27FC236}">
              <a16:creationId xmlns:a16="http://schemas.microsoft.com/office/drawing/2014/main" id="{015D7D1D-9A7C-4706-A83E-701F7F1A5A92}"/>
            </a:ext>
          </a:extLst>
        </xdr:cNvPr>
        <xdr:cNvSpPr/>
      </xdr:nvSpPr>
      <xdr:spPr>
        <a:xfrm>
          <a:off x="1079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131717</xdr:rowOff>
    </xdr:from>
    <xdr:to>
      <xdr:col>10</xdr:col>
      <xdr:colOff>114300</xdr:colOff>
      <xdr:row>37</xdr:row>
      <xdr:rowOff>15784</xdr:rowOff>
    </xdr:to>
    <xdr:cxnSp macro="">
      <xdr:nvCxnSpPr>
        <xdr:cNvPr id="83" name="直線コネクタ 82">
          <a:extLst>
            <a:ext uri="{FF2B5EF4-FFF2-40B4-BE49-F238E27FC236}">
              <a16:creationId xmlns:a16="http://schemas.microsoft.com/office/drawing/2014/main" id="{D605B9E0-EA54-46A8-B137-34A051CAB607}"/>
            </a:ext>
          </a:extLst>
        </xdr:cNvPr>
        <xdr:cNvCxnSpPr/>
      </xdr:nvCxnSpPr>
      <xdr:spPr>
        <a:xfrm flipV="1">
          <a:off x="1130300" y="63039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043F41EA-D8BD-44D4-9BE7-EFC840B618B8}"/>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5042EB78-F2E0-4939-8C7B-F4BD18742AD9}"/>
            </a:ext>
          </a:extLst>
        </xdr:cNvPr>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5BE0ECD9-126B-4F5C-B3D1-2C08EFFDBE5A}"/>
            </a:ext>
          </a:extLst>
        </xdr:cNvPr>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5C38AA78-2E66-4B76-983D-68F6BC48D8CB}"/>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122300</xdr:rowOff>
    </xdr:from>
    <xdr:ext cx="405111" cy="259045"/>
    <xdr:sp macro="" textlink="">
      <xdr:nvSpPr>
        <xdr:cNvPr id="88" name="n_1mainValue【図書館】&#10;有形固定資産減価償却率">
          <a:extLst>
            <a:ext uri="{FF2B5EF4-FFF2-40B4-BE49-F238E27FC236}">
              <a16:creationId xmlns:a16="http://schemas.microsoft.com/office/drawing/2014/main" id="{5F4EE787-A427-4392-B02B-5C06C6CC3122}"/>
            </a:ext>
          </a:extLst>
        </xdr:cNvPr>
        <xdr:cNvSpPr txBox="1"/>
      </xdr:nvSpPr>
      <xdr:spPr>
        <a:xfrm>
          <a:off x="35820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9" name="n_2mainValue【図書館】&#10;有形固定資産減価償却率">
          <a:extLst>
            <a:ext uri="{FF2B5EF4-FFF2-40B4-BE49-F238E27FC236}">
              <a16:creationId xmlns:a16="http://schemas.microsoft.com/office/drawing/2014/main" id="{13FDB91E-9782-42D7-B5E3-61498A7EC7AB}"/>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27594</xdr:rowOff>
    </xdr:from>
    <xdr:ext cx="405111" cy="259045"/>
    <xdr:sp macro="" textlink="">
      <xdr:nvSpPr>
        <xdr:cNvPr id="90" name="n_3mainValue【図書館】&#10;有形固定資産減価償却率">
          <a:extLst>
            <a:ext uri="{FF2B5EF4-FFF2-40B4-BE49-F238E27FC236}">
              <a16:creationId xmlns:a16="http://schemas.microsoft.com/office/drawing/2014/main" id="{69DD2DD4-8996-48A8-8926-75941B19011B}"/>
            </a:ext>
          </a:extLst>
        </xdr:cNvPr>
        <xdr:cNvSpPr txBox="1"/>
      </xdr:nvSpPr>
      <xdr:spPr>
        <a:xfrm>
          <a:off x="1816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83111</xdr:rowOff>
    </xdr:from>
    <xdr:ext cx="405111" cy="259045"/>
    <xdr:sp macro="" textlink="">
      <xdr:nvSpPr>
        <xdr:cNvPr id="91" name="n_4mainValue【図書館】&#10;有形固定資産減価償却率">
          <a:extLst>
            <a:ext uri="{FF2B5EF4-FFF2-40B4-BE49-F238E27FC236}">
              <a16:creationId xmlns:a16="http://schemas.microsoft.com/office/drawing/2014/main" id="{06E3B989-E3DC-4ECC-81FE-577182FAA912}"/>
            </a:ext>
          </a:extLst>
        </xdr:cNvPr>
        <xdr:cNvSpPr txBox="1"/>
      </xdr:nvSpPr>
      <xdr:spPr>
        <a:xfrm>
          <a:off x="927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9676828-94DC-43C0-9E0D-03113D863A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5A1C85E-2866-49C6-81DD-4726B84189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2E0B70E-E9FD-424C-9F6F-976A2C1E85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96CA6DD-5324-4610-BE45-AC9F172EDF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63B91EF-D1A1-48DC-8B98-46F7DC120E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42C7CF7-F91F-4490-B54C-9B5F5C03CE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1C3879E-F87E-4955-8B51-01C2EEC11B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5925990-D49F-490E-950D-A939749CDE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7B44965-373B-4517-8AB9-C6820AADD7F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354E18-4CFC-409D-9C75-37C1D32635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CE95A5C-9151-4E8D-A9AD-DBB516F0F2B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37FA4D6-C16D-4246-8BC6-230374CA35A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E106438-1CDE-48C4-B43C-1879707662C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2C394AB-9268-46CA-AB1B-F220C3C314E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625562C-013B-4E0C-8565-A616A0D9237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DF059FD3-B02C-4FF1-BBE4-3647981A68F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34F88D0-13F4-4D40-8735-6050ED19BFC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A6FE340-1364-4721-B814-9525751EBC1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A985E58-13F2-423C-844A-3A2C680C68F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40727D03-FB3F-4B7A-A8E7-13F4288D5A8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7DC9E3F-37F0-4213-BB88-2556853433A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390FD36-FE2B-4564-A6F9-CF43C754C7E3}"/>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198374C-8D63-4BF6-BEB5-34719AD36D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9A6F4CE-FBC6-4CE0-B51D-F7658D59719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1C35A6E2-EAF1-48ED-8556-56A43C019B5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71E5471-02B4-4EE9-93DA-D422B6A8524C}"/>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A46D4367-FA70-4E4C-9D6F-34A9BEF07638}"/>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69E74A21-513B-4BC7-B939-14CD6F585453}"/>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5B9C4691-82F6-4FAE-9449-28DA15996651}"/>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A1886EA3-AE6D-48FA-A4C1-5DD4E55BA2BA}"/>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C1CD42AB-42B3-42E2-8FDD-C1DDEBC94A26}"/>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F2D85222-27D1-4FD6-ADF3-85A0BA2C18D6}"/>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E13F1795-9685-4562-9F15-3C0F1F091696}"/>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11E63832-B92A-40B6-912D-0A36BB86F569}"/>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612761D9-1FAA-4ED9-A250-44C78C576ED3}"/>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B07CA5A2-83AF-4479-9756-5A9F4920D4C4}"/>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BD1039-6972-4A40-AE49-606034CDFD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A8EA71-377C-4B0E-ABAA-5AB571AAA6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7B35682-AC42-4211-9864-9DD3258CAE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5E16473-BD71-47B9-B938-91D4C4CF7B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B335677B-7E00-41A0-87C7-FE488A54FF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a:extLst>
            <a:ext uri="{FF2B5EF4-FFF2-40B4-BE49-F238E27FC236}">
              <a16:creationId xmlns:a16="http://schemas.microsoft.com/office/drawing/2014/main" id="{DA86113E-8E5C-4AA1-8061-F5A88A6B03A2}"/>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a:extLst>
            <a:ext uri="{FF2B5EF4-FFF2-40B4-BE49-F238E27FC236}">
              <a16:creationId xmlns:a16="http://schemas.microsoft.com/office/drawing/2014/main" id="{02A019F0-69B6-428D-92E5-023A6B5C2024}"/>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5" name="楕円 134">
          <a:extLst>
            <a:ext uri="{FF2B5EF4-FFF2-40B4-BE49-F238E27FC236}">
              <a16:creationId xmlns:a16="http://schemas.microsoft.com/office/drawing/2014/main" id="{00D08BAE-5736-4F4D-AE43-812F14E02792}"/>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6" name="直線コネクタ 135">
          <a:extLst>
            <a:ext uri="{FF2B5EF4-FFF2-40B4-BE49-F238E27FC236}">
              <a16:creationId xmlns:a16="http://schemas.microsoft.com/office/drawing/2014/main" id="{7CA36082-1748-4C06-80F1-A297B60C59E7}"/>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37" name="楕円 136">
          <a:extLst>
            <a:ext uri="{FF2B5EF4-FFF2-40B4-BE49-F238E27FC236}">
              <a16:creationId xmlns:a16="http://schemas.microsoft.com/office/drawing/2014/main" id="{28C884AB-7F9E-4A66-9885-AA644FEF09E7}"/>
            </a:ext>
          </a:extLst>
        </xdr:cNvPr>
        <xdr:cNvSpPr/>
      </xdr:nvSpPr>
      <xdr:spPr>
        <a:xfrm>
          <a:off x="8699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65315</xdr:rowOff>
    </xdr:from>
    <xdr:to>
      <xdr:col>50</xdr:col>
      <xdr:colOff>114300</xdr:colOff>
      <xdr:row>40</xdr:row>
      <xdr:rowOff>76200</xdr:rowOff>
    </xdr:to>
    <xdr:cxnSp macro="">
      <xdr:nvCxnSpPr>
        <xdr:cNvPr id="138" name="直線コネクタ 137">
          <a:extLst>
            <a:ext uri="{FF2B5EF4-FFF2-40B4-BE49-F238E27FC236}">
              <a16:creationId xmlns:a16="http://schemas.microsoft.com/office/drawing/2014/main" id="{FA7F71C9-9755-4B95-9A0A-0E6D1BAE1F28}"/>
            </a:ext>
          </a:extLst>
        </xdr:cNvPr>
        <xdr:cNvCxnSpPr/>
      </xdr:nvCxnSpPr>
      <xdr:spPr>
        <a:xfrm>
          <a:off x="8750300" y="692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14515</xdr:rowOff>
    </xdr:from>
    <xdr:to>
      <xdr:col>41</xdr:col>
      <xdr:colOff>101600</xdr:colOff>
      <xdr:row>40</xdr:row>
      <xdr:rowOff>116115</xdr:rowOff>
    </xdr:to>
    <xdr:sp macro="" textlink="">
      <xdr:nvSpPr>
        <xdr:cNvPr id="139" name="楕円 138">
          <a:extLst>
            <a:ext uri="{FF2B5EF4-FFF2-40B4-BE49-F238E27FC236}">
              <a16:creationId xmlns:a16="http://schemas.microsoft.com/office/drawing/2014/main" id="{944CA3F3-7D83-427E-A5B9-596768103B1E}"/>
            </a:ext>
          </a:extLst>
        </xdr:cNvPr>
        <xdr:cNvSpPr/>
      </xdr:nvSpPr>
      <xdr:spPr>
        <a:xfrm>
          <a:off x="7810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65315</xdr:rowOff>
    </xdr:from>
    <xdr:to>
      <xdr:col>45</xdr:col>
      <xdr:colOff>177800</xdr:colOff>
      <xdr:row>40</xdr:row>
      <xdr:rowOff>65315</xdr:rowOff>
    </xdr:to>
    <xdr:cxnSp macro="">
      <xdr:nvCxnSpPr>
        <xdr:cNvPr id="140" name="直線コネクタ 139">
          <a:extLst>
            <a:ext uri="{FF2B5EF4-FFF2-40B4-BE49-F238E27FC236}">
              <a16:creationId xmlns:a16="http://schemas.microsoft.com/office/drawing/2014/main" id="{23C3A198-CC20-40A7-A1BC-9B938B71A98E}"/>
            </a:ext>
          </a:extLst>
        </xdr:cNvPr>
        <xdr:cNvCxnSpPr/>
      </xdr:nvCxnSpPr>
      <xdr:spPr>
        <a:xfrm>
          <a:off x="7861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14515</xdr:rowOff>
    </xdr:from>
    <xdr:to>
      <xdr:col>36</xdr:col>
      <xdr:colOff>165100</xdr:colOff>
      <xdr:row>40</xdr:row>
      <xdr:rowOff>116115</xdr:rowOff>
    </xdr:to>
    <xdr:sp macro="" textlink="">
      <xdr:nvSpPr>
        <xdr:cNvPr id="141" name="楕円 140">
          <a:extLst>
            <a:ext uri="{FF2B5EF4-FFF2-40B4-BE49-F238E27FC236}">
              <a16:creationId xmlns:a16="http://schemas.microsoft.com/office/drawing/2014/main" id="{8DFC033E-E1B8-435A-89C7-9D4A38B51358}"/>
            </a:ext>
          </a:extLst>
        </xdr:cNvPr>
        <xdr:cNvSpPr/>
      </xdr:nvSpPr>
      <xdr:spPr>
        <a:xfrm>
          <a:off x="6921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65315</xdr:rowOff>
    </xdr:from>
    <xdr:to>
      <xdr:col>41</xdr:col>
      <xdr:colOff>50800</xdr:colOff>
      <xdr:row>40</xdr:row>
      <xdr:rowOff>65315</xdr:rowOff>
    </xdr:to>
    <xdr:cxnSp macro="">
      <xdr:nvCxnSpPr>
        <xdr:cNvPr id="142" name="直線コネクタ 141">
          <a:extLst>
            <a:ext uri="{FF2B5EF4-FFF2-40B4-BE49-F238E27FC236}">
              <a16:creationId xmlns:a16="http://schemas.microsoft.com/office/drawing/2014/main" id="{D2A0370A-ADC6-4847-A975-05B55E8073BB}"/>
            </a:ext>
          </a:extLst>
        </xdr:cNvPr>
        <xdr:cNvCxnSpPr/>
      </xdr:nvCxnSpPr>
      <xdr:spPr>
        <a:xfrm>
          <a:off x="6972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BBAF2138-F5FD-4DFC-9EEE-659141A744FA}"/>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3E58E39F-9A4F-4623-8E11-15CAF859022B}"/>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5D3CB522-9FCC-4CF0-9949-67EF8823334A}"/>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5B5A1614-F17D-45CE-ABF5-2990F19AAA7E}"/>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7" name="n_1mainValue【図書館】&#10;一人当たり面積">
          <a:extLst>
            <a:ext uri="{FF2B5EF4-FFF2-40B4-BE49-F238E27FC236}">
              <a16:creationId xmlns:a16="http://schemas.microsoft.com/office/drawing/2014/main" id="{B59F9FC2-1161-4DD1-AE49-9B94E1198EFE}"/>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8" name="n_2mainValue【図書館】&#10;一人当たり面積">
          <a:extLst>
            <a:ext uri="{FF2B5EF4-FFF2-40B4-BE49-F238E27FC236}">
              <a16:creationId xmlns:a16="http://schemas.microsoft.com/office/drawing/2014/main" id="{F2FD5DC2-406A-4A2F-8672-CC17FC5918CD}"/>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9" name="n_3mainValue【図書館】&#10;一人当たり面積">
          <a:extLst>
            <a:ext uri="{FF2B5EF4-FFF2-40B4-BE49-F238E27FC236}">
              <a16:creationId xmlns:a16="http://schemas.microsoft.com/office/drawing/2014/main" id="{472D288A-87F1-4E5E-AD06-DE93134F17BD}"/>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107242</xdr:rowOff>
    </xdr:from>
    <xdr:ext cx="469744" cy="259045"/>
    <xdr:sp macro="" textlink="">
      <xdr:nvSpPr>
        <xdr:cNvPr id="150" name="n_4mainValue【図書館】&#10;一人当たり面積">
          <a:extLst>
            <a:ext uri="{FF2B5EF4-FFF2-40B4-BE49-F238E27FC236}">
              <a16:creationId xmlns:a16="http://schemas.microsoft.com/office/drawing/2014/main" id="{3B1B537F-0180-43D4-8BFA-5E8E822475BE}"/>
            </a:ext>
          </a:extLst>
        </xdr:cNvPr>
        <xdr:cNvSpPr txBox="1"/>
      </xdr:nvSpPr>
      <xdr:spPr>
        <a:xfrm>
          <a:off x="6737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2F02DDA-41A8-4F2B-ABC8-88ACE74D95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CF01642-3782-491C-8982-BBFB6B529D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E5519D7-57A6-4455-B929-88B099830A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4897C2B-ACD6-4E00-B80C-8FFAE283B9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858FBDE-09D1-47CA-AA72-296F394047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349AF50-B878-43DA-9A49-53E55A2D71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84D9D08-48AF-4E27-B7E1-2C38A5471D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1BF395EA-1B62-4628-9D78-EFF1446364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9445047-2CD8-4153-ABF0-CC8455789C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AF6C34B-BBBF-45FF-8D4D-3B1909EA12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803ED0A-5EFF-405F-A55E-2C66FDD006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9C2B226-572D-46A3-86DD-69CCCE09E6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7C67A70B-56D4-4D29-8BFA-69AB57C32D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BFF2135D-7A15-44D5-BB45-0D90A09F6B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B45D4873-4462-43AF-A9F2-07908478063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642270A-BCD0-4AC0-A394-8C17215FDB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6B836C7-4E8C-4BB7-85F5-3D6E63A758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AD34178-58B0-45C9-8AC5-65874C2AA4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302BA9F-12F8-47E1-8E41-7CAE12EDC51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7804729-8468-4FDB-9AFB-8DB6CFB2A48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0BF802F-8289-4D10-8422-5E863A39AF3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10D51E7-0A55-4D82-B864-CD8E567AE1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CA53963D-0B84-4FDA-BAF4-958B46ACDA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84A52DA-9FE1-4D3C-A565-DC24B6F095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D5F6F29C-4022-4E0D-9ADD-72C73DA9BE93}"/>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A0BD52A5-AE9A-4516-9F4A-6E4F42EDE777}"/>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F173D02B-77FB-45B9-A717-41C266F44F8C}"/>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7C9E1A1-0B31-41DD-8154-3684A9E85F1A}"/>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C77F04BC-CB09-402F-9F7A-6C30CBC7F9C5}"/>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DADBF66-83A9-4119-9EC4-FEA10FDA5758}"/>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B4EB4A88-93EE-4A27-87F7-517A6BBDAA2F}"/>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91691771-B07F-438B-8426-FE7462A493D6}"/>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B8DA840-EB47-4B40-87DA-2DA1D3411949}"/>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2F2BE83F-73DE-40B0-ADAA-14C18934888A}"/>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A7B2653-DE04-49E7-BC80-D85C2F99DF03}"/>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796A67-D870-46C4-AECF-01A8B94F01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DD6BF07-7AD8-4BBB-97DE-02240BD60E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3CFCCAC-1441-49F6-B06A-2014A62E58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13FDD36-E86E-46D1-BC67-395DC478C6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73EA735-F447-4ED3-A13A-FCD3495B0B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141605</xdr:rowOff>
    </xdr:from>
    <xdr:to>
      <xdr:col>24</xdr:col>
      <xdr:colOff>114300</xdr:colOff>
      <xdr:row>59</xdr:row>
      <xdr:rowOff>71755</xdr:rowOff>
    </xdr:to>
    <xdr:sp macro="" textlink="">
      <xdr:nvSpPr>
        <xdr:cNvPr id="191" name="楕円 190">
          <a:extLst>
            <a:ext uri="{FF2B5EF4-FFF2-40B4-BE49-F238E27FC236}">
              <a16:creationId xmlns:a16="http://schemas.microsoft.com/office/drawing/2014/main" id="{CE28724A-DDA0-478E-97FC-A17C7B3F5D5B}"/>
            </a:ext>
          </a:extLst>
        </xdr:cNvPr>
        <xdr:cNvSpPr/>
      </xdr:nvSpPr>
      <xdr:spPr>
        <a:xfrm>
          <a:off x="45847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164482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0117548-7760-4F02-AD63-FC7021BB0EE6}"/>
            </a:ext>
          </a:extLst>
        </xdr:cNvPr>
        <xdr:cNvSpPr txBox="1"/>
      </xdr:nvSpPr>
      <xdr:spPr>
        <a:xfrm>
          <a:off x="46736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93" name="楕円 192">
          <a:extLst>
            <a:ext uri="{FF2B5EF4-FFF2-40B4-BE49-F238E27FC236}">
              <a16:creationId xmlns:a16="http://schemas.microsoft.com/office/drawing/2014/main" id="{0C7D8A8B-162F-4169-84A6-EE7307EF2A53}"/>
            </a:ext>
          </a:extLst>
        </xdr:cNvPr>
        <xdr:cNvSpPr/>
      </xdr:nvSpPr>
      <xdr:spPr>
        <a:xfrm>
          <a:off x="3746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20955</xdr:rowOff>
    </xdr:to>
    <xdr:cxnSp macro="">
      <xdr:nvCxnSpPr>
        <xdr:cNvPr id="194" name="直線コネクタ 193">
          <a:extLst>
            <a:ext uri="{FF2B5EF4-FFF2-40B4-BE49-F238E27FC236}">
              <a16:creationId xmlns:a16="http://schemas.microsoft.com/office/drawing/2014/main" id="{6AB2E279-2707-40CE-8838-3F85F20F7A5B}"/>
            </a:ext>
          </a:extLst>
        </xdr:cNvPr>
        <xdr:cNvCxnSpPr/>
      </xdr:nvCxnSpPr>
      <xdr:spPr>
        <a:xfrm>
          <a:off x="3797300" y="100888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5" name="楕円 194">
          <a:extLst>
            <a:ext uri="{FF2B5EF4-FFF2-40B4-BE49-F238E27FC236}">
              <a16:creationId xmlns:a16="http://schemas.microsoft.com/office/drawing/2014/main" id="{3D717BAE-6EF0-4028-B1CE-CCECB53E314C}"/>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144780</xdr:rowOff>
    </xdr:to>
    <xdr:cxnSp macro="">
      <xdr:nvCxnSpPr>
        <xdr:cNvPr id="196" name="直線コネクタ 195">
          <a:extLst>
            <a:ext uri="{FF2B5EF4-FFF2-40B4-BE49-F238E27FC236}">
              <a16:creationId xmlns:a16="http://schemas.microsoft.com/office/drawing/2014/main" id="{6B3D382A-94E6-4E78-95FE-AF872D273F1F}"/>
            </a:ext>
          </a:extLst>
        </xdr:cNvPr>
        <xdr:cNvCxnSpPr/>
      </xdr:nvCxnSpPr>
      <xdr:spPr>
        <a:xfrm>
          <a:off x="2908300" y="10058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xdr:rowOff>
    </xdr:from>
    <xdr:to>
      <xdr:col>10</xdr:col>
      <xdr:colOff>165100</xdr:colOff>
      <xdr:row>58</xdr:row>
      <xdr:rowOff>115570</xdr:rowOff>
    </xdr:to>
    <xdr:sp macro="" textlink="">
      <xdr:nvSpPr>
        <xdr:cNvPr id="197" name="楕円 196">
          <a:extLst>
            <a:ext uri="{FF2B5EF4-FFF2-40B4-BE49-F238E27FC236}">
              <a16:creationId xmlns:a16="http://schemas.microsoft.com/office/drawing/2014/main" id="{603DC2A4-3363-46F1-A133-CD9BB8E7425D}"/>
            </a:ext>
          </a:extLst>
        </xdr:cNvPr>
        <xdr:cNvSpPr/>
      </xdr:nvSpPr>
      <xdr:spPr>
        <a:xfrm>
          <a:off x="1968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114300</xdr:rowOff>
    </xdr:to>
    <xdr:cxnSp macro="">
      <xdr:nvCxnSpPr>
        <xdr:cNvPr id="198" name="直線コネクタ 197">
          <a:extLst>
            <a:ext uri="{FF2B5EF4-FFF2-40B4-BE49-F238E27FC236}">
              <a16:creationId xmlns:a16="http://schemas.microsoft.com/office/drawing/2014/main" id="{D54F7A2E-94B1-4EBF-8874-660CC12978FE}"/>
            </a:ext>
          </a:extLst>
        </xdr:cNvPr>
        <xdr:cNvCxnSpPr/>
      </xdr:nvCxnSpPr>
      <xdr:spPr>
        <a:xfrm>
          <a:off x="2019300" y="10008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135890</xdr:rowOff>
    </xdr:from>
    <xdr:to>
      <xdr:col>6</xdr:col>
      <xdr:colOff>38100</xdr:colOff>
      <xdr:row>58</xdr:row>
      <xdr:rowOff>66040</xdr:rowOff>
    </xdr:to>
    <xdr:sp macro="" textlink="">
      <xdr:nvSpPr>
        <xdr:cNvPr id="199" name="楕円 198">
          <a:extLst>
            <a:ext uri="{FF2B5EF4-FFF2-40B4-BE49-F238E27FC236}">
              <a16:creationId xmlns:a16="http://schemas.microsoft.com/office/drawing/2014/main" id="{0961535D-6FF0-41D3-AD5C-4365B80D97B1}"/>
            </a:ext>
          </a:extLst>
        </xdr:cNvPr>
        <xdr:cNvSpPr/>
      </xdr:nvSpPr>
      <xdr:spPr>
        <a:xfrm>
          <a:off x="1079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xdr:rowOff>
    </xdr:from>
    <xdr:to>
      <xdr:col>10</xdr:col>
      <xdr:colOff>114300</xdr:colOff>
      <xdr:row>58</xdr:row>
      <xdr:rowOff>64770</xdr:rowOff>
    </xdr:to>
    <xdr:cxnSp macro="">
      <xdr:nvCxnSpPr>
        <xdr:cNvPr id="200" name="直線コネクタ 199">
          <a:extLst>
            <a:ext uri="{FF2B5EF4-FFF2-40B4-BE49-F238E27FC236}">
              <a16:creationId xmlns:a16="http://schemas.microsoft.com/office/drawing/2014/main" id="{88D304ED-CF04-48DB-B347-D69C5E0F94C6}"/>
            </a:ext>
          </a:extLst>
        </xdr:cNvPr>
        <xdr:cNvCxnSpPr/>
      </xdr:nvCxnSpPr>
      <xdr:spPr>
        <a:xfrm>
          <a:off x="1130300" y="9959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BFE4D30C-7084-4F90-AD5F-84C171993F2F}"/>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64EBB71E-ECD9-4005-A720-1E5C739D6E34}"/>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4E525F73-4227-4E57-B185-725BF0209343}"/>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7901BBC3-7119-433C-B932-813F17DC2F82}"/>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40657</xdr:rowOff>
    </xdr:from>
    <xdr:ext cx="405111" cy="259045"/>
    <xdr:sp macro="" textlink="">
      <xdr:nvSpPr>
        <xdr:cNvPr id="205" name="n_1mainValue【体育館・プール】&#10;有形固定資産減価償却率">
          <a:extLst>
            <a:ext uri="{FF2B5EF4-FFF2-40B4-BE49-F238E27FC236}">
              <a16:creationId xmlns:a16="http://schemas.microsoft.com/office/drawing/2014/main" id="{77910AF5-A9D9-4DAD-A5E4-8E1EB827BF1F}"/>
            </a:ext>
          </a:extLst>
        </xdr:cNvPr>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10177</xdr:rowOff>
    </xdr:from>
    <xdr:ext cx="405111" cy="259045"/>
    <xdr:sp macro="" textlink="">
      <xdr:nvSpPr>
        <xdr:cNvPr id="206" name="n_2mainValue【体育館・プール】&#10;有形固定資産減価償却率">
          <a:extLst>
            <a:ext uri="{FF2B5EF4-FFF2-40B4-BE49-F238E27FC236}">
              <a16:creationId xmlns:a16="http://schemas.microsoft.com/office/drawing/2014/main" id="{97F00F0A-1EDD-494D-A745-344CCA935393}"/>
            </a:ext>
          </a:extLst>
        </xdr:cNvPr>
        <xdr:cNvSpPr txBox="1"/>
      </xdr:nvSpPr>
      <xdr:spPr>
        <a:xfrm>
          <a:off x="2705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132097</xdr:rowOff>
    </xdr:from>
    <xdr:ext cx="405111" cy="259045"/>
    <xdr:sp macro="" textlink="">
      <xdr:nvSpPr>
        <xdr:cNvPr id="207" name="n_3mainValue【体育館・プール】&#10;有形固定資産減価償却率">
          <a:extLst>
            <a:ext uri="{FF2B5EF4-FFF2-40B4-BE49-F238E27FC236}">
              <a16:creationId xmlns:a16="http://schemas.microsoft.com/office/drawing/2014/main" id="{A3B6AF0F-BE5F-432D-A8F3-52D1715884A9}"/>
            </a:ext>
          </a:extLst>
        </xdr:cNvPr>
        <xdr:cNvSpPr txBox="1"/>
      </xdr:nvSpPr>
      <xdr:spPr>
        <a:xfrm>
          <a:off x="1816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82567</xdr:rowOff>
    </xdr:from>
    <xdr:ext cx="405111" cy="259045"/>
    <xdr:sp macro="" textlink="">
      <xdr:nvSpPr>
        <xdr:cNvPr id="208" name="n_4mainValue【体育館・プール】&#10;有形固定資産減価償却率">
          <a:extLst>
            <a:ext uri="{FF2B5EF4-FFF2-40B4-BE49-F238E27FC236}">
              <a16:creationId xmlns:a16="http://schemas.microsoft.com/office/drawing/2014/main" id="{A019531A-22C9-4F94-83E7-9E4147D01EE8}"/>
            </a:ext>
          </a:extLst>
        </xdr:cNvPr>
        <xdr:cNvSpPr txBox="1"/>
      </xdr:nvSpPr>
      <xdr:spPr>
        <a:xfrm>
          <a:off x="927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2271700-42F4-4271-8E94-4D5F0095CEF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3AE82F1-7CE6-4697-B9B5-681F803A58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8A0ED0C-42DF-4BC7-92CD-21D6C879DB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144BE71-7602-40C6-B96D-3A3C042571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5A5FBDE-9DC0-4244-B219-A73B494F493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E83239D-8703-416A-BBAF-6D5DB86EC8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A210A0D-EAAE-439F-86B8-971B3DA830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25266BA-4957-421A-8D81-D4E819EEE0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FF47E3C-7602-4D81-A451-6E5AEFCB1E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37ADD09-9B0D-4BA1-B653-B576A9D88F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FF9B6800-6CD3-41C4-AD81-06F4082B05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A01A9A8-FD4D-4FEC-A38F-2B6A8B2E655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5711FFC-68FC-441A-8A88-ACFAE357745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CA3C1A0-72B7-4E84-ADF0-D0A349143FD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0CA2D6C-BBD2-4DE4-8DEB-ACE8785285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46A8EAD-2774-47CA-A4F2-7EB83DE4A48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591C41E-0052-4351-AB60-79F74950DB7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B6A6FED-F610-4764-B6A6-E154E0907EE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4B3D511B-40FE-4388-B48C-58BF3DF3EC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570F3AA-F799-4049-A71D-151C8EAF614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39E6334-8B10-409F-B8F9-E1B1AB6A381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3F973634-DB49-4ABB-BBAD-D82FFEAED4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63C74EE-0129-4EAA-8440-0AD18F9DEC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AF74995-5A78-496E-B9B4-809A777FEBC1}"/>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792442F5-1441-4BBE-825E-7BF7047A1B24}"/>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BFEFDCC-59FC-4680-B3FB-8CBCC31D8CF4}"/>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A5B393DF-F135-48F2-ACB4-FD91CC6D11C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5FB28786-AFB8-4C2D-921E-2D08D550347D}"/>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33F380C3-0421-471A-9A56-839D27E7C616}"/>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A0D44EE9-7CB2-4674-8D9B-F0D71F39B3F7}"/>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F3D22725-DA31-46B5-879C-D19D0E7023F8}"/>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ED301E43-0DF3-4A4C-BA4B-BBB1B58614C9}"/>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97CC54CF-1F1B-4513-913F-9DF1DE872302}"/>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AA576D34-926D-406D-8811-91906691D9C6}"/>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33F7EE-B22B-4447-94E8-5410CB4B37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DE8D756-8345-41E6-B919-3D12DF976A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2A83433-6B2C-42B5-970F-2DF48E9A9A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6A21AE3-E8B3-4BB4-A56A-5D5D2A2782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3EB4D2F-612F-4BA8-947D-6804C5535B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116840</xdr:rowOff>
    </xdr:from>
    <xdr:to>
      <xdr:col>55</xdr:col>
      <xdr:colOff>50800</xdr:colOff>
      <xdr:row>61</xdr:row>
      <xdr:rowOff>46990</xdr:rowOff>
    </xdr:to>
    <xdr:sp macro="" textlink="">
      <xdr:nvSpPr>
        <xdr:cNvPr id="248" name="楕円 247">
          <a:extLst>
            <a:ext uri="{FF2B5EF4-FFF2-40B4-BE49-F238E27FC236}">
              <a16:creationId xmlns:a16="http://schemas.microsoft.com/office/drawing/2014/main" id="{984DBC58-7F8D-4287-84D8-C59BC396E211}"/>
            </a:ext>
          </a:extLst>
        </xdr:cNvPr>
        <xdr:cNvSpPr/>
      </xdr:nvSpPr>
      <xdr:spPr>
        <a:xfrm>
          <a:off x="104267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139717</xdr:rowOff>
    </xdr:from>
    <xdr:ext cx="469744" cy="259045"/>
    <xdr:sp macro="" textlink="">
      <xdr:nvSpPr>
        <xdr:cNvPr id="249" name="【体育館・プール】&#10;一人当たり面積該当値テキスト">
          <a:extLst>
            <a:ext uri="{FF2B5EF4-FFF2-40B4-BE49-F238E27FC236}">
              <a16:creationId xmlns:a16="http://schemas.microsoft.com/office/drawing/2014/main" id="{9CC21A4A-0833-4FA9-9FDE-2ABD809E61B2}"/>
            </a:ext>
          </a:extLst>
        </xdr:cNvPr>
        <xdr:cNvSpPr txBox="1"/>
      </xdr:nvSpPr>
      <xdr:spPr>
        <a:xfrm>
          <a:off x="105156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116840</xdr:rowOff>
    </xdr:from>
    <xdr:to>
      <xdr:col>50</xdr:col>
      <xdr:colOff>165100</xdr:colOff>
      <xdr:row>61</xdr:row>
      <xdr:rowOff>46990</xdr:rowOff>
    </xdr:to>
    <xdr:sp macro="" textlink="">
      <xdr:nvSpPr>
        <xdr:cNvPr id="250" name="楕円 249">
          <a:extLst>
            <a:ext uri="{FF2B5EF4-FFF2-40B4-BE49-F238E27FC236}">
              <a16:creationId xmlns:a16="http://schemas.microsoft.com/office/drawing/2014/main" id="{972AF039-2409-4A2B-8DA3-D7A4DCAC4284}"/>
            </a:ext>
          </a:extLst>
        </xdr:cNvPr>
        <xdr:cNvSpPr/>
      </xdr:nvSpPr>
      <xdr:spPr>
        <a:xfrm>
          <a:off x="958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167640</xdr:rowOff>
    </xdr:from>
    <xdr:to>
      <xdr:col>55</xdr:col>
      <xdr:colOff>0</xdr:colOff>
      <xdr:row>60</xdr:row>
      <xdr:rowOff>167640</xdr:rowOff>
    </xdr:to>
    <xdr:cxnSp macro="">
      <xdr:nvCxnSpPr>
        <xdr:cNvPr id="251" name="直線コネクタ 250">
          <a:extLst>
            <a:ext uri="{FF2B5EF4-FFF2-40B4-BE49-F238E27FC236}">
              <a16:creationId xmlns:a16="http://schemas.microsoft.com/office/drawing/2014/main" id="{DED50355-E14B-4B59-9515-87B68DD705AE}"/>
            </a:ext>
          </a:extLst>
        </xdr:cNvPr>
        <xdr:cNvCxnSpPr/>
      </xdr:nvCxnSpPr>
      <xdr:spPr>
        <a:xfrm>
          <a:off x="9639300" y="10454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105410</xdr:rowOff>
    </xdr:from>
    <xdr:to>
      <xdr:col>46</xdr:col>
      <xdr:colOff>38100</xdr:colOff>
      <xdr:row>61</xdr:row>
      <xdr:rowOff>35560</xdr:rowOff>
    </xdr:to>
    <xdr:sp macro="" textlink="">
      <xdr:nvSpPr>
        <xdr:cNvPr id="252" name="楕円 251">
          <a:extLst>
            <a:ext uri="{FF2B5EF4-FFF2-40B4-BE49-F238E27FC236}">
              <a16:creationId xmlns:a16="http://schemas.microsoft.com/office/drawing/2014/main" id="{B7DF1082-2EEA-4E56-B058-636DAD061BD7}"/>
            </a:ext>
          </a:extLst>
        </xdr:cNvPr>
        <xdr:cNvSpPr/>
      </xdr:nvSpPr>
      <xdr:spPr>
        <a:xfrm>
          <a:off x="869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156210</xdr:rowOff>
    </xdr:from>
    <xdr:to>
      <xdr:col>50</xdr:col>
      <xdr:colOff>114300</xdr:colOff>
      <xdr:row>60</xdr:row>
      <xdr:rowOff>167640</xdr:rowOff>
    </xdr:to>
    <xdr:cxnSp macro="">
      <xdr:nvCxnSpPr>
        <xdr:cNvPr id="253" name="直線コネクタ 252">
          <a:extLst>
            <a:ext uri="{FF2B5EF4-FFF2-40B4-BE49-F238E27FC236}">
              <a16:creationId xmlns:a16="http://schemas.microsoft.com/office/drawing/2014/main" id="{B257D2CE-6005-424A-B039-AA3AF7DCFA67}"/>
            </a:ext>
          </a:extLst>
        </xdr:cNvPr>
        <xdr:cNvCxnSpPr/>
      </xdr:nvCxnSpPr>
      <xdr:spPr>
        <a:xfrm>
          <a:off x="8750300" y="10443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101600</xdr:rowOff>
    </xdr:from>
    <xdr:to>
      <xdr:col>41</xdr:col>
      <xdr:colOff>101600</xdr:colOff>
      <xdr:row>61</xdr:row>
      <xdr:rowOff>31750</xdr:rowOff>
    </xdr:to>
    <xdr:sp macro="" textlink="">
      <xdr:nvSpPr>
        <xdr:cNvPr id="254" name="楕円 253">
          <a:extLst>
            <a:ext uri="{FF2B5EF4-FFF2-40B4-BE49-F238E27FC236}">
              <a16:creationId xmlns:a16="http://schemas.microsoft.com/office/drawing/2014/main" id="{F50BCD62-08B4-4A5C-BD6C-49B69C7271CF}"/>
            </a:ext>
          </a:extLst>
        </xdr:cNvPr>
        <xdr:cNvSpPr/>
      </xdr:nvSpPr>
      <xdr:spPr>
        <a:xfrm>
          <a:off x="781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152400</xdr:rowOff>
    </xdr:from>
    <xdr:to>
      <xdr:col>45</xdr:col>
      <xdr:colOff>177800</xdr:colOff>
      <xdr:row>60</xdr:row>
      <xdr:rowOff>156210</xdr:rowOff>
    </xdr:to>
    <xdr:cxnSp macro="">
      <xdr:nvCxnSpPr>
        <xdr:cNvPr id="255" name="直線コネクタ 254">
          <a:extLst>
            <a:ext uri="{FF2B5EF4-FFF2-40B4-BE49-F238E27FC236}">
              <a16:creationId xmlns:a16="http://schemas.microsoft.com/office/drawing/2014/main" id="{65A75024-85A2-4C97-A107-D00690DEED15}"/>
            </a:ext>
          </a:extLst>
        </xdr:cNvPr>
        <xdr:cNvCxnSpPr/>
      </xdr:nvCxnSpPr>
      <xdr:spPr>
        <a:xfrm>
          <a:off x="7861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93980</xdr:rowOff>
    </xdr:from>
    <xdr:to>
      <xdr:col>36</xdr:col>
      <xdr:colOff>165100</xdr:colOff>
      <xdr:row>61</xdr:row>
      <xdr:rowOff>24130</xdr:rowOff>
    </xdr:to>
    <xdr:sp macro="" textlink="">
      <xdr:nvSpPr>
        <xdr:cNvPr id="256" name="楕円 255">
          <a:extLst>
            <a:ext uri="{FF2B5EF4-FFF2-40B4-BE49-F238E27FC236}">
              <a16:creationId xmlns:a16="http://schemas.microsoft.com/office/drawing/2014/main" id="{3784CE97-2BE3-48F7-8170-6B2D6A6976F8}"/>
            </a:ext>
          </a:extLst>
        </xdr:cNvPr>
        <xdr:cNvSpPr/>
      </xdr:nvSpPr>
      <xdr:spPr>
        <a:xfrm>
          <a:off x="692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144780</xdr:rowOff>
    </xdr:from>
    <xdr:to>
      <xdr:col>41</xdr:col>
      <xdr:colOff>50800</xdr:colOff>
      <xdr:row>60</xdr:row>
      <xdr:rowOff>152400</xdr:rowOff>
    </xdr:to>
    <xdr:cxnSp macro="">
      <xdr:nvCxnSpPr>
        <xdr:cNvPr id="257" name="直線コネクタ 256">
          <a:extLst>
            <a:ext uri="{FF2B5EF4-FFF2-40B4-BE49-F238E27FC236}">
              <a16:creationId xmlns:a16="http://schemas.microsoft.com/office/drawing/2014/main" id="{DD984615-731D-4649-9239-68742B6E8E25}"/>
            </a:ext>
          </a:extLst>
        </xdr:cNvPr>
        <xdr:cNvCxnSpPr/>
      </xdr:nvCxnSpPr>
      <xdr:spPr>
        <a:xfrm>
          <a:off x="6972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9F3B0E8B-8AFD-453D-AF4F-4DC6103E0561}"/>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F4D4ACD1-488C-4F94-8FF5-8CA62E433F91}"/>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A7556060-8878-4703-8961-C2B4D2495C7B}"/>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6887B012-90BE-4B92-B4FB-90681EC6165F}"/>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63517</xdr:rowOff>
    </xdr:from>
    <xdr:ext cx="469744" cy="259045"/>
    <xdr:sp macro="" textlink="">
      <xdr:nvSpPr>
        <xdr:cNvPr id="262" name="n_1mainValue【体育館・プール】&#10;一人当たり面積">
          <a:extLst>
            <a:ext uri="{FF2B5EF4-FFF2-40B4-BE49-F238E27FC236}">
              <a16:creationId xmlns:a16="http://schemas.microsoft.com/office/drawing/2014/main" id="{558D5FBA-2D6B-4A23-8118-0FF197C9CB2F}"/>
            </a:ext>
          </a:extLst>
        </xdr:cNvPr>
        <xdr:cNvSpPr txBox="1"/>
      </xdr:nvSpPr>
      <xdr:spPr>
        <a:xfrm>
          <a:off x="93917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52087</xdr:rowOff>
    </xdr:from>
    <xdr:ext cx="469744" cy="259045"/>
    <xdr:sp macro="" textlink="">
      <xdr:nvSpPr>
        <xdr:cNvPr id="263" name="n_2mainValue【体育館・プール】&#10;一人当たり面積">
          <a:extLst>
            <a:ext uri="{FF2B5EF4-FFF2-40B4-BE49-F238E27FC236}">
              <a16:creationId xmlns:a16="http://schemas.microsoft.com/office/drawing/2014/main" id="{5F2F7E69-C914-4EF4-A4BC-3E619C25C5FC}"/>
            </a:ext>
          </a:extLst>
        </xdr:cNvPr>
        <xdr:cNvSpPr txBox="1"/>
      </xdr:nvSpPr>
      <xdr:spPr>
        <a:xfrm>
          <a:off x="8515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64" name="n_3mainValue【体育館・プール】&#10;一人当たり面積">
          <a:extLst>
            <a:ext uri="{FF2B5EF4-FFF2-40B4-BE49-F238E27FC236}">
              <a16:creationId xmlns:a16="http://schemas.microsoft.com/office/drawing/2014/main" id="{C5E91DD0-4C40-44BF-874D-DF134E06D37F}"/>
            </a:ext>
          </a:extLst>
        </xdr:cNvPr>
        <xdr:cNvSpPr txBox="1"/>
      </xdr:nvSpPr>
      <xdr:spPr>
        <a:xfrm>
          <a:off x="7626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40657</xdr:rowOff>
    </xdr:from>
    <xdr:ext cx="469744" cy="259045"/>
    <xdr:sp macro="" textlink="">
      <xdr:nvSpPr>
        <xdr:cNvPr id="265" name="n_4mainValue【体育館・プール】&#10;一人当たり面積">
          <a:extLst>
            <a:ext uri="{FF2B5EF4-FFF2-40B4-BE49-F238E27FC236}">
              <a16:creationId xmlns:a16="http://schemas.microsoft.com/office/drawing/2014/main" id="{055954F9-7C7E-49D6-8AEE-6F94F1515943}"/>
            </a:ext>
          </a:extLst>
        </xdr:cNvPr>
        <xdr:cNvSpPr txBox="1"/>
      </xdr:nvSpPr>
      <xdr:spPr>
        <a:xfrm>
          <a:off x="6737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964A763-D8A8-4EF0-A3E5-AA0B593655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59A5D7E-7D2A-4480-84B6-029705C16B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C2C7936-8804-47B2-B68D-4EC5E93783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24A4383-5A53-44B3-9F43-52D2D218EE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F873B72-47F1-4327-9853-431B938A5C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C6C428E-3CA7-4182-BB7E-503BCEBBBFF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1421AFF-6AE0-4D43-892F-FB72B488D3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2BFAFA2-C751-49E1-BDBC-3E640D3F6F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C0127D5-EDFA-4C84-9167-E5AE99462E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380317C-1AC3-4935-9D11-AA4060C9A9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944940DB-3B06-479B-8E3E-A3F92EA114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1CD2C0DB-41CE-488B-B9F7-EE707F5B5E0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3A8830A9-4E6F-497D-8700-D529E986F67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5C5C8A8-9FD2-4321-BF01-DB3489B0759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5D11DAC-129E-4272-AE69-E9AA783C954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339E278-D31C-4F6E-A5A7-E42A095B674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2B20E6AD-0B9E-4759-B935-BE35B7FDBBF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926B8A1-941F-41B5-9D1D-F2D2DC6B6AF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DFD49470-2891-4775-8A7E-C44967415C4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56A1595-4ECA-4159-AF8D-2001CE351E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2C567A9-907C-427E-95C9-769235CB0F4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10275099-EBF2-486D-8688-D52BFD152D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2CB72AD6-8A32-4358-B317-FA004C9648FD}"/>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E1F295D-D896-4F3F-8539-1814A6C0B63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580BCBE6-4ABA-4EBA-A90C-21D16265560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8774AB4C-8330-4BDB-B54B-666C7F0AF18C}"/>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AA51C6E9-10C4-43DD-81AE-87BF384756B1}"/>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6304458-B87E-4A6F-B748-6C0FB06645C1}"/>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76BC7951-23DE-4329-989B-0B0288D86066}"/>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CC9FDB98-6F28-422C-AAA3-341426A88354}"/>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D2BEBE0A-0E52-49CF-95B5-911B609CEBF6}"/>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EE72D5FF-8FBE-4832-84C8-A9355F411B3E}"/>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FFBA96A1-23CE-46D3-B6CC-C058C1C4E993}"/>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35A59F-1865-4554-AA85-CB89E0AE8AB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0F8383A-D993-44E3-A6F4-748240FB00D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D662C42-E29D-4161-B215-FDC77DFEBE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EB5793D-7DB3-421C-B20E-1DF757E822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C9E770-EC7C-422E-A8EA-73D4787960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304" name="楕円 303">
          <a:extLst>
            <a:ext uri="{FF2B5EF4-FFF2-40B4-BE49-F238E27FC236}">
              <a16:creationId xmlns:a16="http://schemas.microsoft.com/office/drawing/2014/main" id="{5D54D30B-703D-4E5B-ABD8-89C84AB055B9}"/>
            </a:ext>
          </a:extLst>
        </xdr:cNvPr>
        <xdr:cNvSpPr/>
      </xdr:nvSpPr>
      <xdr:spPr>
        <a:xfrm>
          <a:off x="4584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5F92246-5FDD-4556-87F7-B0BECE2DD955}"/>
            </a:ext>
          </a:extLst>
        </xdr:cNvPr>
        <xdr:cNvSpPr txBox="1"/>
      </xdr:nvSpPr>
      <xdr:spPr>
        <a:xfrm>
          <a:off x="4673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69596</xdr:rowOff>
    </xdr:from>
    <xdr:to>
      <xdr:col>20</xdr:col>
      <xdr:colOff>38100</xdr:colOff>
      <xdr:row>79</xdr:row>
      <xdr:rowOff>171196</xdr:rowOff>
    </xdr:to>
    <xdr:sp macro="" textlink="">
      <xdr:nvSpPr>
        <xdr:cNvPr id="306" name="楕円 305">
          <a:extLst>
            <a:ext uri="{FF2B5EF4-FFF2-40B4-BE49-F238E27FC236}">
              <a16:creationId xmlns:a16="http://schemas.microsoft.com/office/drawing/2014/main" id="{D8B18A12-6846-4A25-93ED-B5C4F0543B91}"/>
            </a:ext>
          </a:extLst>
        </xdr:cNvPr>
        <xdr:cNvSpPr/>
      </xdr:nvSpPr>
      <xdr:spPr>
        <a:xfrm>
          <a:off x="3746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120396</xdr:rowOff>
    </xdr:from>
    <xdr:to>
      <xdr:col>24</xdr:col>
      <xdr:colOff>63500</xdr:colOff>
      <xdr:row>80</xdr:row>
      <xdr:rowOff>15239</xdr:rowOff>
    </xdr:to>
    <xdr:cxnSp macro="">
      <xdr:nvCxnSpPr>
        <xdr:cNvPr id="307" name="直線コネクタ 306">
          <a:extLst>
            <a:ext uri="{FF2B5EF4-FFF2-40B4-BE49-F238E27FC236}">
              <a16:creationId xmlns:a16="http://schemas.microsoft.com/office/drawing/2014/main" id="{0C761004-FC6E-4D6F-B433-C735A0120D1A}"/>
            </a:ext>
          </a:extLst>
        </xdr:cNvPr>
        <xdr:cNvCxnSpPr/>
      </xdr:nvCxnSpPr>
      <xdr:spPr>
        <a:xfrm>
          <a:off x="3797300" y="13664946"/>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xdr:rowOff>
    </xdr:from>
    <xdr:to>
      <xdr:col>15</xdr:col>
      <xdr:colOff>101600</xdr:colOff>
      <xdr:row>79</xdr:row>
      <xdr:rowOff>104902</xdr:rowOff>
    </xdr:to>
    <xdr:sp macro="" textlink="">
      <xdr:nvSpPr>
        <xdr:cNvPr id="308" name="楕円 307">
          <a:extLst>
            <a:ext uri="{FF2B5EF4-FFF2-40B4-BE49-F238E27FC236}">
              <a16:creationId xmlns:a16="http://schemas.microsoft.com/office/drawing/2014/main" id="{874CE093-2F09-49AE-9032-2036F18E4BB3}"/>
            </a:ext>
          </a:extLst>
        </xdr:cNvPr>
        <xdr:cNvSpPr/>
      </xdr:nvSpPr>
      <xdr:spPr>
        <a:xfrm>
          <a:off x="2857500" y="135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54102</xdr:rowOff>
    </xdr:from>
    <xdr:to>
      <xdr:col>19</xdr:col>
      <xdr:colOff>177800</xdr:colOff>
      <xdr:row>79</xdr:row>
      <xdr:rowOff>120396</xdr:rowOff>
    </xdr:to>
    <xdr:cxnSp macro="">
      <xdr:nvCxnSpPr>
        <xdr:cNvPr id="309" name="直線コネクタ 308">
          <a:extLst>
            <a:ext uri="{FF2B5EF4-FFF2-40B4-BE49-F238E27FC236}">
              <a16:creationId xmlns:a16="http://schemas.microsoft.com/office/drawing/2014/main" id="{C62DA840-0160-4834-B9BD-74C555FC8BB0}"/>
            </a:ext>
          </a:extLst>
        </xdr:cNvPr>
        <xdr:cNvCxnSpPr/>
      </xdr:nvCxnSpPr>
      <xdr:spPr>
        <a:xfrm>
          <a:off x="2908300" y="1359865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110744</xdr:rowOff>
    </xdr:from>
    <xdr:to>
      <xdr:col>10</xdr:col>
      <xdr:colOff>165100</xdr:colOff>
      <xdr:row>79</xdr:row>
      <xdr:rowOff>40894</xdr:rowOff>
    </xdr:to>
    <xdr:sp macro="" textlink="">
      <xdr:nvSpPr>
        <xdr:cNvPr id="310" name="楕円 309">
          <a:extLst>
            <a:ext uri="{FF2B5EF4-FFF2-40B4-BE49-F238E27FC236}">
              <a16:creationId xmlns:a16="http://schemas.microsoft.com/office/drawing/2014/main" id="{6B6365AA-48B8-433B-88C5-9E92DB151EE3}"/>
            </a:ext>
          </a:extLst>
        </xdr:cNvPr>
        <xdr:cNvSpPr/>
      </xdr:nvSpPr>
      <xdr:spPr>
        <a:xfrm>
          <a:off x="1968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161544</xdr:rowOff>
    </xdr:from>
    <xdr:to>
      <xdr:col>15</xdr:col>
      <xdr:colOff>50800</xdr:colOff>
      <xdr:row>79</xdr:row>
      <xdr:rowOff>54102</xdr:rowOff>
    </xdr:to>
    <xdr:cxnSp macro="">
      <xdr:nvCxnSpPr>
        <xdr:cNvPr id="311" name="直線コネクタ 310">
          <a:extLst>
            <a:ext uri="{FF2B5EF4-FFF2-40B4-BE49-F238E27FC236}">
              <a16:creationId xmlns:a16="http://schemas.microsoft.com/office/drawing/2014/main" id="{2E910C00-DF58-4DB4-A1C1-5018619F562D}"/>
            </a:ext>
          </a:extLst>
        </xdr:cNvPr>
        <xdr:cNvCxnSpPr/>
      </xdr:nvCxnSpPr>
      <xdr:spPr>
        <a:xfrm>
          <a:off x="2019300" y="13534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44450</xdr:rowOff>
    </xdr:from>
    <xdr:to>
      <xdr:col>6</xdr:col>
      <xdr:colOff>38100</xdr:colOff>
      <xdr:row>78</xdr:row>
      <xdr:rowOff>146050</xdr:rowOff>
    </xdr:to>
    <xdr:sp macro="" textlink="">
      <xdr:nvSpPr>
        <xdr:cNvPr id="312" name="楕円 311">
          <a:extLst>
            <a:ext uri="{FF2B5EF4-FFF2-40B4-BE49-F238E27FC236}">
              <a16:creationId xmlns:a16="http://schemas.microsoft.com/office/drawing/2014/main" id="{F6273110-7E92-4509-8F3F-E0C4653846F9}"/>
            </a:ext>
          </a:extLst>
        </xdr:cNvPr>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95250</xdr:rowOff>
    </xdr:from>
    <xdr:to>
      <xdr:col>10</xdr:col>
      <xdr:colOff>114300</xdr:colOff>
      <xdr:row>78</xdr:row>
      <xdr:rowOff>161544</xdr:rowOff>
    </xdr:to>
    <xdr:cxnSp macro="">
      <xdr:nvCxnSpPr>
        <xdr:cNvPr id="313" name="直線コネクタ 312">
          <a:extLst>
            <a:ext uri="{FF2B5EF4-FFF2-40B4-BE49-F238E27FC236}">
              <a16:creationId xmlns:a16="http://schemas.microsoft.com/office/drawing/2014/main" id="{8DF329CC-6C1C-4B32-BD6B-EC73EE30EA97}"/>
            </a:ext>
          </a:extLst>
        </xdr:cNvPr>
        <xdr:cNvCxnSpPr/>
      </xdr:nvCxnSpPr>
      <xdr:spPr>
        <a:xfrm>
          <a:off x="1130300" y="1346835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FA966E0D-2C5F-4669-A1C5-F4C0143DB43D}"/>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9F7BA2BA-DA93-4024-B0E2-862083EF38F2}"/>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C733BFF8-41AC-4EDB-8C31-717515C3CAEA}"/>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249154C2-3B9A-46A2-8BA6-FA63E64FEB91}"/>
            </a:ext>
          </a:extLst>
        </xdr:cNvPr>
        <xdr:cNvSpPr txBox="1"/>
      </xdr:nvSpPr>
      <xdr:spPr>
        <a:xfrm>
          <a:off x="9277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16273</xdr:rowOff>
    </xdr:from>
    <xdr:ext cx="405111" cy="259045"/>
    <xdr:sp macro="" textlink="">
      <xdr:nvSpPr>
        <xdr:cNvPr id="318" name="n_1mainValue【福祉施設】&#10;有形固定資産減価償却率">
          <a:extLst>
            <a:ext uri="{FF2B5EF4-FFF2-40B4-BE49-F238E27FC236}">
              <a16:creationId xmlns:a16="http://schemas.microsoft.com/office/drawing/2014/main" id="{B752AB91-DD76-4055-875F-50A9A69F0FEC}"/>
            </a:ext>
          </a:extLst>
        </xdr:cNvPr>
        <xdr:cNvSpPr txBox="1"/>
      </xdr:nvSpPr>
      <xdr:spPr>
        <a:xfrm>
          <a:off x="35820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121429</xdr:rowOff>
    </xdr:from>
    <xdr:ext cx="405111" cy="259045"/>
    <xdr:sp macro="" textlink="">
      <xdr:nvSpPr>
        <xdr:cNvPr id="319" name="n_2mainValue【福祉施設】&#10;有形固定資産減価償却率">
          <a:extLst>
            <a:ext uri="{FF2B5EF4-FFF2-40B4-BE49-F238E27FC236}">
              <a16:creationId xmlns:a16="http://schemas.microsoft.com/office/drawing/2014/main" id="{8DDB7C86-8EF2-4E88-80F6-0E435A4C8434}"/>
            </a:ext>
          </a:extLst>
        </xdr:cNvPr>
        <xdr:cNvSpPr txBox="1"/>
      </xdr:nvSpPr>
      <xdr:spPr>
        <a:xfrm>
          <a:off x="2705744" y="1332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57421</xdr:rowOff>
    </xdr:from>
    <xdr:ext cx="405111" cy="259045"/>
    <xdr:sp macro="" textlink="">
      <xdr:nvSpPr>
        <xdr:cNvPr id="320" name="n_3mainValue【福祉施設】&#10;有形固定資産減価償却率">
          <a:extLst>
            <a:ext uri="{FF2B5EF4-FFF2-40B4-BE49-F238E27FC236}">
              <a16:creationId xmlns:a16="http://schemas.microsoft.com/office/drawing/2014/main" id="{D96680FF-7940-41C7-9E0C-2E9EB36F2E26}"/>
            </a:ext>
          </a:extLst>
        </xdr:cNvPr>
        <xdr:cNvSpPr txBox="1"/>
      </xdr:nvSpPr>
      <xdr:spPr>
        <a:xfrm>
          <a:off x="1816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162577</xdr:rowOff>
    </xdr:from>
    <xdr:ext cx="405111" cy="259045"/>
    <xdr:sp macro="" textlink="">
      <xdr:nvSpPr>
        <xdr:cNvPr id="321" name="n_4mainValue【福祉施設】&#10;有形固定資産減価償却率">
          <a:extLst>
            <a:ext uri="{FF2B5EF4-FFF2-40B4-BE49-F238E27FC236}">
              <a16:creationId xmlns:a16="http://schemas.microsoft.com/office/drawing/2014/main" id="{49F9E6C6-E85D-4E0C-BFC7-03D805BED1BC}"/>
            </a:ext>
          </a:extLst>
        </xdr:cNvPr>
        <xdr:cNvSpPr txBox="1"/>
      </xdr:nvSpPr>
      <xdr:spPr>
        <a:xfrm>
          <a:off x="927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E9849DA-A809-4EBD-85B0-030591BD5F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0AE1FA4-9B42-4004-89A0-FD26768E43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109F516-5BAE-4344-B8A8-7BAFAEAAC7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DA535C1-F1BE-42BC-B9BB-64BD47EAF6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A0F7939-2786-439F-B64F-827E4B37B7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F84D038-708C-4D87-AE0A-695E91B21E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2A0132D-EC27-4A02-A040-1E4FBBCF97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59A2853-A5B9-4E9C-B05C-D0D821A097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21E2E87-A632-41ED-B7CA-814C33E5E3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2D491F3-FA1D-4903-9ACA-229DD99DE1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C94BBA6-8653-4579-82D1-2200414D391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EF48B6F-C44E-436F-A27B-7A1944EC16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247382A-8154-4887-A532-306CE46932D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57C8875-471F-4D4A-99DF-5BB96962D31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F1F7678-3C7E-4041-AB45-6FB790DA61F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9678496-1702-4972-9284-7B37DDFC7C5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A5E020B-F462-4717-94AF-41A3A743C27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D31F4AB-1A2E-4889-8390-E65E0396F52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1257BCE-3E01-472F-8449-EC15BDA82FE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B3C3ED9C-6DB2-4B1C-94FB-030769398D9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B143BA4-569E-4D1E-B2E2-CAC1821866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DCC5C26E-2B58-45D3-A216-5690BAE6C1D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44EB17B-52F5-4662-A58C-5EF069D270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CC7B669-F2A9-41B7-959E-6D7EDC10AE4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795C8F88-0D48-4F21-8E84-383430DAA8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26017E3C-C3B3-455C-8180-FF5468866C29}"/>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C26B1C0C-B0AF-472F-976F-B605F8B69D87}"/>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CE9BD47-2FF9-4302-A5C5-B83C15313143}"/>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E001BF73-94E2-413B-8B26-A902D85F9784}"/>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D395A92F-D5AE-47BF-AC2D-93979EE78D0F}"/>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1686A227-84B2-49AA-BFEF-5C79E72C8BB0}"/>
            </a:ext>
          </a:extLst>
        </xdr:cNvPr>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DBD39587-AE46-4500-8FFA-75504693E3E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A07CFD7-DBDE-491A-9E3E-40A2529DC0BD}"/>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2AFAA521-2BE2-4150-BE1B-0994EE2EA92B}"/>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1FCC8852-AF3F-4DC8-B56E-DE727F91DA74}"/>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416F42B-36EA-4AE5-A4A1-4F952AEFC4D2}"/>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4B8D57E-B5EB-48F8-88E4-631A89BD5D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08D85D4-8B5F-473E-8A6B-C301EDF10C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B151693-99EB-4F7A-A462-E352D4DFED5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4615749-7016-4CF5-8D70-88539DA5CD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650614F-B859-4052-9E84-CD0308FB1ED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96157</xdr:rowOff>
    </xdr:from>
    <xdr:to>
      <xdr:col>55</xdr:col>
      <xdr:colOff>50800</xdr:colOff>
      <xdr:row>83</xdr:row>
      <xdr:rowOff>26307</xdr:rowOff>
    </xdr:to>
    <xdr:sp macro="" textlink="">
      <xdr:nvSpPr>
        <xdr:cNvPr id="363" name="楕円 362">
          <a:extLst>
            <a:ext uri="{FF2B5EF4-FFF2-40B4-BE49-F238E27FC236}">
              <a16:creationId xmlns:a16="http://schemas.microsoft.com/office/drawing/2014/main" id="{B56420E2-B796-4F23-A06B-9BE02B6096A6}"/>
            </a:ext>
          </a:extLst>
        </xdr:cNvPr>
        <xdr:cNvSpPr/>
      </xdr:nvSpPr>
      <xdr:spPr>
        <a:xfrm>
          <a:off x="104267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119034</xdr:rowOff>
    </xdr:from>
    <xdr:ext cx="469744" cy="259045"/>
    <xdr:sp macro="" textlink="">
      <xdr:nvSpPr>
        <xdr:cNvPr id="364" name="【福祉施設】&#10;一人当たり面積該当値テキスト">
          <a:extLst>
            <a:ext uri="{FF2B5EF4-FFF2-40B4-BE49-F238E27FC236}">
              <a16:creationId xmlns:a16="http://schemas.microsoft.com/office/drawing/2014/main" id="{7AD2FD8E-6474-4D63-ABDF-557F4E48BD18}"/>
            </a:ext>
          </a:extLst>
        </xdr:cNvPr>
        <xdr:cNvSpPr txBox="1"/>
      </xdr:nvSpPr>
      <xdr:spPr>
        <a:xfrm>
          <a:off x="10515600"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96157</xdr:rowOff>
    </xdr:from>
    <xdr:to>
      <xdr:col>50</xdr:col>
      <xdr:colOff>165100</xdr:colOff>
      <xdr:row>83</xdr:row>
      <xdr:rowOff>26307</xdr:rowOff>
    </xdr:to>
    <xdr:sp macro="" textlink="">
      <xdr:nvSpPr>
        <xdr:cNvPr id="365" name="楕円 364">
          <a:extLst>
            <a:ext uri="{FF2B5EF4-FFF2-40B4-BE49-F238E27FC236}">
              <a16:creationId xmlns:a16="http://schemas.microsoft.com/office/drawing/2014/main" id="{8BE38754-93F7-4F53-BDA1-2C77D3EEA729}"/>
            </a:ext>
          </a:extLst>
        </xdr:cNvPr>
        <xdr:cNvSpPr/>
      </xdr:nvSpPr>
      <xdr:spPr>
        <a:xfrm>
          <a:off x="9588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146957</xdr:rowOff>
    </xdr:from>
    <xdr:to>
      <xdr:col>55</xdr:col>
      <xdr:colOff>0</xdr:colOff>
      <xdr:row>82</xdr:row>
      <xdr:rowOff>146957</xdr:rowOff>
    </xdr:to>
    <xdr:cxnSp macro="">
      <xdr:nvCxnSpPr>
        <xdr:cNvPr id="366" name="直線コネクタ 365">
          <a:extLst>
            <a:ext uri="{FF2B5EF4-FFF2-40B4-BE49-F238E27FC236}">
              <a16:creationId xmlns:a16="http://schemas.microsoft.com/office/drawing/2014/main" id="{D911B074-D3B7-4888-ABED-66D169712FDA}"/>
            </a:ext>
          </a:extLst>
        </xdr:cNvPr>
        <xdr:cNvCxnSpPr/>
      </xdr:nvCxnSpPr>
      <xdr:spPr>
        <a:xfrm>
          <a:off x="9639300" y="14205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7" name="楕円 366">
          <a:extLst>
            <a:ext uri="{FF2B5EF4-FFF2-40B4-BE49-F238E27FC236}">
              <a16:creationId xmlns:a16="http://schemas.microsoft.com/office/drawing/2014/main" id="{D42AB7E2-74EF-4F84-AB38-BFF66C89A8FC}"/>
            </a:ext>
          </a:extLst>
        </xdr:cNvPr>
        <xdr:cNvSpPr/>
      </xdr:nvSpPr>
      <xdr:spPr>
        <a:xfrm>
          <a:off x="8699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146957</xdr:rowOff>
    </xdr:to>
    <xdr:cxnSp macro="">
      <xdr:nvCxnSpPr>
        <xdr:cNvPr id="368" name="直線コネクタ 367">
          <a:extLst>
            <a:ext uri="{FF2B5EF4-FFF2-40B4-BE49-F238E27FC236}">
              <a16:creationId xmlns:a16="http://schemas.microsoft.com/office/drawing/2014/main" id="{389E151E-071F-464C-90D8-E56A82787EDD}"/>
            </a:ext>
          </a:extLst>
        </xdr:cNvPr>
        <xdr:cNvCxnSpPr/>
      </xdr:nvCxnSpPr>
      <xdr:spPr>
        <a:xfrm>
          <a:off x="8750300" y="141949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85271</xdr:rowOff>
    </xdr:from>
    <xdr:to>
      <xdr:col>41</xdr:col>
      <xdr:colOff>101600</xdr:colOff>
      <xdr:row>83</xdr:row>
      <xdr:rowOff>15421</xdr:rowOff>
    </xdr:to>
    <xdr:sp macro="" textlink="">
      <xdr:nvSpPr>
        <xdr:cNvPr id="369" name="楕円 368">
          <a:extLst>
            <a:ext uri="{FF2B5EF4-FFF2-40B4-BE49-F238E27FC236}">
              <a16:creationId xmlns:a16="http://schemas.microsoft.com/office/drawing/2014/main" id="{0CDA54C1-DBEF-4E8D-A77B-2FCC4DD615F7}"/>
            </a:ext>
          </a:extLst>
        </xdr:cNvPr>
        <xdr:cNvSpPr/>
      </xdr:nvSpPr>
      <xdr:spPr>
        <a:xfrm>
          <a:off x="781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136071</xdr:rowOff>
    </xdr:to>
    <xdr:cxnSp macro="">
      <xdr:nvCxnSpPr>
        <xdr:cNvPr id="370" name="直線コネクタ 369">
          <a:extLst>
            <a:ext uri="{FF2B5EF4-FFF2-40B4-BE49-F238E27FC236}">
              <a16:creationId xmlns:a16="http://schemas.microsoft.com/office/drawing/2014/main" id="{3F4CC011-E2B0-44ED-9948-86DBC4453438}"/>
            </a:ext>
          </a:extLst>
        </xdr:cNvPr>
        <xdr:cNvCxnSpPr/>
      </xdr:nvCxnSpPr>
      <xdr:spPr>
        <a:xfrm>
          <a:off x="7861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74386</xdr:rowOff>
    </xdr:from>
    <xdr:to>
      <xdr:col>36</xdr:col>
      <xdr:colOff>165100</xdr:colOff>
      <xdr:row>83</xdr:row>
      <xdr:rowOff>4536</xdr:rowOff>
    </xdr:to>
    <xdr:sp macro="" textlink="">
      <xdr:nvSpPr>
        <xdr:cNvPr id="371" name="楕円 370">
          <a:extLst>
            <a:ext uri="{FF2B5EF4-FFF2-40B4-BE49-F238E27FC236}">
              <a16:creationId xmlns:a16="http://schemas.microsoft.com/office/drawing/2014/main" id="{0EE71AE0-4C2D-4781-8202-C85D03A32339}"/>
            </a:ext>
          </a:extLst>
        </xdr:cNvPr>
        <xdr:cNvSpPr/>
      </xdr:nvSpPr>
      <xdr:spPr>
        <a:xfrm>
          <a:off x="6921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125186</xdr:rowOff>
    </xdr:from>
    <xdr:to>
      <xdr:col>41</xdr:col>
      <xdr:colOff>50800</xdr:colOff>
      <xdr:row>82</xdr:row>
      <xdr:rowOff>136071</xdr:rowOff>
    </xdr:to>
    <xdr:cxnSp macro="">
      <xdr:nvCxnSpPr>
        <xdr:cNvPr id="372" name="直線コネクタ 371">
          <a:extLst>
            <a:ext uri="{FF2B5EF4-FFF2-40B4-BE49-F238E27FC236}">
              <a16:creationId xmlns:a16="http://schemas.microsoft.com/office/drawing/2014/main" id="{367DBC1D-9B59-452C-BC09-268BB28EBDEF}"/>
            </a:ext>
          </a:extLst>
        </xdr:cNvPr>
        <xdr:cNvCxnSpPr/>
      </xdr:nvCxnSpPr>
      <xdr:spPr>
        <a:xfrm>
          <a:off x="6972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A41A38C0-0E86-46BC-8B75-6080B500FBD7}"/>
            </a:ext>
          </a:extLst>
        </xdr:cNvPr>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F0A49169-3529-4E7F-8E06-C7DA9A6FD167}"/>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CA27723D-B4C8-459F-8455-B43CCA21ACA9}"/>
            </a:ext>
          </a:extLst>
        </xdr:cNvPr>
        <xdr:cNvSpPr txBox="1"/>
      </xdr:nvSpPr>
      <xdr:spPr>
        <a:xfrm>
          <a:off x="7626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CF96BDE4-F863-42FF-B397-15ACB31FFF31}"/>
            </a:ext>
          </a:extLst>
        </xdr:cNvPr>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42834</xdr:rowOff>
    </xdr:from>
    <xdr:ext cx="469744" cy="259045"/>
    <xdr:sp macro="" textlink="">
      <xdr:nvSpPr>
        <xdr:cNvPr id="377" name="n_1mainValue【福祉施設】&#10;一人当たり面積">
          <a:extLst>
            <a:ext uri="{FF2B5EF4-FFF2-40B4-BE49-F238E27FC236}">
              <a16:creationId xmlns:a16="http://schemas.microsoft.com/office/drawing/2014/main" id="{BC0A2C11-7F25-4618-B7CF-355D6895AE53}"/>
            </a:ext>
          </a:extLst>
        </xdr:cNvPr>
        <xdr:cNvSpPr txBox="1"/>
      </xdr:nvSpPr>
      <xdr:spPr>
        <a:xfrm>
          <a:off x="9391727"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8" name="n_2mainValue【福祉施設】&#10;一人当たり面積">
          <a:extLst>
            <a:ext uri="{FF2B5EF4-FFF2-40B4-BE49-F238E27FC236}">
              <a16:creationId xmlns:a16="http://schemas.microsoft.com/office/drawing/2014/main" id="{0F7311A4-D14D-4B3F-BCD6-2A697972698E}"/>
            </a:ext>
          </a:extLst>
        </xdr:cNvPr>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9" name="n_3mainValue【福祉施設】&#10;一人当たり面積">
          <a:extLst>
            <a:ext uri="{FF2B5EF4-FFF2-40B4-BE49-F238E27FC236}">
              <a16:creationId xmlns:a16="http://schemas.microsoft.com/office/drawing/2014/main" id="{5F6E0665-B5BF-48B9-AEAE-07360EAD6A14}"/>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21063</xdr:rowOff>
    </xdr:from>
    <xdr:ext cx="469744" cy="259045"/>
    <xdr:sp macro="" textlink="">
      <xdr:nvSpPr>
        <xdr:cNvPr id="380" name="n_4mainValue【福祉施設】&#10;一人当たり面積">
          <a:extLst>
            <a:ext uri="{FF2B5EF4-FFF2-40B4-BE49-F238E27FC236}">
              <a16:creationId xmlns:a16="http://schemas.microsoft.com/office/drawing/2014/main" id="{C89860A6-1B64-447E-8591-8B87D016536D}"/>
            </a:ext>
          </a:extLst>
        </xdr:cNvPr>
        <xdr:cNvSpPr txBox="1"/>
      </xdr:nvSpPr>
      <xdr:spPr>
        <a:xfrm>
          <a:off x="6737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53EA7DC-6B6E-4F5A-B647-2C9EDBB3F7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2466A6A-B662-4EE6-8D6B-2BAD00627A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989AA3F2-17A1-4EA5-9276-C3881A5447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F29FD64-1963-4856-819D-7CE9A90164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2FE5197-FB2E-42CC-82F3-CADBD26211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96B7887-D76E-45CA-890A-BDE2E180EC9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A5DF181-8A02-40E6-B0D5-0BA20DBD18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9DD58A01-ED92-4DCE-9935-6E05110927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8168DC7-B39C-438A-9AD1-5E947A855D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2F36DEE0-F79C-4FFB-94F9-B1D7288206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DA98BF2F-C0FD-4678-92F8-91157464B9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2AD6D587-1D17-4C9D-B6C3-16C88BF853C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2956D499-B0CF-458F-9762-B007DDEFB43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BB2247A-0E00-413F-A644-55B97808EE1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34DBA0A-3F8F-4D2C-8F00-A9FF55E5A77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37059569-6402-4389-AD5B-ABB32E3B9D1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8D322DA5-28FF-468F-9EA3-6671FCD1CB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CDBA0086-14FD-4ABE-885F-49CC8DF847A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D3EACBF0-0558-4B40-964C-20AA6AB7370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46E579E7-FAD9-496C-95C9-2407AFE54C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D50A3923-2A20-4BFC-B758-15249ACEA97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4A0A256-646C-4C1F-9D1C-94A4B89B2F6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95FA4743-1CF1-41F0-9280-7C8DF27995D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D3FF490-C4D2-4BF1-B621-7250B13E1B1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6AC91C74-F571-4867-8F5B-72FEA1420378}"/>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3B03521F-0910-4136-A55D-8B79A92FD9D5}"/>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76546A30-0CDF-4A94-9D98-D394C4EAD7F3}"/>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A21C9C81-4039-4312-BD50-2B280A1290C1}"/>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EB887EEB-AF88-4D7E-85F4-15C23F8C8FD2}"/>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9BEB96C-AE71-41FA-99D9-878223933BFB}"/>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A5DA7C39-E356-414C-8954-0F166F090B62}"/>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CCD2EBAB-871D-4F2A-8231-B2F97B474604}"/>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4145044-38B1-42E4-9AB1-387F8E2FF7CE}"/>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6184E34E-3B77-4ABC-9AA8-C4318138B340}"/>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84A7026A-6F91-443E-A543-904679F79E7E}"/>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C74D436-93A8-45CF-B129-5E3AFEE9CD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EC3E5ED-7E6E-4B55-AB09-0566390CCA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5D217CB-C7A8-46DA-B334-C9FFFF063B6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4347DDB-ACEC-4455-9303-DE53513BA30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A1DA604-C60F-4036-9433-06DF7E9870E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31114</xdr:rowOff>
    </xdr:from>
    <xdr:to>
      <xdr:col>24</xdr:col>
      <xdr:colOff>114300</xdr:colOff>
      <xdr:row>104</xdr:row>
      <xdr:rowOff>132714</xdr:rowOff>
    </xdr:to>
    <xdr:sp macro="" textlink="">
      <xdr:nvSpPr>
        <xdr:cNvPr id="421" name="楕円 420">
          <a:extLst>
            <a:ext uri="{FF2B5EF4-FFF2-40B4-BE49-F238E27FC236}">
              <a16:creationId xmlns:a16="http://schemas.microsoft.com/office/drawing/2014/main" id="{AEB10D2E-F8F4-4C7B-B0EB-3C26BA7EC2EE}"/>
            </a:ext>
          </a:extLst>
        </xdr:cNvPr>
        <xdr:cNvSpPr/>
      </xdr:nvSpPr>
      <xdr:spPr>
        <a:xfrm>
          <a:off x="4584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9541</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ACA521E-C396-44EF-A1B2-DD5FC186385B}"/>
            </a:ext>
          </a:extLst>
        </xdr:cNvPr>
        <xdr:cNvSpPr txBox="1"/>
      </xdr:nvSpPr>
      <xdr:spPr>
        <a:xfrm>
          <a:off x="4673600"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23" name="楕円 422">
          <a:extLst>
            <a:ext uri="{FF2B5EF4-FFF2-40B4-BE49-F238E27FC236}">
              <a16:creationId xmlns:a16="http://schemas.microsoft.com/office/drawing/2014/main" id="{9070CEB0-DC40-4753-9A5F-A5D77269532E}"/>
            </a:ext>
          </a:extLst>
        </xdr:cNvPr>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81914</xdr:rowOff>
    </xdr:to>
    <xdr:cxnSp macro="">
      <xdr:nvCxnSpPr>
        <xdr:cNvPr id="424" name="直線コネクタ 423">
          <a:extLst>
            <a:ext uri="{FF2B5EF4-FFF2-40B4-BE49-F238E27FC236}">
              <a16:creationId xmlns:a16="http://schemas.microsoft.com/office/drawing/2014/main" id="{89696ECB-F2BF-4B37-B101-00B1FBCF5240}"/>
            </a:ext>
          </a:extLst>
        </xdr:cNvPr>
        <xdr:cNvCxnSpPr/>
      </xdr:nvCxnSpPr>
      <xdr:spPr>
        <a:xfrm>
          <a:off x="3797300" y="1788604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126364</xdr:rowOff>
    </xdr:from>
    <xdr:to>
      <xdr:col>15</xdr:col>
      <xdr:colOff>101600</xdr:colOff>
      <xdr:row>104</xdr:row>
      <xdr:rowOff>56514</xdr:rowOff>
    </xdr:to>
    <xdr:sp macro="" textlink="">
      <xdr:nvSpPr>
        <xdr:cNvPr id="425" name="楕円 424">
          <a:extLst>
            <a:ext uri="{FF2B5EF4-FFF2-40B4-BE49-F238E27FC236}">
              <a16:creationId xmlns:a16="http://schemas.microsoft.com/office/drawing/2014/main" id="{4FB34605-8099-42A2-8BAC-4C1891E9E1DD}"/>
            </a:ext>
          </a:extLst>
        </xdr:cNvPr>
        <xdr:cNvSpPr/>
      </xdr:nvSpPr>
      <xdr:spPr>
        <a:xfrm>
          <a:off x="2857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5714</xdr:rowOff>
    </xdr:from>
    <xdr:to>
      <xdr:col>19</xdr:col>
      <xdr:colOff>177800</xdr:colOff>
      <xdr:row>104</xdr:row>
      <xdr:rowOff>55245</xdr:rowOff>
    </xdr:to>
    <xdr:cxnSp macro="">
      <xdr:nvCxnSpPr>
        <xdr:cNvPr id="426" name="直線コネクタ 425">
          <a:extLst>
            <a:ext uri="{FF2B5EF4-FFF2-40B4-BE49-F238E27FC236}">
              <a16:creationId xmlns:a16="http://schemas.microsoft.com/office/drawing/2014/main" id="{A4E17DB8-EC84-4F8F-8BDD-79FDE3637A85}"/>
            </a:ext>
          </a:extLst>
        </xdr:cNvPr>
        <xdr:cNvCxnSpPr/>
      </xdr:nvCxnSpPr>
      <xdr:spPr>
        <a:xfrm>
          <a:off x="2908300" y="178365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73025</xdr:rowOff>
    </xdr:from>
    <xdr:to>
      <xdr:col>10</xdr:col>
      <xdr:colOff>165100</xdr:colOff>
      <xdr:row>104</xdr:row>
      <xdr:rowOff>3175</xdr:rowOff>
    </xdr:to>
    <xdr:sp macro="" textlink="">
      <xdr:nvSpPr>
        <xdr:cNvPr id="427" name="楕円 426">
          <a:extLst>
            <a:ext uri="{FF2B5EF4-FFF2-40B4-BE49-F238E27FC236}">
              <a16:creationId xmlns:a16="http://schemas.microsoft.com/office/drawing/2014/main" id="{DAC53150-B20B-419C-8509-BEDD989A8C22}"/>
            </a:ext>
          </a:extLst>
        </xdr:cNvPr>
        <xdr:cNvSpPr/>
      </xdr:nvSpPr>
      <xdr:spPr>
        <a:xfrm>
          <a:off x="1968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123825</xdr:rowOff>
    </xdr:from>
    <xdr:to>
      <xdr:col>15</xdr:col>
      <xdr:colOff>50800</xdr:colOff>
      <xdr:row>104</xdr:row>
      <xdr:rowOff>5714</xdr:rowOff>
    </xdr:to>
    <xdr:cxnSp macro="">
      <xdr:nvCxnSpPr>
        <xdr:cNvPr id="428" name="直線コネクタ 427">
          <a:extLst>
            <a:ext uri="{FF2B5EF4-FFF2-40B4-BE49-F238E27FC236}">
              <a16:creationId xmlns:a16="http://schemas.microsoft.com/office/drawing/2014/main" id="{83ED576D-29AA-42F3-9293-684D15101AEA}"/>
            </a:ext>
          </a:extLst>
        </xdr:cNvPr>
        <xdr:cNvCxnSpPr/>
      </xdr:nvCxnSpPr>
      <xdr:spPr>
        <a:xfrm>
          <a:off x="2019300" y="1778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29" name="楕円 428">
          <a:extLst>
            <a:ext uri="{FF2B5EF4-FFF2-40B4-BE49-F238E27FC236}">
              <a16:creationId xmlns:a16="http://schemas.microsoft.com/office/drawing/2014/main" id="{CBC712D8-1BC2-4CF6-A5B9-C135C37FD6AA}"/>
            </a:ext>
          </a:extLst>
        </xdr:cNvPr>
        <xdr:cNvSpPr/>
      </xdr:nvSpPr>
      <xdr:spPr>
        <a:xfrm>
          <a:off x="1079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123825</xdr:rowOff>
    </xdr:to>
    <xdr:cxnSp macro="">
      <xdr:nvCxnSpPr>
        <xdr:cNvPr id="430" name="直線コネクタ 429">
          <a:extLst>
            <a:ext uri="{FF2B5EF4-FFF2-40B4-BE49-F238E27FC236}">
              <a16:creationId xmlns:a16="http://schemas.microsoft.com/office/drawing/2014/main" id="{740B76A3-4A5E-4A7C-A5F5-8FA15BCD9773}"/>
            </a:ext>
          </a:extLst>
        </xdr:cNvPr>
        <xdr:cNvCxnSpPr/>
      </xdr:nvCxnSpPr>
      <xdr:spPr>
        <a:xfrm>
          <a:off x="1130300" y="177298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D23CC4F2-50FC-4E85-8BEA-3E2CB4D2FC12}"/>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711BA130-44A7-4A5F-86EB-DAA6ED6BDBDE}"/>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E51BB3C3-9AB8-42D6-8EB3-53C87325F883}"/>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594C7D8F-5249-4258-B5A1-A61BD5DC480A}"/>
            </a:ext>
          </a:extLst>
        </xdr:cNvPr>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35" name="n_1mainValue【市民会館】&#10;有形固定資産減価償却率">
          <a:extLst>
            <a:ext uri="{FF2B5EF4-FFF2-40B4-BE49-F238E27FC236}">
              <a16:creationId xmlns:a16="http://schemas.microsoft.com/office/drawing/2014/main" id="{149242B4-D12E-4861-9423-035F6C18691E}"/>
            </a:ext>
          </a:extLst>
        </xdr:cNvPr>
        <xdr:cNvSpPr txBox="1"/>
      </xdr:nvSpPr>
      <xdr:spPr>
        <a:xfrm>
          <a:off x="35820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47641</xdr:rowOff>
    </xdr:from>
    <xdr:ext cx="405111" cy="259045"/>
    <xdr:sp macro="" textlink="">
      <xdr:nvSpPr>
        <xdr:cNvPr id="436" name="n_2mainValue【市民会館】&#10;有形固定資産減価償却率">
          <a:extLst>
            <a:ext uri="{FF2B5EF4-FFF2-40B4-BE49-F238E27FC236}">
              <a16:creationId xmlns:a16="http://schemas.microsoft.com/office/drawing/2014/main" id="{6D1577C6-BEBE-40BE-AC51-4737E538E6A3}"/>
            </a:ext>
          </a:extLst>
        </xdr:cNvPr>
        <xdr:cNvSpPr txBox="1"/>
      </xdr:nvSpPr>
      <xdr:spPr>
        <a:xfrm>
          <a:off x="2705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165752</xdr:rowOff>
    </xdr:from>
    <xdr:ext cx="405111" cy="259045"/>
    <xdr:sp macro="" textlink="">
      <xdr:nvSpPr>
        <xdr:cNvPr id="437" name="n_3mainValue【市民会館】&#10;有形固定資産減価償却率">
          <a:extLst>
            <a:ext uri="{FF2B5EF4-FFF2-40B4-BE49-F238E27FC236}">
              <a16:creationId xmlns:a16="http://schemas.microsoft.com/office/drawing/2014/main" id="{08F8218D-2E07-469B-8169-3233E71C25A7}"/>
            </a:ext>
          </a:extLst>
        </xdr:cNvPr>
        <xdr:cNvSpPr txBox="1"/>
      </xdr:nvSpPr>
      <xdr:spPr>
        <a:xfrm>
          <a:off x="1816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438" name="n_4mainValue【市民会館】&#10;有形固定資産減価償却率">
          <a:extLst>
            <a:ext uri="{FF2B5EF4-FFF2-40B4-BE49-F238E27FC236}">
              <a16:creationId xmlns:a16="http://schemas.microsoft.com/office/drawing/2014/main" id="{111549E0-CDF0-4C32-87AF-CF2EF0D7FC6D}"/>
            </a:ext>
          </a:extLst>
        </xdr:cNvPr>
        <xdr:cNvSpPr txBox="1"/>
      </xdr:nvSpPr>
      <xdr:spPr>
        <a:xfrm>
          <a:off x="927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D3EEDF9-F3E5-4CA5-A667-ED74482BDB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3237608-7B4B-4FA5-B464-85F7936140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EE9A4F27-0748-4136-BE70-E578EC0EEC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D9A56EB6-EB19-4976-A710-78F58F848D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C602FBA4-437A-4731-81CA-1D5A1F1C4BE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56A17140-A3BB-4886-A6CE-7857BD788C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D4C734F-435C-4CCA-AB9C-4A9759C182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A7945B5F-E230-4BAF-9204-B182B12507A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97602A-05F1-4547-B37A-ED3D56C1732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BF0E47C6-DBC4-42AF-B4AA-CB49FAB686F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A45D319A-E09B-4F07-8C87-6933ABAD26E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A701DC3E-9350-4EA0-875F-ABF72E859FAC}"/>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1621BCEB-E03F-48D1-AFE4-03DA1B80ECF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ED99DDF-76FE-454C-9D90-94C3CF06302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B4B65EB8-71FE-49C3-9070-62DC4117ACB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A5C0E3E7-9E3D-42A6-AB74-B9B4B6381BA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26A9411E-0D07-4CA0-9B6D-26D45060968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692A21F5-4E7C-4260-9BFC-A0A4861E515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A792A57-43AB-4DC7-87AE-A5E3A8A490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4D863D9-0F6B-4FE3-9574-349EE59C37F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811EAEF-896F-4918-8FB8-978E99840A4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C406185E-F942-421C-B52C-35383BF9C59F}"/>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A0010CFD-46AA-4661-AAA1-41D41E5A9226}"/>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56614DF1-A46D-4EBB-9E6E-4A88BEA3D209}"/>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B6BBBE1B-70F0-4175-B0FD-37A41EB08DC5}"/>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A90E4CD6-3FD7-4D0C-B746-158B8330A43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AFAEC6C7-084A-4ED0-8F2E-A1F3A0025371}"/>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E2D0C9DD-3886-4F8F-AE2C-DCE1959C6505}"/>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E6057AC7-40F6-4942-821A-F75695C3390D}"/>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7ED3838-0805-4026-BCD1-A117DD6C9591}"/>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E8ECE285-C818-4397-A34D-62A7096C234B}"/>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F2DC44C-9309-438B-9C0C-D9A89D4130E3}"/>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11C3916-A976-45F4-A230-A8BCE2FF86F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EEA630E-E7EC-450A-9D83-23A70384F6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0A94A91-8294-4041-8A7D-649877FA6C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6CAE133-1932-4170-B9E8-6D6960809EE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19BFA3C-CACB-482D-95B8-B3AD73019E0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137413</xdr:rowOff>
    </xdr:from>
    <xdr:to>
      <xdr:col>55</xdr:col>
      <xdr:colOff>50800</xdr:colOff>
      <xdr:row>106</xdr:row>
      <xdr:rowOff>67563</xdr:rowOff>
    </xdr:to>
    <xdr:sp macro="" textlink="">
      <xdr:nvSpPr>
        <xdr:cNvPr id="476" name="楕円 475">
          <a:extLst>
            <a:ext uri="{FF2B5EF4-FFF2-40B4-BE49-F238E27FC236}">
              <a16:creationId xmlns:a16="http://schemas.microsoft.com/office/drawing/2014/main" id="{E5AD9838-8A7B-4192-A2CC-5481C29AED9E}"/>
            </a:ext>
          </a:extLst>
        </xdr:cNvPr>
        <xdr:cNvSpPr/>
      </xdr:nvSpPr>
      <xdr:spPr>
        <a:xfrm>
          <a:off x="104267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115840</xdr:rowOff>
    </xdr:from>
    <xdr:ext cx="469744" cy="259045"/>
    <xdr:sp macro="" textlink="">
      <xdr:nvSpPr>
        <xdr:cNvPr id="477" name="【市民会館】&#10;一人当たり面積該当値テキスト">
          <a:extLst>
            <a:ext uri="{FF2B5EF4-FFF2-40B4-BE49-F238E27FC236}">
              <a16:creationId xmlns:a16="http://schemas.microsoft.com/office/drawing/2014/main" id="{B979EC1E-4ED9-432E-BA67-DE7B6045A1D1}"/>
            </a:ext>
          </a:extLst>
        </xdr:cNvPr>
        <xdr:cNvSpPr txBox="1"/>
      </xdr:nvSpPr>
      <xdr:spPr>
        <a:xfrm>
          <a:off x="10515600"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137413</xdr:rowOff>
    </xdr:from>
    <xdr:to>
      <xdr:col>50</xdr:col>
      <xdr:colOff>165100</xdr:colOff>
      <xdr:row>106</xdr:row>
      <xdr:rowOff>67563</xdr:rowOff>
    </xdr:to>
    <xdr:sp macro="" textlink="">
      <xdr:nvSpPr>
        <xdr:cNvPr id="478" name="楕円 477">
          <a:extLst>
            <a:ext uri="{FF2B5EF4-FFF2-40B4-BE49-F238E27FC236}">
              <a16:creationId xmlns:a16="http://schemas.microsoft.com/office/drawing/2014/main" id="{96044C2A-0553-4068-AD15-C1AED614AD32}"/>
            </a:ext>
          </a:extLst>
        </xdr:cNvPr>
        <xdr:cNvSpPr/>
      </xdr:nvSpPr>
      <xdr:spPr>
        <a:xfrm>
          <a:off x="9588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xdr:rowOff>
    </xdr:from>
    <xdr:to>
      <xdr:col>55</xdr:col>
      <xdr:colOff>0</xdr:colOff>
      <xdr:row>106</xdr:row>
      <xdr:rowOff>16763</xdr:rowOff>
    </xdr:to>
    <xdr:cxnSp macro="">
      <xdr:nvCxnSpPr>
        <xdr:cNvPr id="479" name="直線コネクタ 478">
          <a:extLst>
            <a:ext uri="{FF2B5EF4-FFF2-40B4-BE49-F238E27FC236}">
              <a16:creationId xmlns:a16="http://schemas.microsoft.com/office/drawing/2014/main" id="{EEC0B933-7DBD-427D-B88D-A86F8A4A88C2}"/>
            </a:ext>
          </a:extLst>
        </xdr:cNvPr>
        <xdr:cNvCxnSpPr/>
      </xdr:nvCxnSpPr>
      <xdr:spPr>
        <a:xfrm>
          <a:off x="9639300" y="18190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80" name="楕円 479">
          <a:extLst>
            <a:ext uri="{FF2B5EF4-FFF2-40B4-BE49-F238E27FC236}">
              <a16:creationId xmlns:a16="http://schemas.microsoft.com/office/drawing/2014/main" id="{1774C45B-164F-4D2E-8378-9113D95AF947}"/>
            </a:ext>
          </a:extLst>
        </xdr:cNvPr>
        <xdr:cNvSpPr/>
      </xdr:nvSpPr>
      <xdr:spPr>
        <a:xfrm>
          <a:off x="869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16763</xdr:rowOff>
    </xdr:to>
    <xdr:cxnSp macro="">
      <xdr:nvCxnSpPr>
        <xdr:cNvPr id="481" name="直線コネクタ 480">
          <a:extLst>
            <a:ext uri="{FF2B5EF4-FFF2-40B4-BE49-F238E27FC236}">
              <a16:creationId xmlns:a16="http://schemas.microsoft.com/office/drawing/2014/main" id="{DE99713D-5F5A-4B5D-8A56-94B9BCC07DD2}"/>
            </a:ext>
          </a:extLst>
        </xdr:cNvPr>
        <xdr:cNvCxnSpPr/>
      </xdr:nvCxnSpPr>
      <xdr:spPr>
        <a:xfrm>
          <a:off x="8750300" y="181813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82" name="楕円 481">
          <a:extLst>
            <a:ext uri="{FF2B5EF4-FFF2-40B4-BE49-F238E27FC236}">
              <a16:creationId xmlns:a16="http://schemas.microsoft.com/office/drawing/2014/main" id="{BC1E1E07-B47F-4CA4-B536-0154F921DF7F}"/>
            </a:ext>
          </a:extLst>
        </xdr:cNvPr>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xdr:rowOff>
    </xdr:from>
    <xdr:to>
      <xdr:col>45</xdr:col>
      <xdr:colOff>177800</xdr:colOff>
      <xdr:row>106</xdr:row>
      <xdr:rowOff>7620</xdr:rowOff>
    </xdr:to>
    <xdr:cxnSp macro="">
      <xdr:nvCxnSpPr>
        <xdr:cNvPr id="483" name="直線コネクタ 482">
          <a:extLst>
            <a:ext uri="{FF2B5EF4-FFF2-40B4-BE49-F238E27FC236}">
              <a16:creationId xmlns:a16="http://schemas.microsoft.com/office/drawing/2014/main" id="{179F5FBA-4B98-4F77-B7F8-A19E38D08BD8}"/>
            </a:ext>
          </a:extLst>
        </xdr:cNvPr>
        <xdr:cNvCxnSpPr/>
      </xdr:nvCxnSpPr>
      <xdr:spPr>
        <a:xfrm>
          <a:off x="7861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123698</xdr:rowOff>
    </xdr:from>
    <xdr:to>
      <xdr:col>36</xdr:col>
      <xdr:colOff>165100</xdr:colOff>
      <xdr:row>106</xdr:row>
      <xdr:rowOff>53848</xdr:rowOff>
    </xdr:to>
    <xdr:sp macro="" textlink="">
      <xdr:nvSpPr>
        <xdr:cNvPr id="484" name="楕円 483">
          <a:extLst>
            <a:ext uri="{FF2B5EF4-FFF2-40B4-BE49-F238E27FC236}">
              <a16:creationId xmlns:a16="http://schemas.microsoft.com/office/drawing/2014/main" id="{3E44A1BD-A2F9-40A3-B927-D6D40EFC48E5}"/>
            </a:ext>
          </a:extLst>
        </xdr:cNvPr>
        <xdr:cNvSpPr/>
      </xdr:nvSpPr>
      <xdr:spPr>
        <a:xfrm>
          <a:off x="6921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xdr:rowOff>
    </xdr:from>
    <xdr:to>
      <xdr:col>41</xdr:col>
      <xdr:colOff>50800</xdr:colOff>
      <xdr:row>106</xdr:row>
      <xdr:rowOff>7620</xdr:rowOff>
    </xdr:to>
    <xdr:cxnSp macro="">
      <xdr:nvCxnSpPr>
        <xdr:cNvPr id="485" name="直線コネクタ 484">
          <a:extLst>
            <a:ext uri="{FF2B5EF4-FFF2-40B4-BE49-F238E27FC236}">
              <a16:creationId xmlns:a16="http://schemas.microsoft.com/office/drawing/2014/main" id="{7658921E-F864-4239-9547-1C76DB45BEE8}"/>
            </a:ext>
          </a:extLst>
        </xdr:cNvPr>
        <xdr:cNvCxnSpPr/>
      </xdr:nvCxnSpPr>
      <xdr:spPr>
        <a:xfrm>
          <a:off x="6972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824A4FCB-4D71-48CF-A22C-79E367B88E47}"/>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814461D5-DFC2-4401-A318-CE55A06FED0F}"/>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DB091761-6D4E-47E6-BE4A-F7BA3F91B765}"/>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AAEC2EDE-3313-4B0C-8F5B-8CCF3EF09901}"/>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58690</xdr:rowOff>
    </xdr:from>
    <xdr:ext cx="469744" cy="259045"/>
    <xdr:sp macro="" textlink="">
      <xdr:nvSpPr>
        <xdr:cNvPr id="490" name="n_1mainValue【市民会館】&#10;一人当たり面積">
          <a:extLst>
            <a:ext uri="{FF2B5EF4-FFF2-40B4-BE49-F238E27FC236}">
              <a16:creationId xmlns:a16="http://schemas.microsoft.com/office/drawing/2014/main" id="{090CC0A3-43FB-4377-8559-D8BB6BADDB47}"/>
            </a:ext>
          </a:extLst>
        </xdr:cNvPr>
        <xdr:cNvSpPr txBox="1"/>
      </xdr:nvSpPr>
      <xdr:spPr>
        <a:xfrm>
          <a:off x="9391727" y="1823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91" name="n_2mainValue【市民会館】&#10;一人当たり面積">
          <a:extLst>
            <a:ext uri="{FF2B5EF4-FFF2-40B4-BE49-F238E27FC236}">
              <a16:creationId xmlns:a16="http://schemas.microsoft.com/office/drawing/2014/main" id="{121DA0CB-8A1A-4B6D-8F3D-449131948577}"/>
            </a:ext>
          </a:extLst>
        </xdr:cNvPr>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49547</xdr:rowOff>
    </xdr:from>
    <xdr:ext cx="469744" cy="259045"/>
    <xdr:sp macro="" textlink="">
      <xdr:nvSpPr>
        <xdr:cNvPr id="492" name="n_3mainValue【市民会館】&#10;一人当たり面積">
          <a:extLst>
            <a:ext uri="{FF2B5EF4-FFF2-40B4-BE49-F238E27FC236}">
              <a16:creationId xmlns:a16="http://schemas.microsoft.com/office/drawing/2014/main" id="{40A829C6-3266-4B9B-9409-87317E0833BE}"/>
            </a:ext>
          </a:extLst>
        </xdr:cNvPr>
        <xdr:cNvSpPr txBox="1"/>
      </xdr:nvSpPr>
      <xdr:spPr>
        <a:xfrm>
          <a:off x="7626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44975</xdr:rowOff>
    </xdr:from>
    <xdr:ext cx="469744" cy="259045"/>
    <xdr:sp macro="" textlink="">
      <xdr:nvSpPr>
        <xdr:cNvPr id="493" name="n_4mainValue【市民会館】&#10;一人当たり面積">
          <a:extLst>
            <a:ext uri="{FF2B5EF4-FFF2-40B4-BE49-F238E27FC236}">
              <a16:creationId xmlns:a16="http://schemas.microsoft.com/office/drawing/2014/main" id="{8C6407CD-EEBE-4EC8-B7E1-589C9E881C8F}"/>
            </a:ext>
          </a:extLst>
        </xdr:cNvPr>
        <xdr:cNvSpPr txBox="1"/>
      </xdr:nvSpPr>
      <xdr:spPr>
        <a:xfrm>
          <a:off x="6737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E02C254-1905-49FB-9F17-F9049353A5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0D9120E-228F-41D9-8593-E7B3E0B504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B9693F5-73B0-4386-8CE9-A11D8A2006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119C94CA-DB8E-4EFD-B6A2-52584882CE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7E1D9B0-AC9C-4CB6-B36F-5758D48E53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99C4237-E2B2-4152-B116-0B187DF068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1BD683E7-7C6F-4479-A890-CF062084D1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A86A7C2-B928-4C6E-8967-83E832C335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57F325A-0B60-4AB0-A90D-F8FCE980D4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82EC324-389F-4666-A68E-068A50B015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11776B4-68B8-48C0-821D-3B84794FB2B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6D4ABEB5-E588-40F2-91FA-8AB3D896B9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44B750C1-79D4-4A1E-AE7F-B514C294033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B383A1E7-617D-41FF-9039-4EE711A83D6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882C1673-5877-4560-8EE0-25F64B5C86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1478133D-0712-4A4A-8BA7-0FEDB103985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F45BD4AD-93F0-4F3B-AECB-157D5433E83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4E2EC0D9-A082-43E0-8E7C-EDE92484A9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9B01625-95F4-4958-9B4C-2DB80A412E6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604A24B2-4527-4B0D-B32B-C577794D04D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765E570-EF64-412C-B9F2-0DA3F1781C1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F46AEBEA-A5CC-40D8-BB16-FB52B12DFC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5426871C-2EC4-470A-A842-13213CCE842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114203C5-E83A-4947-819B-BD204655F7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3558FDBC-4183-4FD2-9C59-85521243B697}"/>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BF0F8009-5465-48A6-9AFE-E9F5EE39D72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6DE69786-1BD8-4287-A1F7-A84A65FA987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1DC35866-763A-4D15-933D-BBFDC861B04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B0EDAF5D-D570-4C65-B244-9F71B636C7E0}"/>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5C8EAEAF-DBE3-4E5C-922D-B6135E06C6C8}"/>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980BFAC-A398-477A-BFC4-1DE703EF3CAE}"/>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C5B3120A-ED45-4840-A7EC-ED2383918A55}"/>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2489AA45-96A0-4BFC-B693-4C57502E1C8A}"/>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63A3850B-BC81-49F4-ABCD-CAC97B450E8F}"/>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ADABAE8F-A78A-41C3-9DA0-27D537F7EAA4}"/>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CE937B6-1228-4524-B748-C2AA94E776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5E2F1EC-14A8-4C75-8F8C-557B86EE72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1E35E16-1DC1-4D86-92CC-634BFFA839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E662371-FFF8-4AA2-AC8B-B6F96F3C8E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C393B17-73F4-41D5-9BC3-74DC54CD6C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38735</xdr:rowOff>
    </xdr:from>
    <xdr:to>
      <xdr:col>85</xdr:col>
      <xdr:colOff>177800</xdr:colOff>
      <xdr:row>36</xdr:row>
      <xdr:rowOff>140335</xdr:rowOff>
    </xdr:to>
    <xdr:sp macro="" textlink="">
      <xdr:nvSpPr>
        <xdr:cNvPr id="534" name="楕円 533">
          <a:extLst>
            <a:ext uri="{FF2B5EF4-FFF2-40B4-BE49-F238E27FC236}">
              <a16:creationId xmlns:a16="http://schemas.microsoft.com/office/drawing/2014/main" id="{FA567642-CDC3-46AE-804A-3CA08DD4A446}"/>
            </a:ext>
          </a:extLst>
        </xdr:cNvPr>
        <xdr:cNvSpPr/>
      </xdr:nvSpPr>
      <xdr:spPr>
        <a:xfrm>
          <a:off x="162687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61612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B44A665A-4C96-409A-80D4-D93FB89C173C}"/>
            </a:ext>
          </a:extLst>
        </xdr:cNvPr>
        <xdr:cNvSpPr txBox="1"/>
      </xdr:nvSpPr>
      <xdr:spPr>
        <a:xfrm>
          <a:off x="1635760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536" name="楕円 535">
          <a:extLst>
            <a:ext uri="{FF2B5EF4-FFF2-40B4-BE49-F238E27FC236}">
              <a16:creationId xmlns:a16="http://schemas.microsoft.com/office/drawing/2014/main" id="{8D375F9E-70B1-4F75-BCC2-211A2BAF1123}"/>
            </a:ext>
          </a:extLst>
        </xdr:cNvPr>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89535</xdr:rowOff>
    </xdr:to>
    <xdr:cxnSp macro="">
      <xdr:nvCxnSpPr>
        <xdr:cNvPr id="537" name="直線コネクタ 536">
          <a:extLst>
            <a:ext uri="{FF2B5EF4-FFF2-40B4-BE49-F238E27FC236}">
              <a16:creationId xmlns:a16="http://schemas.microsoft.com/office/drawing/2014/main" id="{5B0046CD-6B02-48BD-AF74-1F3D3036112E}"/>
            </a:ext>
          </a:extLst>
        </xdr:cNvPr>
        <xdr:cNvCxnSpPr/>
      </xdr:nvCxnSpPr>
      <xdr:spPr>
        <a:xfrm>
          <a:off x="15481300" y="617982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44450</xdr:rowOff>
    </xdr:from>
    <xdr:to>
      <xdr:col>76</xdr:col>
      <xdr:colOff>165100</xdr:colOff>
      <xdr:row>35</xdr:row>
      <xdr:rowOff>146050</xdr:rowOff>
    </xdr:to>
    <xdr:sp macro="" textlink="">
      <xdr:nvSpPr>
        <xdr:cNvPr id="538" name="楕円 537">
          <a:extLst>
            <a:ext uri="{FF2B5EF4-FFF2-40B4-BE49-F238E27FC236}">
              <a16:creationId xmlns:a16="http://schemas.microsoft.com/office/drawing/2014/main" id="{BF4484FE-9A34-4470-9377-BDBB97CBBE9F}"/>
            </a:ext>
          </a:extLst>
        </xdr:cNvPr>
        <xdr:cNvSpPr/>
      </xdr:nvSpPr>
      <xdr:spPr>
        <a:xfrm>
          <a:off x="14541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95250</xdr:rowOff>
    </xdr:from>
    <xdr:to>
      <xdr:col>81</xdr:col>
      <xdr:colOff>50800</xdr:colOff>
      <xdr:row>36</xdr:row>
      <xdr:rowOff>7620</xdr:rowOff>
    </xdr:to>
    <xdr:cxnSp macro="">
      <xdr:nvCxnSpPr>
        <xdr:cNvPr id="539" name="直線コネクタ 538">
          <a:extLst>
            <a:ext uri="{FF2B5EF4-FFF2-40B4-BE49-F238E27FC236}">
              <a16:creationId xmlns:a16="http://schemas.microsoft.com/office/drawing/2014/main" id="{E74C22F1-616B-4757-B5AF-518B674DB40C}"/>
            </a:ext>
          </a:extLst>
        </xdr:cNvPr>
        <xdr:cNvCxnSpPr/>
      </xdr:nvCxnSpPr>
      <xdr:spPr>
        <a:xfrm>
          <a:off x="14592300" y="6096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135890</xdr:rowOff>
    </xdr:from>
    <xdr:to>
      <xdr:col>72</xdr:col>
      <xdr:colOff>38100</xdr:colOff>
      <xdr:row>35</xdr:row>
      <xdr:rowOff>66040</xdr:rowOff>
    </xdr:to>
    <xdr:sp macro="" textlink="">
      <xdr:nvSpPr>
        <xdr:cNvPr id="540" name="楕円 539">
          <a:extLst>
            <a:ext uri="{FF2B5EF4-FFF2-40B4-BE49-F238E27FC236}">
              <a16:creationId xmlns:a16="http://schemas.microsoft.com/office/drawing/2014/main" id="{34F107E6-2FE1-4B93-AA76-5AD1F455FE00}"/>
            </a:ext>
          </a:extLst>
        </xdr:cNvPr>
        <xdr:cNvSpPr/>
      </xdr:nvSpPr>
      <xdr:spPr>
        <a:xfrm>
          <a:off x="13652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15240</xdr:rowOff>
    </xdr:from>
    <xdr:to>
      <xdr:col>76</xdr:col>
      <xdr:colOff>114300</xdr:colOff>
      <xdr:row>35</xdr:row>
      <xdr:rowOff>95250</xdr:rowOff>
    </xdr:to>
    <xdr:cxnSp macro="">
      <xdr:nvCxnSpPr>
        <xdr:cNvPr id="541" name="直線コネクタ 540">
          <a:extLst>
            <a:ext uri="{FF2B5EF4-FFF2-40B4-BE49-F238E27FC236}">
              <a16:creationId xmlns:a16="http://schemas.microsoft.com/office/drawing/2014/main" id="{6E1CC684-07AA-4699-AE1B-E543AD0EEBCB}"/>
            </a:ext>
          </a:extLst>
        </xdr:cNvPr>
        <xdr:cNvCxnSpPr/>
      </xdr:nvCxnSpPr>
      <xdr:spPr>
        <a:xfrm>
          <a:off x="13703300" y="6015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42" name="楕円 541">
          <a:extLst>
            <a:ext uri="{FF2B5EF4-FFF2-40B4-BE49-F238E27FC236}">
              <a16:creationId xmlns:a16="http://schemas.microsoft.com/office/drawing/2014/main" id="{90403F58-84D4-4470-9BA3-0CAB0C317CFA}"/>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15240</xdr:rowOff>
    </xdr:from>
    <xdr:to>
      <xdr:col>71</xdr:col>
      <xdr:colOff>177800</xdr:colOff>
      <xdr:row>37</xdr:row>
      <xdr:rowOff>167640</xdr:rowOff>
    </xdr:to>
    <xdr:cxnSp macro="">
      <xdr:nvCxnSpPr>
        <xdr:cNvPr id="543" name="直線コネクタ 542">
          <a:extLst>
            <a:ext uri="{FF2B5EF4-FFF2-40B4-BE49-F238E27FC236}">
              <a16:creationId xmlns:a16="http://schemas.microsoft.com/office/drawing/2014/main" id="{516542FD-4BA5-4C67-AB51-1962AA3334FF}"/>
            </a:ext>
          </a:extLst>
        </xdr:cNvPr>
        <xdr:cNvCxnSpPr/>
      </xdr:nvCxnSpPr>
      <xdr:spPr>
        <a:xfrm flipV="1">
          <a:off x="12814300" y="601599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9651A782-CD0B-4BB4-8922-5C3DEAA1624A}"/>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3207B40-429B-4085-AEA2-34BF872026E4}"/>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455014B0-AD3D-474B-A671-04D5C94DD887}"/>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A2D130C3-AABA-4CC1-A653-9B220DA111D8}"/>
            </a:ext>
          </a:extLst>
        </xdr:cNvPr>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B8E4A70E-9960-411A-95B6-305ADA3CB6EE}"/>
            </a:ext>
          </a:extLst>
        </xdr:cNvPr>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162577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A54CD85-B9F8-4196-BAFE-09AABE5711FA}"/>
            </a:ext>
          </a:extLst>
        </xdr:cNvPr>
        <xdr:cNvSpPr txBox="1"/>
      </xdr:nvSpPr>
      <xdr:spPr>
        <a:xfrm>
          <a:off x="14389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82567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E83032-4647-4A0D-ABC8-08594BE2714B}"/>
            </a:ext>
          </a:extLst>
        </xdr:cNvPr>
        <xdr:cNvSpPr txBox="1"/>
      </xdr:nvSpPr>
      <xdr:spPr>
        <a:xfrm>
          <a:off x="135007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63517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22ED4E3-A07C-4A50-B3AD-64166BE32885}"/>
            </a:ext>
          </a:extLst>
        </xdr:cNvPr>
        <xdr:cNvSpPr txBox="1"/>
      </xdr:nvSpPr>
      <xdr:spPr>
        <a:xfrm>
          <a:off x="12611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BBECFF9-3BC6-4C6C-88E2-2DAACC7333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299FFEE-C2B4-45E4-903C-1624DB76DA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A85D1AD-1638-4CE5-9DC5-B06D053A8B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83F4D0FC-52AB-4C6F-9C4B-3C6944DEE8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5D1A3B78-A84E-47F4-BC14-ACCF306F23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4A9C1CE-3685-4D68-BA51-7664A818A3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3B735A2-0492-41C7-9517-48B534E5C1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37760CED-A18D-4A31-A84C-9A8A633CDE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8BFAEDA-CFB0-45DD-9D13-D995FA3EDD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C73D62F-80F5-41EC-B744-6415B93B9B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8BEC371C-1C89-4B0D-B22D-EC063826493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3A633489-4A71-4519-AB32-8BC053228BB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245DAAE0-E0CB-437F-AFD1-CE4DB015C30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2C33D498-DD4C-4203-ADF8-03FAD7709A2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9ACA5B1-AE8F-4AB8-A235-54091541F96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DDE0CE73-6F28-4706-B7DB-5D3FA69C7BF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D42895C4-F8FF-419B-A073-1B7FE74ABBF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573B0502-5E42-493A-BF12-A9417AD2563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E1B8CCF-7A45-46A6-8E86-971D331278E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BD00D465-43B6-4D23-854D-459F0CB9D4D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F12AD62E-BDE0-43F3-ACB0-3B66AE99B6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552049A9-3637-470C-9678-B9B83FF6744F}"/>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4A278058-EE8D-41C5-8121-EEE6DD3050B1}"/>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E8072F35-4A1D-404F-8890-0F0E74ADC9C3}"/>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64E4FC2A-7D14-490B-8604-F1EE79EFD995}"/>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E8B5E7BF-62D1-44CB-9B71-2B2A41482D9B}"/>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424EA639-63E5-4973-9DAF-D61D27310B58}"/>
            </a:ext>
          </a:extLst>
        </xdr:cNvPr>
        <xdr:cNvSpPr txBox="1"/>
      </xdr:nvSpPr>
      <xdr:spPr>
        <a:xfrm>
          <a:off x="22199600" y="66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C240C961-63F5-4703-A41D-2DC8C0E07A20}"/>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011689A4-E5E1-4DA5-8691-BA3D733E1E2B}"/>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EFC65669-F3FF-4DC8-B058-BAF9E7069E40}"/>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B5E31240-ED4B-4D5C-B68B-D144118F66E3}"/>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D414E51D-FED8-4047-A24D-FE495AF3003B}"/>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5CF9762-9A87-4EA7-B8A7-24444ED6E5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E5BF31B-E9E6-4AD2-AE15-B7709876458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789FFF3-9FC9-4674-BD23-C906414E9E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B844B70-9158-4539-BA7B-4813F844CD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A5375CE-D497-4A63-A173-5B5FC6005D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140646</xdr:rowOff>
    </xdr:from>
    <xdr:to>
      <xdr:col>116</xdr:col>
      <xdr:colOff>114300</xdr:colOff>
      <xdr:row>38</xdr:row>
      <xdr:rowOff>70796</xdr:rowOff>
    </xdr:to>
    <xdr:sp macro="" textlink="">
      <xdr:nvSpPr>
        <xdr:cNvPr id="589" name="楕円 588">
          <a:extLst>
            <a:ext uri="{FF2B5EF4-FFF2-40B4-BE49-F238E27FC236}">
              <a16:creationId xmlns:a16="http://schemas.microsoft.com/office/drawing/2014/main" id="{7D89157E-9A5A-46B9-9555-6B50AB7BC97D}"/>
            </a:ext>
          </a:extLst>
        </xdr:cNvPr>
        <xdr:cNvSpPr/>
      </xdr:nvSpPr>
      <xdr:spPr>
        <a:xfrm>
          <a:off x="22110700" y="64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163523</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4CACE769-DDCE-47FC-9AD1-AC2D9C8E7BD4}"/>
            </a:ext>
          </a:extLst>
        </xdr:cNvPr>
        <xdr:cNvSpPr txBox="1"/>
      </xdr:nvSpPr>
      <xdr:spPr>
        <a:xfrm>
          <a:off x="22199600" y="633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138077</xdr:rowOff>
    </xdr:from>
    <xdr:to>
      <xdr:col>112</xdr:col>
      <xdr:colOff>38100</xdr:colOff>
      <xdr:row>38</xdr:row>
      <xdr:rowOff>68227</xdr:rowOff>
    </xdr:to>
    <xdr:sp macro="" textlink="">
      <xdr:nvSpPr>
        <xdr:cNvPr id="591" name="楕円 590">
          <a:extLst>
            <a:ext uri="{FF2B5EF4-FFF2-40B4-BE49-F238E27FC236}">
              <a16:creationId xmlns:a16="http://schemas.microsoft.com/office/drawing/2014/main" id="{6E369F79-C3B2-41AB-9CC0-50E9F0BA1E85}"/>
            </a:ext>
          </a:extLst>
        </xdr:cNvPr>
        <xdr:cNvSpPr/>
      </xdr:nvSpPr>
      <xdr:spPr>
        <a:xfrm>
          <a:off x="21272500" y="64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17427</xdr:rowOff>
    </xdr:from>
    <xdr:to>
      <xdr:col>116</xdr:col>
      <xdr:colOff>63500</xdr:colOff>
      <xdr:row>38</xdr:row>
      <xdr:rowOff>19996</xdr:rowOff>
    </xdr:to>
    <xdr:cxnSp macro="">
      <xdr:nvCxnSpPr>
        <xdr:cNvPr id="592" name="直線コネクタ 591">
          <a:extLst>
            <a:ext uri="{FF2B5EF4-FFF2-40B4-BE49-F238E27FC236}">
              <a16:creationId xmlns:a16="http://schemas.microsoft.com/office/drawing/2014/main" id="{FE393EF2-3F55-4A9C-845C-30E7F09ED589}"/>
            </a:ext>
          </a:extLst>
        </xdr:cNvPr>
        <xdr:cNvCxnSpPr/>
      </xdr:nvCxnSpPr>
      <xdr:spPr>
        <a:xfrm>
          <a:off x="21323300" y="6532527"/>
          <a:ext cx="8382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117242</xdr:rowOff>
    </xdr:from>
    <xdr:to>
      <xdr:col>107</xdr:col>
      <xdr:colOff>101600</xdr:colOff>
      <xdr:row>38</xdr:row>
      <xdr:rowOff>47392</xdr:rowOff>
    </xdr:to>
    <xdr:sp macro="" textlink="">
      <xdr:nvSpPr>
        <xdr:cNvPr id="593" name="楕円 592">
          <a:extLst>
            <a:ext uri="{FF2B5EF4-FFF2-40B4-BE49-F238E27FC236}">
              <a16:creationId xmlns:a16="http://schemas.microsoft.com/office/drawing/2014/main" id="{F154078C-F7AD-4A95-A2CB-93BFCA6734C2}"/>
            </a:ext>
          </a:extLst>
        </xdr:cNvPr>
        <xdr:cNvSpPr/>
      </xdr:nvSpPr>
      <xdr:spPr>
        <a:xfrm>
          <a:off x="20383500" y="64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168042</xdr:rowOff>
    </xdr:from>
    <xdr:to>
      <xdr:col>111</xdr:col>
      <xdr:colOff>177800</xdr:colOff>
      <xdr:row>38</xdr:row>
      <xdr:rowOff>17427</xdr:rowOff>
    </xdr:to>
    <xdr:cxnSp macro="">
      <xdr:nvCxnSpPr>
        <xdr:cNvPr id="594" name="直線コネクタ 593">
          <a:extLst>
            <a:ext uri="{FF2B5EF4-FFF2-40B4-BE49-F238E27FC236}">
              <a16:creationId xmlns:a16="http://schemas.microsoft.com/office/drawing/2014/main" id="{6594C493-5344-429E-8CBA-DB0C411B43EA}"/>
            </a:ext>
          </a:extLst>
        </xdr:cNvPr>
        <xdr:cNvCxnSpPr/>
      </xdr:nvCxnSpPr>
      <xdr:spPr>
        <a:xfrm>
          <a:off x="20434300" y="6511692"/>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114522</xdr:rowOff>
    </xdr:from>
    <xdr:to>
      <xdr:col>102</xdr:col>
      <xdr:colOff>165100</xdr:colOff>
      <xdr:row>38</xdr:row>
      <xdr:rowOff>44672</xdr:rowOff>
    </xdr:to>
    <xdr:sp macro="" textlink="">
      <xdr:nvSpPr>
        <xdr:cNvPr id="595" name="楕円 594">
          <a:extLst>
            <a:ext uri="{FF2B5EF4-FFF2-40B4-BE49-F238E27FC236}">
              <a16:creationId xmlns:a16="http://schemas.microsoft.com/office/drawing/2014/main" id="{C039F33F-D468-43C6-8015-EE4F3034D807}"/>
            </a:ext>
          </a:extLst>
        </xdr:cNvPr>
        <xdr:cNvSpPr/>
      </xdr:nvSpPr>
      <xdr:spPr>
        <a:xfrm>
          <a:off x="19494500" y="64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165322</xdr:rowOff>
    </xdr:from>
    <xdr:to>
      <xdr:col>107</xdr:col>
      <xdr:colOff>50800</xdr:colOff>
      <xdr:row>37</xdr:row>
      <xdr:rowOff>168042</xdr:rowOff>
    </xdr:to>
    <xdr:cxnSp macro="">
      <xdr:nvCxnSpPr>
        <xdr:cNvPr id="596" name="直線コネクタ 595">
          <a:extLst>
            <a:ext uri="{FF2B5EF4-FFF2-40B4-BE49-F238E27FC236}">
              <a16:creationId xmlns:a16="http://schemas.microsoft.com/office/drawing/2014/main" id="{0E897F75-C833-4F35-95F1-7790BA42DE8C}"/>
            </a:ext>
          </a:extLst>
        </xdr:cNvPr>
        <xdr:cNvCxnSpPr/>
      </xdr:nvCxnSpPr>
      <xdr:spPr>
        <a:xfrm>
          <a:off x="19545300" y="6508972"/>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42028</xdr:rowOff>
    </xdr:from>
    <xdr:to>
      <xdr:col>98</xdr:col>
      <xdr:colOff>38100</xdr:colOff>
      <xdr:row>37</xdr:row>
      <xdr:rowOff>143628</xdr:rowOff>
    </xdr:to>
    <xdr:sp macro="" textlink="">
      <xdr:nvSpPr>
        <xdr:cNvPr id="597" name="楕円 596">
          <a:extLst>
            <a:ext uri="{FF2B5EF4-FFF2-40B4-BE49-F238E27FC236}">
              <a16:creationId xmlns:a16="http://schemas.microsoft.com/office/drawing/2014/main" id="{9532E3F5-431C-443F-9BE9-0895C59C36FA}"/>
            </a:ext>
          </a:extLst>
        </xdr:cNvPr>
        <xdr:cNvSpPr/>
      </xdr:nvSpPr>
      <xdr:spPr>
        <a:xfrm>
          <a:off x="18605500" y="63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92828</xdr:rowOff>
    </xdr:from>
    <xdr:to>
      <xdr:col>102</xdr:col>
      <xdr:colOff>114300</xdr:colOff>
      <xdr:row>37</xdr:row>
      <xdr:rowOff>165322</xdr:rowOff>
    </xdr:to>
    <xdr:cxnSp macro="">
      <xdr:nvCxnSpPr>
        <xdr:cNvPr id="598" name="直線コネクタ 597">
          <a:extLst>
            <a:ext uri="{FF2B5EF4-FFF2-40B4-BE49-F238E27FC236}">
              <a16:creationId xmlns:a16="http://schemas.microsoft.com/office/drawing/2014/main" id="{A956FD77-910D-4944-B96C-0B541EBAE854}"/>
            </a:ext>
          </a:extLst>
        </xdr:cNvPr>
        <xdr:cNvCxnSpPr/>
      </xdr:nvCxnSpPr>
      <xdr:spPr>
        <a:xfrm>
          <a:off x="18656300" y="6436478"/>
          <a:ext cx="889000" cy="7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47C955A0-BEFF-4368-9286-EA0EA03161D4}"/>
            </a:ext>
          </a:extLst>
        </xdr:cNvPr>
        <xdr:cNvSpPr txBox="1"/>
      </xdr:nvSpPr>
      <xdr:spPr>
        <a:xfrm>
          <a:off x="21043411" y="682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85DB605-B254-495E-BE69-D8AC8A7F3926}"/>
            </a:ext>
          </a:extLst>
        </xdr:cNvPr>
        <xdr:cNvSpPr txBox="1"/>
      </xdr:nvSpPr>
      <xdr:spPr>
        <a:xfrm>
          <a:off x="20167111" y="68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1F788400-17AE-4F4C-BB77-2915DB028DB9}"/>
            </a:ext>
          </a:extLst>
        </xdr:cNvPr>
        <xdr:cNvSpPr txBox="1"/>
      </xdr:nvSpPr>
      <xdr:spPr>
        <a:xfrm>
          <a:off x="19278111" y="68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B6E701D-744E-4F32-AAF7-79A1B89BE774}"/>
            </a:ext>
          </a:extLst>
        </xdr:cNvPr>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84754</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222F0F7A-7B0C-4FBA-8F9B-19AEAB93B164}"/>
            </a:ext>
          </a:extLst>
        </xdr:cNvPr>
        <xdr:cNvSpPr txBox="1"/>
      </xdr:nvSpPr>
      <xdr:spPr>
        <a:xfrm>
          <a:off x="21011095" y="625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63919</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E07D5A10-67CD-4820-B504-C6406267F9A0}"/>
            </a:ext>
          </a:extLst>
        </xdr:cNvPr>
        <xdr:cNvSpPr txBox="1"/>
      </xdr:nvSpPr>
      <xdr:spPr>
        <a:xfrm>
          <a:off x="20134795" y="623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61199</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DEEA6308-340A-463B-A9FA-76D65FC91485}"/>
            </a:ext>
          </a:extLst>
        </xdr:cNvPr>
        <xdr:cNvSpPr txBox="1"/>
      </xdr:nvSpPr>
      <xdr:spPr>
        <a:xfrm>
          <a:off x="19245795" y="62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160155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B298FE1A-00CD-45A5-B7A4-992EEB7C5575}"/>
            </a:ext>
          </a:extLst>
        </xdr:cNvPr>
        <xdr:cNvSpPr txBox="1"/>
      </xdr:nvSpPr>
      <xdr:spPr>
        <a:xfrm>
          <a:off x="18356795" y="616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8917C7F-A51F-4501-9EAF-4EABB0C521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A24CACD-5693-4EC3-833A-96E093147F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AF60F966-3B7D-493F-95D2-807E8B0EB9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AA6AE93-C055-420B-8634-DD99250446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C7887BC1-54B7-462C-A1FF-C2649CD01F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24A40266-A761-430B-9D5F-5144730CE7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0202874-8FE6-4F05-B530-DFDA0BE9B4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97EA384-53E2-4E4F-8B61-E5F2637A1EB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F5C3BD71-091C-4506-8F8F-13511330F9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A52D73C5-F6FA-4660-A72B-5434A83235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6859EE4C-C5C7-49D2-A014-02F13336E7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E2F098F2-6125-4F10-A51E-C91B66F6A4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B06842B4-F3CA-4853-98DB-E075024ADC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92CABDBC-9EC4-4C62-9FC3-81A4B94CF0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C8908D61-E609-4FA6-A8FA-9455823B13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592860E9-420D-4210-B9E7-93FADF35B76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FCF01C25-5F6F-4963-B991-478C55E83A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A8AF854A-6D65-4826-9176-B158C08E8D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84980FB6-AC6D-44B6-A7A5-1304F0C4D1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C056393E-325C-41EC-B83D-A0A5958D87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1A86C83-C3A9-4DA2-A87B-106328D0357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C7E26C-2684-4626-98BC-8CF32A879E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32AA5A66-077A-4D6B-B92E-14C56F65149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792D6BC5-4A9B-4F84-B611-592147F644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1E7ECB18-2BA7-4836-BFEB-2134413E89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1AB32320-8107-4EC0-ABCE-750F9D98D0F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89C2959A-723B-4DE4-9D60-2D76FDD00B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79B3FEB-39E4-4DEE-9F5A-E0DCAEBE20F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F7B4AFAA-A59C-46D8-AABC-38859B900EF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B0E9A6A9-6D0F-4BA5-BDC0-7F9AB7FF96E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4AB7BD33-EC0B-45C8-A583-EFECCE890B4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10B01B9B-E2D7-4A88-A65F-548459CF152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8485E19F-00B8-4BFE-8020-D8979615CFC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A2AF23DE-A6F2-4707-A839-AB75486176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B618B2AE-6843-4B6F-B020-4B959A9F76F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6F58E237-D386-4E4F-A187-D696C29E599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C1868F22-EB5D-4BC7-AAED-DCF82F51DC5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7D2B569B-1173-433D-BA80-042215E120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BD9D348D-3615-4CCE-93FD-B99B788761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A1B723CC-A86E-4AF5-8D12-552624D3ED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47" name="直線コネクタ 646">
          <a:extLst>
            <a:ext uri="{FF2B5EF4-FFF2-40B4-BE49-F238E27FC236}">
              <a16:creationId xmlns:a16="http://schemas.microsoft.com/office/drawing/2014/main" id="{BA56BC45-C84B-46F5-9CD0-1224FB9E2E94}"/>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F0F3D4F2-78B4-4C88-ACBE-D07CACDFC97C}"/>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49" name="直線コネクタ 648">
          <a:extLst>
            <a:ext uri="{FF2B5EF4-FFF2-40B4-BE49-F238E27FC236}">
              <a16:creationId xmlns:a16="http://schemas.microsoft.com/office/drawing/2014/main" id="{DFE5145D-B015-4B2E-9580-5BCB967F925D}"/>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E0C2FA9E-031B-4A7D-BCC1-6D3C4B379018}"/>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51" name="直線コネクタ 650">
          <a:extLst>
            <a:ext uri="{FF2B5EF4-FFF2-40B4-BE49-F238E27FC236}">
              <a16:creationId xmlns:a16="http://schemas.microsoft.com/office/drawing/2014/main" id="{30DFD140-5305-43C3-9992-DBA29B9C2CB4}"/>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806A1D3D-E114-458C-A336-20D553930540}"/>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3" name="フローチャート: 判断 652">
          <a:extLst>
            <a:ext uri="{FF2B5EF4-FFF2-40B4-BE49-F238E27FC236}">
              <a16:creationId xmlns:a16="http://schemas.microsoft.com/office/drawing/2014/main" id="{164E4E93-DA1A-409F-9412-37D78400E9AD}"/>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4" name="フローチャート: 判断 653">
          <a:extLst>
            <a:ext uri="{FF2B5EF4-FFF2-40B4-BE49-F238E27FC236}">
              <a16:creationId xmlns:a16="http://schemas.microsoft.com/office/drawing/2014/main" id="{D56D873F-65B3-4563-A6A4-47E93F46DB0A}"/>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0F80B3D1-74B4-4C05-9503-2CD53C06C6CD}"/>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56" name="フローチャート: 判断 655">
          <a:extLst>
            <a:ext uri="{FF2B5EF4-FFF2-40B4-BE49-F238E27FC236}">
              <a16:creationId xmlns:a16="http://schemas.microsoft.com/office/drawing/2014/main" id="{15C6593D-C90A-415C-B301-75195387B367}"/>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57" name="フローチャート: 判断 656">
          <a:extLst>
            <a:ext uri="{FF2B5EF4-FFF2-40B4-BE49-F238E27FC236}">
              <a16:creationId xmlns:a16="http://schemas.microsoft.com/office/drawing/2014/main" id="{6DDA87F5-CAED-4386-9585-4949585FA894}"/>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9386949-DCC9-4E14-AD04-1B1271355B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1FC476E-CBBE-4727-8FAC-A56B5CAA2F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F967E53-A7CE-45B4-BFD1-1C6284DAE7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4D77BBC-4BFA-4FEB-9949-51A07FBB26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DBFE294-E2FB-4F60-83BB-B761B07551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63" name="楕円 662">
          <a:extLst>
            <a:ext uri="{FF2B5EF4-FFF2-40B4-BE49-F238E27FC236}">
              <a16:creationId xmlns:a16="http://schemas.microsoft.com/office/drawing/2014/main" id="{5FF7AE31-05EC-429B-B7AB-28ED4504DF0C}"/>
            </a:ext>
          </a:extLst>
        </xdr:cNvPr>
        <xdr:cNvSpPr/>
      </xdr:nvSpPr>
      <xdr:spPr>
        <a:xfrm>
          <a:off x="16268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40022</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9E6112D6-3547-4B9C-AFC5-2B7FD2AA0D93}"/>
            </a:ext>
          </a:extLst>
        </xdr:cNvPr>
        <xdr:cNvSpPr txBox="1"/>
      </xdr:nvSpPr>
      <xdr:spPr>
        <a:xfrm>
          <a:off x="16357600"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665" name="楕円 664">
          <a:extLst>
            <a:ext uri="{FF2B5EF4-FFF2-40B4-BE49-F238E27FC236}">
              <a16:creationId xmlns:a16="http://schemas.microsoft.com/office/drawing/2014/main" id="{3A9E962B-D998-442F-BFF8-61C763A40E2F}"/>
            </a:ext>
          </a:extLst>
        </xdr:cNvPr>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112395</xdr:rowOff>
    </xdr:to>
    <xdr:cxnSp macro="">
      <xdr:nvCxnSpPr>
        <xdr:cNvPr id="666" name="直線コネクタ 665">
          <a:extLst>
            <a:ext uri="{FF2B5EF4-FFF2-40B4-BE49-F238E27FC236}">
              <a16:creationId xmlns:a16="http://schemas.microsoft.com/office/drawing/2014/main" id="{817A74F4-454D-43C3-B3C0-49C05D908B45}"/>
            </a:ext>
          </a:extLst>
        </xdr:cNvPr>
        <xdr:cNvCxnSpPr/>
      </xdr:nvCxnSpPr>
      <xdr:spPr>
        <a:xfrm>
          <a:off x="15481300" y="141351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27305</xdr:rowOff>
    </xdr:from>
    <xdr:to>
      <xdr:col>76</xdr:col>
      <xdr:colOff>165100</xdr:colOff>
      <xdr:row>82</xdr:row>
      <xdr:rowOff>128905</xdr:rowOff>
    </xdr:to>
    <xdr:sp macro="" textlink="">
      <xdr:nvSpPr>
        <xdr:cNvPr id="667" name="楕円 666">
          <a:extLst>
            <a:ext uri="{FF2B5EF4-FFF2-40B4-BE49-F238E27FC236}">
              <a16:creationId xmlns:a16="http://schemas.microsoft.com/office/drawing/2014/main" id="{EC9FF127-8A05-451D-B8DD-92F96EE79E96}"/>
            </a:ext>
          </a:extLst>
        </xdr:cNvPr>
        <xdr:cNvSpPr/>
      </xdr:nvSpPr>
      <xdr:spPr>
        <a:xfrm>
          <a:off x="14541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78105</xdr:rowOff>
    </xdr:to>
    <xdr:cxnSp macro="">
      <xdr:nvCxnSpPr>
        <xdr:cNvPr id="668" name="直線コネクタ 667">
          <a:extLst>
            <a:ext uri="{FF2B5EF4-FFF2-40B4-BE49-F238E27FC236}">
              <a16:creationId xmlns:a16="http://schemas.microsoft.com/office/drawing/2014/main" id="{BBD2A912-8AB7-4CC6-81E9-226727EAAEF3}"/>
            </a:ext>
          </a:extLst>
        </xdr:cNvPr>
        <xdr:cNvCxnSpPr/>
      </xdr:nvCxnSpPr>
      <xdr:spPr>
        <a:xfrm flipV="1">
          <a:off x="14592300" y="141351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156845</xdr:rowOff>
    </xdr:from>
    <xdr:to>
      <xdr:col>72</xdr:col>
      <xdr:colOff>38100</xdr:colOff>
      <xdr:row>82</xdr:row>
      <xdr:rowOff>86995</xdr:rowOff>
    </xdr:to>
    <xdr:sp macro="" textlink="">
      <xdr:nvSpPr>
        <xdr:cNvPr id="669" name="楕円 668">
          <a:extLst>
            <a:ext uri="{FF2B5EF4-FFF2-40B4-BE49-F238E27FC236}">
              <a16:creationId xmlns:a16="http://schemas.microsoft.com/office/drawing/2014/main" id="{F02F11CA-C2E3-45E9-8397-84F0108DC74F}"/>
            </a:ext>
          </a:extLst>
        </xdr:cNvPr>
        <xdr:cNvSpPr/>
      </xdr:nvSpPr>
      <xdr:spPr>
        <a:xfrm>
          <a:off x="13652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78105</xdr:rowOff>
    </xdr:to>
    <xdr:cxnSp macro="">
      <xdr:nvCxnSpPr>
        <xdr:cNvPr id="670" name="直線コネクタ 669">
          <a:extLst>
            <a:ext uri="{FF2B5EF4-FFF2-40B4-BE49-F238E27FC236}">
              <a16:creationId xmlns:a16="http://schemas.microsoft.com/office/drawing/2014/main" id="{E3F88DB2-59B1-4668-92EA-8E2B5E96585E}"/>
            </a:ext>
          </a:extLst>
        </xdr:cNvPr>
        <xdr:cNvCxnSpPr/>
      </xdr:nvCxnSpPr>
      <xdr:spPr>
        <a:xfrm>
          <a:off x="13703300" y="1409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73025</xdr:rowOff>
    </xdr:from>
    <xdr:to>
      <xdr:col>67</xdr:col>
      <xdr:colOff>101600</xdr:colOff>
      <xdr:row>83</xdr:row>
      <xdr:rowOff>3175</xdr:rowOff>
    </xdr:to>
    <xdr:sp macro="" textlink="">
      <xdr:nvSpPr>
        <xdr:cNvPr id="671" name="楕円 670">
          <a:extLst>
            <a:ext uri="{FF2B5EF4-FFF2-40B4-BE49-F238E27FC236}">
              <a16:creationId xmlns:a16="http://schemas.microsoft.com/office/drawing/2014/main" id="{5680C847-BA49-4C9D-8242-C9BD00B970E7}"/>
            </a:ext>
          </a:extLst>
        </xdr:cNvPr>
        <xdr:cNvSpPr/>
      </xdr:nvSpPr>
      <xdr:spPr>
        <a:xfrm>
          <a:off x="12763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36195</xdr:rowOff>
    </xdr:from>
    <xdr:to>
      <xdr:col>71</xdr:col>
      <xdr:colOff>177800</xdr:colOff>
      <xdr:row>82</xdr:row>
      <xdr:rowOff>123825</xdr:rowOff>
    </xdr:to>
    <xdr:cxnSp macro="">
      <xdr:nvCxnSpPr>
        <xdr:cNvPr id="672" name="直線コネクタ 671">
          <a:extLst>
            <a:ext uri="{FF2B5EF4-FFF2-40B4-BE49-F238E27FC236}">
              <a16:creationId xmlns:a16="http://schemas.microsoft.com/office/drawing/2014/main" id="{BD691EC0-4017-498F-BBDB-5BCF104A12EF}"/>
            </a:ext>
          </a:extLst>
        </xdr:cNvPr>
        <xdr:cNvCxnSpPr/>
      </xdr:nvCxnSpPr>
      <xdr:spPr>
        <a:xfrm flipV="1">
          <a:off x="12814300" y="140950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3" name="n_1aveValue【消防施設】&#10;有形固定資産減価償却率">
          <a:extLst>
            <a:ext uri="{FF2B5EF4-FFF2-40B4-BE49-F238E27FC236}">
              <a16:creationId xmlns:a16="http://schemas.microsoft.com/office/drawing/2014/main" id="{1AE3CFF3-AAF2-4233-88E9-9C1A85B41E1F}"/>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消防施設】&#10;有形固定資産減価償却率">
          <a:extLst>
            <a:ext uri="{FF2B5EF4-FFF2-40B4-BE49-F238E27FC236}">
              <a16:creationId xmlns:a16="http://schemas.microsoft.com/office/drawing/2014/main" id="{563501E0-7132-4865-8C7D-0D35C04A92EE}"/>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75" name="n_3aveValue【消防施設】&#10;有形固定資産減価償却率">
          <a:extLst>
            <a:ext uri="{FF2B5EF4-FFF2-40B4-BE49-F238E27FC236}">
              <a16:creationId xmlns:a16="http://schemas.microsoft.com/office/drawing/2014/main" id="{86568406-7427-4E8B-A3C7-80C47CA8E8D2}"/>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676" name="n_4aveValue【消防施設】&#10;有形固定資産減価償却率">
          <a:extLst>
            <a:ext uri="{FF2B5EF4-FFF2-40B4-BE49-F238E27FC236}">
              <a16:creationId xmlns:a16="http://schemas.microsoft.com/office/drawing/2014/main" id="{06DFC175-D8E4-41F2-B64C-12951DC4C1EE}"/>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677" name="n_1mainValue【消防施設】&#10;有形固定資産減価償却率">
          <a:extLst>
            <a:ext uri="{FF2B5EF4-FFF2-40B4-BE49-F238E27FC236}">
              <a16:creationId xmlns:a16="http://schemas.microsoft.com/office/drawing/2014/main" id="{7D1CE9E9-2707-424A-BE4C-5F29BAE056DC}"/>
            </a:ext>
          </a:extLst>
        </xdr:cNvPr>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120032</xdr:rowOff>
    </xdr:from>
    <xdr:ext cx="405111" cy="259045"/>
    <xdr:sp macro="" textlink="">
      <xdr:nvSpPr>
        <xdr:cNvPr id="678" name="n_2mainValue【消防施設】&#10;有形固定資産減価償却率">
          <a:extLst>
            <a:ext uri="{FF2B5EF4-FFF2-40B4-BE49-F238E27FC236}">
              <a16:creationId xmlns:a16="http://schemas.microsoft.com/office/drawing/2014/main" id="{B5874B1E-FF8A-4432-A950-CFEAF0BDFCB7}"/>
            </a:ext>
          </a:extLst>
        </xdr:cNvPr>
        <xdr:cNvSpPr txBox="1"/>
      </xdr:nvSpPr>
      <xdr:spPr>
        <a:xfrm>
          <a:off x="14389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78122</xdr:rowOff>
    </xdr:from>
    <xdr:ext cx="405111" cy="259045"/>
    <xdr:sp macro="" textlink="">
      <xdr:nvSpPr>
        <xdr:cNvPr id="679" name="n_3mainValue【消防施設】&#10;有形固定資産減価償却率">
          <a:extLst>
            <a:ext uri="{FF2B5EF4-FFF2-40B4-BE49-F238E27FC236}">
              <a16:creationId xmlns:a16="http://schemas.microsoft.com/office/drawing/2014/main" id="{C881A292-4E31-4D75-B914-EC059ED0AE61}"/>
            </a:ext>
          </a:extLst>
        </xdr:cNvPr>
        <xdr:cNvSpPr txBox="1"/>
      </xdr:nvSpPr>
      <xdr:spPr>
        <a:xfrm>
          <a:off x="13500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165752</xdr:rowOff>
    </xdr:from>
    <xdr:ext cx="405111" cy="259045"/>
    <xdr:sp macro="" textlink="">
      <xdr:nvSpPr>
        <xdr:cNvPr id="680" name="n_4mainValue【消防施設】&#10;有形固定資産減価償却率">
          <a:extLst>
            <a:ext uri="{FF2B5EF4-FFF2-40B4-BE49-F238E27FC236}">
              <a16:creationId xmlns:a16="http://schemas.microsoft.com/office/drawing/2014/main" id="{13A81443-D871-44A3-9088-EFC975E623FA}"/>
            </a:ext>
          </a:extLst>
        </xdr:cNvPr>
        <xdr:cNvSpPr txBox="1"/>
      </xdr:nvSpPr>
      <xdr:spPr>
        <a:xfrm>
          <a:off x="12611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FE25858F-07F9-41D4-9F27-772EDA74E34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70CD3308-ED44-421C-826D-920354B0C0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3FD7EB91-7483-4E86-A43E-A09D47AD951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61311852-1BAB-4485-81B6-F790D2BA16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CB5A15B9-3A89-4F0E-8622-032D8A48A17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A2564F3B-5258-4500-A525-C52ED8E23F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9CF2E6C-9562-4021-88F0-DF3427E191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657E1468-313C-46AB-9E6A-A07C5CB5DB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46945B8-9397-4301-BAA2-7A84D89F46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6756190-83DE-4801-8091-C5EE5D09C5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890AD706-3B77-4997-B135-CB2FC678D7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605E6CFB-766B-4BC9-9C58-4B81BED83DA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7B0D0A6A-208E-45D1-9D54-0744D6AA2DE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9F0AC037-DB8D-4B72-816D-27DD1094318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CCF19F41-9DBC-4B9F-8782-2EA47168A3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E5464480-23E8-4ACF-AFB0-903303AB5F6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3760A360-3A05-40B1-8F08-B2026103161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81DD2DD8-0A4B-4071-926A-85D5D7D1DD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96048397-20E2-4A0B-B0A0-7ECF989FA8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D72F8E2F-2E34-4FDF-A56F-C2438A3F388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6844A377-0799-4E30-BB59-006C7044C4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A4582574-E658-4DB4-8EED-E22A747172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5628CC34-62EE-4613-9EA3-CCC6175A19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8872C6BD-6324-45BB-A7D1-954FA0389C8C}"/>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15C11BBA-6149-44FD-BDA7-1910018FF704}"/>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9C2782C9-9F9A-4422-B9A3-014C1C8E8793}"/>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07" name="【消防施設】&#10;一人当たり面積最大値テキスト">
          <a:extLst>
            <a:ext uri="{FF2B5EF4-FFF2-40B4-BE49-F238E27FC236}">
              <a16:creationId xmlns:a16="http://schemas.microsoft.com/office/drawing/2014/main" id="{A941B819-9C11-4085-91A3-D73E30DEA50B}"/>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08" name="直線コネクタ 707">
          <a:extLst>
            <a:ext uri="{FF2B5EF4-FFF2-40B4-BE49-F238E27FC236}">
              <a16:creationId xmlns:a16="http://schemas.microsoft.com/office/drawing/2014/main" id="{7C134510-ADF9-42E3-B3EE-DC7CE93625C9}"/>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09" name="【消防施設】&#10;一人当たり面積平均値テキスト">
          <a:extLst>
            <a:ext uri="{FF2B5EF4-FFF2-40B4-BE49-F238E27FC236}">
              <a16:creationId xmlns:a16="http://schemas.microsoft.com/office/drawing/2014/main" id="{650E63E2-0982-451E-8AE5-027E191532F0}"/>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10" name="フローチャート: 判断 709">
          <a:extLst>
            <a:ext uri="{FF2B5EF4-FFF2-40B4-BE49-F238E27FC236}">
              <a16:creationId xmlns:a16="http://schemas.microsoft.com/office/drawing/2014/main" id="{C57D0C07-4160-4BFE-8791-B04979C52679}"/>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1" name="フローチャート: 判断 710">
          <a:extLst>
            <a:ext uri="{FF2B5EF4-FFF2-40B4-BE49-F238E27FC236}">
              <a16:creationId xmlns:a16="http://schemas.microsoft.com/office/drawing/2014/main" id="{8051DF4E-1C1A-486D-A239-52F251A8DD03}"/>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12" name="フローチャート: 判断 711">
          <a:extLst>
            <a:ext uri="{FF2B5EF4-FFF2-40B4-BE49-F238E27FC236}">
              <a16:creationId xmlns:a16="http://schemas.microsoft.com/office/drawing/2014/main" id="{6C898F6E-9F07-462D-BF6D-3267901F6C84}"/>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13" name="フローチャート: 判断 712">
          <a:extLst>
            <a:ext uri="{FF2B5EF4-FFF2-40B4-BE49-F238E27FC236}">
              <a16:creationId xmlns:a16="http://schemas.microsoft.com/office/drawing/2014/main" id="{ED96D49A-B982-4C44-8CD6-F0D5E9A11142}"/>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4" name="フローチャート: 判断 713">
          <a:extLst>
            <a:ext uri="{FF2B5EF4-FFF2-40B4-BE49-F238E27FC236}">
              <a16:creationId xmlns:a16="http://schemas.microsoft.com/office/drawing/2014/main" id="{2AD9AC2A-72E1-4EAA-AC40-CC0909130646}"/>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3B4D2B9-3112-48D3-8414-DFAA75DE30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CB5FF16-CF5A-4541-A90C-38A95FF204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77FBC18-C138-4282-B5AE-B078E15BF8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ED71E1C-C175-4854-B36D-B74B2B29C2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4B81554-1B33-4A87-A5D7-DC9A027344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20" name="楕円 719">
          <a:extLst>
            <a:ext uri="{FF2B5EF4-FFF2-40B4-BE49-F238E27FC236}">
              <a16:creationId xmlns:a16="http://schemas.microsoft.com/office/drawing/2014/main" id="{01170BE6-B17C-4EDF-A3DD-528E5AE65093}"/>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721" name="【消防施設】&#10;一人当たり面積該当値テキスト">
          <a:extLst>
            <a:ext uri="{FF2B5EF4-FFF2-40B4-BE49-F238E27FC236}">
              <a16:creationId xmlns:a16="http://schemas.microsoft.com/office/drawing/2014/main" id="{184C2CF8-52E5-4B05-B6F9-A4FCFE3FAAC1}"/>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22" name="楕円 721">
          <a:extLst>
            <a:ext uri="{FF2B5EF4-FFF2-40B4-BE49-F238E27FC236}">
              <a16:creationId xmlns:a16="http://schemas.microsoft.com/office/drawing/2014/main" id="{C8360267-EA62-429B-B5BE-ED10E200ADB6}"/>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723" name="直線コネクタ 722">
          <a:extLst>
            <a:ext uri="{FF2B5EF4-FFF2-40B4-BE49-F238E27FC236}">
              <a16:creationId xmlns:a16="http://schemas.microsoft.com/office/drawing/2014/main" id="{C321EBFA-CA5D-4D4B-8C94-EB267F0CF2A6}"/>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724" name="楕円 723">
          <a:extLst>
            <a:ext uri="{FF2B5EF4-FFF2-40B4-BE49-F238E27FC236}">
              <a16:creationId xmlns:a16="http://schemas.microsoft.com/office/drawing/2014/main" id="{FC001CED-0602-4232-A9E4-DC30BAE4E7FD}"/>
            </a:ext>
          </a:extLst>
        </xdr:cNvPr>
        <xdr:cNvSpPr/>
      </xdr:nvSpPr>
      <xdr:spPr>
        <a:xfrm>
          <a:off x="2038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38100</xdr:rowOff>
    </xdr:to>
    <xdr:cxnSp macro="">
      <xdr:nvCxnSpPr>
        <xdr:cNvPr id="725" name="直線コネクタ 724">
          <a:extLst>
            <a:ext uri="{FF2B5EF4-FFF2-40B4-BE49-F238E27FC236}">
              <a16:creationId xmlns:a16="http://schemas.microsoft.com/office/drawing/2014/main" id="{4D77C66A-A149-4C10-A502-D686A6E5751F}"/>
            </a:ext>
          </a:extLst>
        </xdr:cNvPr>
        <xdr:cNvCxnSpPr/>
      </xdr:nvCxnSpPr>
      <xdr:spPr>
        <a:xfrm>
          <a:off x="20434300" y="14607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26" name="楕円 725">
          <a:extLst>
            <a:ext uri="{FF2B5EF4-FFF2-40B4-BE49-F238E27FC236}">
              <a16:creationId xmlns:a16="http://schemas.microsoft.com/office/drawing/2014/main" id="{934DB973-204E-4D34-8DE8-659D1007EF5C}"/>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34289</xdr:rowOff>
    </xdr:to>
    <xdr:cxnSp macro="">
      <xdr:nvCxnSpPr>
        <xdr:cNvPr id="727" name="直線コネクタ 726">
          <a:extLst>
            <a:ext uri="{FF2B5EF4-FFF2-40B4-BE49-F238E27FC236}">
              <a16:creationId xmlns:a16="http://schemas.microsoft.com/office/drawing/2014/main" id="{F0C2553F-CEAC-4171-B1D1-8C38F3B55200}"/>
            </a:ext>
          </a:extLst>
        </xdr:cNvPr>
        <xdr:cNvCxnSpPr/>
      </xdr:nvCxnSpPr>
      <xdr:spPr>
        <a:xfrm>
          <a:off x="19545300" y="14599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728" name="楕円 727">
          <a:extLst>
            <a:ext uri="{FF2B5EF4-FFF2-40B4-BE49-F238E27FC236}">
              <a16:creationId xmlns:a16="http://schemas.microsoft.com/office/drawing/2014/main" id="{DC4D4AE7-9D39-48F7-B395-EF069429CA69}"/>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53339</xdr:rowOff>
    </xdr:to>
    <xdr:cxnSp macro="">
      <xdr:nvCxnSpPr>
        <xdr:cNvPr id="729" name="直線コネクタ 728">
          <a:extLst>
            <a:ext uri="{FF2B5EF4-FFF2-40B4-BE49-F238E27FC236}">
              <a16:creationId xmlns:a16="http://schemas.microsoft.com/office/drawing/2014/main" id="{A34E7417-D7DF-445A-97D5-73A38B07447E}"/>
            </a:ext>
          </a:extLst>
        </xdr:cNvPr>
        <xdr:cNvCxnSpPr/>
      </xdr:nvCxnSpPr>
      <xdr:spPr>
        <a:xfrm flipV="1">
          <a:off x="18656300" y="14599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30" name="n_1aveValue【消防施設】&#10;一人当たり面積">
          <a:extLst>
            <a:ext uri="{FF2B5EF4-FFF2-40B4-BE49-F238E27FC236}">
              <a16:creationId xmlns:a16="http://schemas.microsoft.com/office/drawing/2014/main" id="{4D59ADB3-1AC3-4057-BD46-3EF5E941231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31" name="n_2aveValue【消防施設】&#10;一人当たり面積">
          <a:extLst>
            <a:ext uri="{FF2B5EF4-FFF2-40B4-BE49-F238E27FC236}">
              <a16:creationId xmlns:a16="http://schemas.microsoft.com/office/drawing/2014/main" id="{D8CA94DA-2264-41BF-9B65-FF480E07261E}"/>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32" name="n_3aveValue【消防施設】&#10;一人当たり面積">
          <a:extLst>
            <a:ext uri="{FF2B5EF4-FFF2-40B4-BE49-F238E27FC236}">
              <a16:creationId xmlns:a16="http://schemas.microsoft.com/office/drawing/2014/main" id="{85D1B433-37F9-4ED2-A268-3D4886283415}"/>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3" name="n_4aveValue【消防施設】&#10;一人当たり面積">
          <a:extLst>
            <a:ext uri="{FF2B5EF4-FFF2-40B4-BE49-F238E27FC236}">
              <a16:creationId xmlns:a16="http://schemas.microsoft.com/office/drawing/2014/main" id="{91BD5E16-5F17-4D56-9A5C-50E867F687C6}"/>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34" name="n_1mainValue【消防施設】&#10;一人当たり面積">
          <a:extLst>
            <a:ext uri="{FF2B5EF4-FFF2-40B4-BE49-F238E27FC236}">
              <a16:creationId xmlns:a16="http://schemas.microsoft.com/office/drawing/2014/main" id="{8266FFDD-6B62-47ED-843E-C67A8D0439FF}"/>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735" name="n_2mainValue【消防施設】&#10;一人当たり面積">
          <a:extLst>
            <a:ext uri="{FF2B5EF4-FFF2-40B4-BE49-F238E27FC236}">
              <a16:creationId xmlns:a16="http://schemas.microsoft.com/office/drawing/2014/main" id="{61C01AB3-3026-4BF7-B464-433C50C8487F}"/>
            </a:ext>
          </a:extLst>
        </xdr:cNvPr>
        <xdr:cNvSpPr txBox="1"/>
      </xdr:nvSpPr>
      <xdr:spPr>
        <a:xfrm>
          <a:off x="20199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6" name="n_3mainValue【消防施設】&#10;一人当たり面積">
          <a:extLst>
            <a:ext uri="{FF2B5EF4-FFF2-40B4-BE49-F238E27FC236}">
              <a16:creationId xmlns:a16="http://schemas.microsoft.com/office/drawing/2014/main" id="{DF5BDC56-D60E-4FD0-937A-B9915C568A70}"/>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37" name="n_4mainValue【消防施設】&#10;一人当たり面積">
          <a:extLst>
            <a:ext uri="{FF2B5EF4-FFF2-40B4-BE49-F238E27FC236}">
              <a16:creationId xmlns:a16="http://schemas.microsoft.com/office/drawing/2014/main" id="{4C1096B9-1A73-45AA-BF95-64F7C371682F}"/>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F218BDD-AF45-4B12-A5C7-2EB35711EA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751C0DB0-E464-4888-AACF-90D8099521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679DB81-6D23-4AE6-932A-B22EA66651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1DD61EEF-1A17-44AF-9081-3632A98F2BA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E12F242-31AC-42C7-A6EC-1A17845792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A0F36B5-B268-439D-812F-0D7DA61BE8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158574D-1FE7-444B-814A-CC517C817B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8CFA500-0483-4EEA-9A53-D3574ADAAB3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CAF67A2-979B-4A3A-BD94-248E7F1A11B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4A19EDF1-9EC7-455F-B522-F9ABA9585F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E8FD758-FDAB-4C56-9346-4C9077CFB8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CD6BFDEB-1C91-466D-A85E-5E764DD0995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47FE008-1492-4DF2-8FBE-071F9D05B23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E1A003D-CC50-4490-AE77-2CD14B6C302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EB64DC98-DF87-468D-9259-03A12D0ABA9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D134A6D5-9CF8-41C1-85F9-1623139761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6CEDCB19-A185-4BB6-95DA-77D4EA87C99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8AF27415-9D6A-4545-832E-F8345F233A8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527FA069-D33B-432C-B2DA-9311F9E216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294178C3-E9D4-4608-BC53-60D81D3A05B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F80B8545-0C5F-4C1F-9E99-98A405EA8D6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646BBB47-B348-49C0-B074-DCC60F6B8E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709067F8-66EB-4BA1-AA5A-DBCFFE1C7BF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664399E5-D8A2-4DA3-B956-E0AF43FC972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6AE86B50-B8E5-4320-B31C-57F7F52E72B3}"/>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a:extLst>
            <a:ext uri="{FF2B5EF4-FFF2-40B4-BE49-F238E27FC236}">
              <a16:creationId xmlns:a16="http://schemas.microsoft.com/office/drawing/2014/main" id="{10C1F0F1-1441-405A-AC31-0E53AEF1E7F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B69A33C3-4431-4450-8489-BBFF4551261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5" name="【庁舎】&#10;有形固定資産減価償却率最大値テキスト">
          <a:extLst>
            <a:ext uri="{FF2B5EF4-FFF2-40B4-BE49-F238E27FC236}">
              <a16:creationId xmlns:a16="http://schemas.microsoft.com/office/drawing/2014/main" id="{DC3DF48F-2530-4A6F-B19D-AF86908937A1}"/>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66" name="直線コネクタ 765">
          <a:extLst>
            <a:ext uri="{FF2B5EF4-FFF2-40B4-BE49-F238E27FC236}">
              <a16:creationId xmlns:a16="http://schemas.microsoft.com/office/drawing/2014/main" id="{DCAC86A0-7E2A-4A97-B074-BEF9E177FECC}"/>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767" name="【庁舎】&#10;有形固定資産減価償却率平均値テキスト">
          <a:extLst>
            <a:ext uri="{FF2B5EF4-FFF2-40B4-BE49-F238E27FC236}">
              <a16:creationId xmlns:a16="http://schemas.microsoft.com/office/drawing/2014/main" id="{937DA621-783A-42D9-AEC8-86FF0748187E}"/>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68" name="フローチャート: 判断 767">
          <a:extLst>
            <a:ext uri="{FF2B5EF4-FFF2-40B4-BE49-F238E27FC236}">
              <a16:creationId xmlns:a16="http://schemas.microsoft.com/office/drawing/2014/main" id="{A4681934-E1A5-45CD-A3AE-91D79E7F0755}"/>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69" name="フローチャート: 判断 768">
          <a:extLst>
            <a:ext uri="{FF2B5EF4-FFF2-40B4-BE49-F238E27FC236}">
              <a16:creationId xmlns:a16="http://schemas.microsoft.com/office/drawing/2014/main" id="{AB577208-7BAD-46D5-B3DA-74842E1344E4}"/>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70" name="フローチャート: 判断 769">
          <a:extLst>
            <a:ext uri="{FF2B5EF4-FFF2-40B4-BE49-F238E27FC236}">
              <a16:creationId xmlns:a16="http://schemas.microsoft.com/office/drawing/2014/main" id="{2C8D2DD1-A432-4290-87CC-EAF496FC2168}"/>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71" name="フローチャート: 判断 770">
          <a:extLst>
            <a:ext uri="{FF2B5EF4-FFF2-40B4-BE49-F238E27FC236}">
              <a16:creationId xmlns:a16="http://schemas.microsoft.com/office/drawing/2014/main" id="{5FAEBE9A-19B4-4F36-951E-9650AED445EA}"/>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72" name="フローチャート: 判断 771">
          <a:extLst>
            <a:ext uri="{FF2B5EF4-FFF2-40B4-BE49-F238E27FC236}">
              <a16:creationId xmlns:a16="http://schemas.microsoft.com/office/drawing/2014/main" id="{103182EA-07DE-4B5F-8E91-293EA5421FC7}"/>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109A072-37E5-4526-8360-823F0DA9D24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4405EC9-B4AC-4276-9066-8BC4BC8B8E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503CF33-7221-4F1D-A9B3-26B2CA54F5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0ECC95A-72CA-4D68-8D47-210557EFF1E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2A92C8A-C551-422C-857D-905F4ED097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78" name="楕円 777">
          <a:extLst>
            <a:ext uri="{FF2B5EF4-FFF2-40B4-BE49-F238E27FC236}">
              <a16:creationId xmlns:a16="http://schemas.microsoft.com/office/drawing/2014/main" id="{B70201EF-87FD-4C85-8302-C4CA55D3D2CB}"/>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64788</xdr:rowOff>
    </xdr:from>
    <xdr:ext cx="405111" cy="259045"/>
    <xdr:sp macro="" textlink="">
      <xdr:nvSpPr>
        <xdr:cNvPr id="779" name="【庁舎】&#10;有形固定資産減価償却率該当値テキスト">
          <a:extLst>
            <a:ext uri="{FF2B5EF4-FFF2-40B4-BE49-F238E27FC236}">
              <a16:creationId xmlns:a16="http://schemas.microsoft.com/office/drawing/2014/main" id="{4F74B45D-D1A3-45E4-924A-C128E7EB459E}"/>
            </a:ext>
          </a:extLst>
        </xdr:cNvPr>
        <xdr:cNvSpPr txBox="1"/>
      </xdr:nvSpPr>
      <xdr:spPr>
        <a:xfrm>
          <a:off x="16357600"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780" name="楕円 779">
          <a:extLst>
            <a:ext uri="{FF2B5EF4-FFF2-40B4-BE49-F238E27FC236}">
              <a16:creationId xmlns:a16="http://schemas.microsoft.com/office/drawing/2014/main" id="{FDC2B5F5-A14D-4AED-B18C-D966F3721C07}"/>
            </a:ext>
          </a:extLst>
        </xdr:cNvPr>
        <xdr:cNvSpPr/>
      </xdr:nvSpPr>
      <xdr:spPr>
        <a:xfrm>
          <a:off x="1543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104775</xdr:rowOff>
    </xdr:from>
    <xdr:to>
      <xdr:col>85</xdr:col>
      <xdr:colOff>127000</xdr:colOff>
      <xdr:row>104</xdr:row>
      <xdr:rowOff>137161</xdr:rowOff>
    </xdr:to>
    <xdr:cxnSp macro="">
      <xdr:nvCxnSpPr>
        <xdr:cNvPr id="781" name="直線コネクタ 780">
          <a:extLst>
            <a:ext uri="{FF2B5EF4-FFF2-40B4-BE49-F238E27FC236}">
              <a16:creationId xmlns:a16="http://schemas.microsoft.com/office/drawing/2014/main" id="{3E02E561-AA72-4605-946F-CD8F793F2F9C}"/>
            </a:ext>
          </a:extLst>
        </xdr:cNvPr>
        <xdr:cNvCxnSpPr/>
      </xdr:nvCxnSpPr>
      <xdr:spPr>
        <a:xfrm>
          <a:off x="15481300" y="179355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19686</xdr:rowOff>
    </xdr:from>
    <xdr:to>
      <xdr:col>76</xdr:col>
      <xdr:colOff>165100</xdr:colOff>
      <xdr:row>104</xdr:row>
      <xdr:rowOff>121286</xdr:rowOff>
    </xdr:to>
    <xdr:sp macro="" textlink="">
      <xdr:nvSpPr>
        <xdr:cNvPr id="782" name="楕円 781">
          <a:extLst>
            <a:ext uri="{FF2B5EF4-FFF2-40B4-BE49-F238E27FC236}">
              <a16:creationId xmlns:a16="http://schemas.microsoft.com/office/drawing/2014/main" id="{76A80C46-5828-4505-A508-86FDEB13CD67}"/>
            </a:ext>
          </a:extLst>
        </xdr:cNvPr>
        <xdr:cNvSpPr/>
      </xdr:nvSpPr>
      <xdr:spPr>
        <a:xfrm>
          <a:off x="14541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70486</xdr:rowOff>
    </xdr:from>
    <xdr:to>
      <xdr:col>81</xdr:col>
      <xdr:colOff>50800</xdr:colOff>
      <xdr:row>104</xdr:row>
      <xdr:rowOff>104775</xdr:rowOff>
    </xdr:to>
    <xdr:cxnSp macro="">
      <xdr:nvCxnSpPr>
        <xdr:cNvPr id="783" name="直線コネクタ 782">
          <a:extLst>
            <a:ext uri="{FF2B5EF4-FFF2-40B4-BE49-F238E27FC236}">
              <a16:creationId xmlns:a16="http://schemas.microsoft.com/office/drawing/2014/main" id="{B706C32D-F867-4046-8889-4D2FB404E9B0}"/>
            </a:ext>
          </a:extLst>
        </xdr:cNvPr>
        <xdr:cNvCxnSpPr/>
      </xdr:nvCxnSpPr>
      <xdr:spPr>
        <a:xfrm>
          <a:off x="14592300" y="179012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84" name="楕円 783">
          <a:extLst>
            <a:ext uri="{FF2B5EF4-FFF2-40B4-BE49-F238E27FC236}">
              <a16:creationId xmlns:a16="http://schemas.microsoft.com/office/drawing/2014/main" id="{8957675F-7567-486D-A80C-E42E5995929C}"/>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30480</xdr:rowOff>
    </xdr:from>
    <xdr:to>
      <xdr:col>76</xdr:col>
      <xdr:colOff>114300</xdr:colOff>
      <xdr:row>104</xdr:row>
      <xdr:rowOff>70486</xdr:rowOff>
    </xdr:to>
    <xdr:cxnSp macro="">
      <xdr:nvCxnSpPr>
        <xdr:cNvPr id="785" name="直線コネクタ 784">
          <a:extLst>
            <a:ext uri="{FF2B5EF4-FFF2-40B4-BE49-F238E27FC236}">
              <a16:creationId xmlns:a16="http://schemas.microsoft.com/office/drawing/2014/main" id="{D317D9BE-B452-4354-8AB8-2A1E3DF2A756}"/>
            </a:ext>
          </a:extLst>
        </xdr:cNvPr>
        <xdr:cNvCxnSpPr/>
      </xdr:nvCxnSpPr>
      <xdr:spPr>
        <a:xfrm>
          <a:off x="13703300" y="178612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105411</xdr:rowOff>
    </xdr:from>
    <xdr:to>
      <xdr:col>67</xdr:col>
      <xdr:colOff>101600</xdr:colOff>
      <xdr:row>104</xdr:row>
      <xdr:rowOff>35561</xdr:rowOff>
    </xdr:to>
    <xdr:sp macro="" textlink="">
      <xdr:nvSpPr>
        <xdr:cNvPr id="786" name="楕円 785">
          <a:extLst>
            <a:ext uri="{FF2B5EF4-FFF2-40B4-BE49-F238E27FC236}">
              <a16:creationId xmlns:a16="http://schemas.microsoft.com/office/drawing/2014/main" id="{ADD02B2C-E3CA-4867-AE27-6B3C4D616A3F}"/>
            </a:ext>
          </a:extLst>
        </xdr:cNvPr>
        <xdr:cNvSpPr/>
      </xdr:nvSpPr>
      <xdr:spPr>
        <a:xfrm>
          <a:off x="1276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156211</xdr:rowOff>
    </xdr:from>
    <xdr:to>
      <xdr:col>71</xdr:col>
      <xdr:colOff>177800</xdr:colOff>
      <xdr:row>104</xdr:row>
      <xdr:rowOff>30480</xdr:rowOff>
    </xdr:to>
    <xdr:cxnSp macro="">
      <xdr:nvCxnSpPr>
        <xdr:cNvPr id="787" name="直線コネクタ 786">
          <a:extLst>
            <a:ext uri="{FF2B5EF4-FFF2-40B4-BE49-F238E27FC236}">
              <a16:creationId xmlns:a16="http://schemas.microsoft.com/office/drawing/2014/main" id="{3BDE8B4B-5690-4587-80CA-02226D8A5439}"/>
            </a:ext>
          </a:extLst>
        </xdr:cNvPr>
        <xdr:cNvCxnSpPr/>
      </xdr:nvCxnSpPr>
      <xdr:spPr>
        <a:xfrm>
          <a:off x="12814300" y="17815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788" name="n_1aveValue【庁舎】&#10;有形固定資産減価償却率">
          <a:extLst>
            <a:ext uri="{FF2B5EF4-FFF2-40B4-BE49-F238E27FC236}">
              <a16:creationId xmlns:a16="http://schemas.microsoft.com/office/drawing/2014/main" id="{2F37BC72-F687-491E-AE12-E04F3F342F04}"/>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89" name="n_2aveValue【庁舎】&#10;有形固定資産減価償却率">
          <a:extLst>
            <a:ext uri="{FF2B5EF4-FFF2-40B4-BE49-F238E27FC236}">
              <a16:creationId xmlns:a16="http://schemas.microsoft.com/office/drawing/2014/main" id="{CE2B2346-52A6-49B6-A01F-8DBAC1BCFF00}"/>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790" name="n_3aveValue【庁舎】&#10;有形固定資産減価償却率">
          <a:extLst>
            <a:ext uri="{FF2B5EF4-FFF2-40B4-BE49-F238E27FC236}">
              <a16:creationId xmlns:a16="http://schemas.microsoft.com/office/drawing/2014/main" id="{2D990ECD-7428-49C6-86FA-F54EB5B7C483}"/>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791" name="n_4aveValue【庁舎】&#10;有形固定資産減価償却率">
          <a:extLst>
            <a:ext uri="{FF2B5EF4-FFF2-40B4-BE49-F238E27FC236}">
              <a16:creationId xmlns:a16="http://schemas.microsoft.com/office/drawing/2014/main" id="{5FC96168-EFEC-4657-8C44-7D14266BBC8F}"/>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146702</xdr:rowOff>
    </xdr:from>
    <xdr:ext cx="405111" cy="259045"/>
    <xdr:sp macro="" textlink="">
      <xdr:nvSpPr>
        <xdr:cNvPr id="792" name="n_1mainValue【庁舎】&#10;有形固定資産減価償却率">
          <a:extLst>
            <a:ext uri="{FF2B5EF4-FFF2-40B4-BE49-F238E27FC236}">
              <a16:creationId xmlns:a16="http://schemas.microsoft.com/office/drawing/2014/main" id="{5DB068A3-130E-430C-8B72-CF0D4D040DA8}"/>
            </a:ext>
          </a:extLst>
        </xdr:cNvPr>
        <xdr:cNvSpPr txBox="1"/>
      </xdr:nvSpPr>
      <xdr:spPr>
        <a:xfrm>
          <a:off x="152660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112413</xdr:rowOff>
    </xdr:from>
    <xdr:ext cx="405111" cy="259045"/>
    <xdr:sp macro="" textlink="">
      <xdr:nvSpPr>
        <xdr:cNvPr id="793" name="n_2mainValue【庁舎】&#10;有形固定資産減価償却率">
          <a:extLst>
            <a:ext uri="{FF2B5EF4-FFF2-40B4-BE49-F238E27FC236}">
              <a16:creationId xmlns:a16="http://schemas.microsoft.com/office/drawing/2014/main" id="{D1929AE1-02C8-4F8C-9E6D-0AF7C2D61A1E}"/>
            </a:ext>
          </a:extLst>
        </xdr:cNvPr>
        <xdr:cNvSpPr txBox="1"/>
      </xdr:nvSpPr>
      <xdr:spPr>
        <a:xfrm>
          <a:off x="14389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794" name="n_3mainValue【庁舎】&#10;有形固定資産減価償却率">
          <a:extLst>
            <a:ext uri="{FF2B5EF4-FFF2-40B4-BE49-F238E27FC236}">
              <a16:creationId xmlns:a16="http://schemas.microsoft.com/office/drawing/2014/main" id="{493949BE-BDA5-4622-8853-5626E2440C1E}"/>
            </a:ext>
          </a:extLst>
        </xdr:cNvPr>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795" name="n_4mainValue【庁舎】&#10;有形固定資産減価償却率">
          <a:extLst>
            <a:ext uri="{FF2B5EF4-FFF2-40B4-BE49-F238E27FC236}">
              <a16:creationId xmlns:a16="http://schemas.microsoft.com/office/drawing/2014/main" id="{CB5809D6-74EF-4610-A675-D864F3622069}"/>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34E4024F-FF3C-4B39-AE5C-3803397E31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E851643-A5C6-477F-8AA2-7B24531039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7D1A831-967E-4EE7-9DE9-3CE9543514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37E5899A-BC43-4519-B478-F5BD6F3474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8D33BE0-10B9-424D-9F3F-844F598E63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A9B48AE4-3A0F-4766-A1D3-C78358A541F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ECB15DB3-13AA-46A6-9D4F-297B049B700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E4404D69-1198-4F65-905F-64898ACF04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63EAF8B2-CB37-4BCE-BBE3-CA5C63FEE89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55CF3CBC-1F32-445A-A510-5F2EB85939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1BEA8EA2-E3FF-4275-82A7-2390D413402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85B8462C-8A10-4B48-81AE-D67A6B03CDC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E5F6145B-F503-4B48-8E39-4A69DDB67A5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170080E1-53CE-473E-B41E-AB51EC661D4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168350DF-7AAE-4EC2-931A-E82A2A74C07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DF30DF89-2B1D-4836-9E78-6E4CC2F1550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74E4633E-ADC1-4CF1-BABD-042687376E7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3A7143A4-080E-49A9-950E-FE5C72951B6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379686DA-63AC-41C8-9E53-3C650F5822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E83E5EFF-04A2-4AC0-AB73-2976267EC6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B863DDD7-487C-4134-AB5E-270A0472F9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17" name="直線コネクタ 816">
          <a:extLst>
            <a:ext uri="{FF2B5EF4-FFF2-40B4-BE49-F238E27FC236}">
              <a16:creationId xmlns:a16="http://schemas.microsoft.com/office/drawing/2014/main" id="{855C5E92-EA7A-42D1-9506-830333D2ADCF}"/>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18" name="【庁舎】&#10;一人当たり面積最小値テキスト">
          <a:extLst>
            <a:ext uri="{FF2B5EF4-FFF2-40B4-BE49-F238E27FC236}">
              <a16:creationId xmlns:a16="http://schemas.microsoft.com/office/drawing/2014/main" id="{8A30A156-E124-4D5A-87EE-14E7B07C0585}"/>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19" name="直線コネクタ 818">
          <a:extLst>
            <a:ext uri="{FF2B5EF4-FFF2-40B4-BE49-F238E27FC236}">
              <a16:creationId xmlns:a16="http://schemas.microsoft.com/office/drawing/2014/main" id="{0FFB39DE-48E4-4D34-8FE5-7EDBD5F2612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20" name="【庁舎】&#10;一人当たり面積最大値テキスト">
          <a:extLst>
            <a:ext uri="{FF2B5EF4-FFF2-40B4-BE49-F238E27FC236}">
              <a16:creationId xmlns:a16="http://schemas.microsoft.com/office/drawing/2014/main" id="{10C0445F-24AE-48C6-AAC6-1E37295BB193}"/>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21" name="直線コネクタ 820">
          <a:extLst>
            <a:ext uri="{FF2B5EF4-FFF2-40B4-BE49-F238E27FC236}">
              <a16:creationId xmlns:a16="http://schemas.microsoft.com/office/drawing/2014/main" id="{29A430C4-5DBE-4F7E-B131-553434572995}"/>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822" name="【庁舎】&#10;一人当たり面積平均値テキスト">
          <a:extLst>
            <a:ext uri="{FF2B5EF4-FFF2-40B4-BE49-F238E27FC236}">
              <a16:creationId xmlns:a16="http://schemas.microsoft.com/office/drawing/2014/main" id="{2919E86C-B834-4F4C-A097-BFF0F1CFF98F}"/>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23" name="フローチャート: 判断 822">
          <a:extLst>
            <a:ext uri="{FF2B5EF4-FFF2-40B4-BE49-F238E27FC236}">
              <a16:creationId xmlns:a16="http://schemas.microsoft.com/office/drawing/2014/main" id="{AF1EE586-1612-4A32-845E-CEF7813AA223}"/>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24" name="フローチャート: 判断 823">
          <a:extLst>
            <a:ext uri="{FF2B5EF4-FFF2-40B4-BE49-F238E27FC236}">
              <a16:creationId xmlns:a16="http://schemas.microsoft.com/office/drawing/2014/main" id="{B4269404-8F36-4105-AB81-35E529156B0E}"/>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25" name="フローチャート: 判断 824">
          <a:extLst>
            <a:ext uri="{FF2B5EF4-FFF2-40B4-BE49-F238E27FC236}">
              <a16:creationId xmlns:a16="http://schemas.microsoft.com/office/drawing/2014/main" id="{EC094E10-2622-4932-B339-4BEA42AACC7D}"/>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26" name="フローチャート: 判断 825">
          <a:extLst>
            <a:ext uri="{FF2B5EF4-FFF2-40B4-BE49-F238E27FC236}">
              <a16:creationId xmlns:a16="http://schemas.microsoft.com/office/drawing/2014/main" id="{8EDD1810-920C-480B-AE7A-E8561A7AECFC}"/>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27" name="フローチャート: 判断 826">
          <a:extLst>
            <a:ext uri="{FF2B5EF4-FFF2-40B4-BE49-F238E27FC236}">
              <a16:creationId xmlns:a16="http://schemas.microsoft.com/office/drawing/2014/main" id="{A6D25C5C-BB5C-4FAF-80FF-7BE3C272120F}"/>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B081170-6E4F-48EE-9A14-2E08625080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1E6CA1C-230C-461C-9364-13CF2EE942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7F4EF38-D6E8-4183-AB51-7722CC572E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227AF3F-1CDA-4ECA-A3C5-FEA3C8FDF6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0015173-3F61-4224-A99A-5ED1C07650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833" name="楕円 832">
          <a:extLst>
            <a:ext uri="{FF2B5EF4-FFF2-40B4-BE49-F238E27FC236}">
              <a16:creationId xmlns:a16="http://schemas.microsoft.com/office/drawing/2014/main" id="{DB844F1C-BD6A-4CA0-924C-9F1B34CE33D2}"/>
            </a:ext>
          </a:extLst>
        </xdr:cNvPr>
        <xdr:cNvSpPr/>
      </xdr:nvSpPr>
      <xdr:spPr>
        <a:xfrm>
          <a:off x="22110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54119</xdr:rowOff>
    </xdr:from>
    <xdr:ext cx="469744" cy="259045"/>
    <xdr:sp macro="" textlink="">
      <xdr:nvSpPr>
        <xdr:cNvPr id="834" name="【庁舎】&#10;一人当たり面積該当値テキスト">
          <a:extLst>
            <a:ext uri="{FF2B5EF4-FFF2-40B4-BE49-F238E27FC236}">
              <a16:creationId xmlns:a16="http://schemas.microsoft.com/office/drawing/2014/main" id="{A603B837-F2D1-493F-A31F-32937C5206DB}"/>
            </a:ext>
          </a:extLst>
        </xdr:cNvPr>
        <xdr:cNvSpPr txBox="1"/>
      </xdr:nvSpPr>
      <xdr:spPr>
        <a:xfrm>
          <a:off x="22199600"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835" name="楕円 834">
          <a:extLst>
            <a:ext uri="{FF2B5EF4-FFF2-40B4-BE49-F238E27FC236}">
              <a16:creationId xmlns:a16="http://schemas.microsoft.com/office/drawing/2014/main" id="{7C70A4D2-C877-4ABF-96BA-0141BF91EC6B}"/>
            </a:ext>
          </a:extLst>
        </xdr:cNvPr>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104</xdr:row>
      <xdr:rowOff>126492</xdr:rowOff>
    </xdr:to>
    <xdr:cxnSp macro="">
      <xdr:nvCxnSpPr>
        <xdr:cNvPr id="836" name="直線コネクタ 835">
          <a:extLst>
            <a:ext uri="{FF2B5EF4-FFF2-40B4-BE49-F238E27FC236}">
              <a16:creationId xmlns:a16="http://schemas.microsoft.com/office/drawing/2014/main" id="{E7B65983-42A8-4CD6-AD0A-C448B50E7162}"/>
            </a:ext>
          </a:extLst>
        </xdr:cNvPr>
        <xdr:cNvCxnSpPr/>
      </xdr:nvCxnSpPr>
      <xdr:spPr>
        <a:xfrm>
          <a:off x="21323300" y="17957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66548</xdr:rowOff>
    </xdr:from>
    <xdr:to>
      <xdr:col>107</xdr:col>
      <xdr:colOff>101600</xdr:colOff>
      <xdr:row>104</xdr:row>
      <xdr:rowOff>168148</xdr:rowOff>
    </xdr:to>
    <xdr:sp macro="" textlink="">
      <xdr:nvSpPr>
        <xdr:cNvPr id="837" name="楕円 836">
          <a:extLst>
            <a:ext uri="{FF2B5EF4-FFF2-40B4-BE49-F238E27FC236}">
              <a16:creationId xmlns:a16="http://schemas.microsoft.com/office/drawing/2014/main" id="{72302967-5E76-4EDC-917D-4723706B1E8E}"/>
            </a:ext>
          </a:extLst>
        </xdr:cNvPr>
        <xdr:cNvSpPr/>
      </xdr:nvSpPr>
      <xdr:spPr>
        <a:xfrm>
          <a:off x="20383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117348</xdr:rowOff>
    </xdr:from>
    <xdr:to>
      <xdr:col>111</xdr:col>
      <xdr:colOff>177800</xdr:colOff>
      <xdr:row>104</xdr:row>
      <xdr:rowOff>126492</xdr:rowOff>
    </xdr:to>
    <xdr:cxnSp macro="">
      <xdr:nvCxnSpPr>
        <xdr:cNvPr id="838" name="直線コネクタ 837">
          <a:extLst>
            <a:ext uri="{FF2B5EF4-FFF2-40B4-BE49-F238E27FC236}">
              <a16:creationId xmlns:a16="http://schemas.microsoft.com/office/drawing/2014/main" id="{4A2FA4A2-96BC-478B-99DA-117EFF7E8F7D}"/>
            </a:ext>
          </a:extLst>
        </xdr:cNvPr>
        <xdr:cNvCxnSpPr/>
      </xdr:nvCxnSpPr>
      <xdr:spPr>
        <a:xfrm>
          <a:off x="20434300" y="1794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839" name="楕円 838">
          <a:extLst>
            <a:ext uri="{FF2B5EF4-FFF2-40B4-BE49-F238E27FC236}">
              <a16:creationId xmlns:a16="http://schemas.microsoft.com/office/drawing/2014/main" id="{18D9C455-5460-4F78-9B02-C3BC0EAC1E73}"/>
            </a:ext>
          </a:extLst>
        </xdr:cNvPr>
        <xdr:cNvSpPr/>
      </xdr:nvSpPr>
      <xdr:spPr>
        <a:xfrm>
          <a:off x="19494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112776</xdr:rowOff>
    </xdr:from>
    <xdr:to>
      <xdr:col>107</xdr:col>
      <xdr:colOff>50800</xdr:colOff>
      <xdr:row>104</xdr:row>
      <xdr:rowOff>117348</xdr:rowOff>
    </xdr:to>
    <xdr:cxnSp macro="">
      <xdr:nvCxnSpPr>
        <xdr:cNvPr id="840" name="直線コネクタ 839">
          <a:extLst>
            <a:ext uri="{FF2B5EF4-FFF2-40B4-BE49-F238E27FC236}">
              <a16:creationId xmlns:a16="http://schemas.microsoft.com/office/drawing/2014/main" id="{63EDA132-579D-433A-8988-E0BC66513F1D}"/>
            </a:ext>
          </a:extLst>
        </xdr:cNvPr>
        <xdr:cNvCxnSpPr/>
      </xdr:nvCxnSpPr>
      <xdr:spPr>
        <a:xfrm>
          <a:off x="19545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52832</xdr:rowOff>
    </xdr:from>
    <xdr:to>
      <xdr:col>98</xdr:col>
      <xdr:colOff>38100</xdr:colOff>
      <xdr:row>104</xdr:row>
      <xdr:rowOff>154432</xdr:rowOff>
    </xdr:to>
    <xdr:sp macro="" textlink="">
      <xdr:nvSpPr>
        <xdr:cNvPr id="841" name="楕円 840">
          <a:extLst>
            <a:ext uri="{FF2B5EF4-FFF2-40B4-BE49-F238E27FC236}">
              <a16:creationId xmlns:a16="http://schemas.microsoft.com/office/drawing/2014/main" id="{B8BAF52C-C86C-49A4-9B76-178C5442AF2B}"/>
            </a:ext>
          </a:extLst>
        </xdr:cNvPr>
        <xdr:cNvSpPr/>
      </xdr:nvSpPr>
      <xdr:spPr>
        <a:xfrm>
          <a:off x="18605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103632</xdr:rowOff>
    </xdr:from>
    <xdr:to>
      <xdr:col>102</xdr:col>
      <xdr:colOff>114300</xdr:colOff>
      <xdr:row>104</xdr:row>
      <xdr:rowOff>112776</xdr:rowOff>
    </xdr:to>
    <xdr:cxnSp macro="">
      <xdr:nvCxnSpPr>
        <xdr:cNvPr id="842" name="直線コネクタ 841">
          <a:extLst>
            <a:ext uri="{FF2B5EF4-FFF2-40B4-BE49-F238E27FC236}">
              <a16:creationId xmlns:a16="http://schemas.microsoft.com/office/drawing/2014/main" id="{76D3B5FC-D3A6-4F29-8E81-E9736762FF55}"/>
            </a:ext>
          </a:extLst>
        </xdr:cNvPr>
        <xdr:cNvCxnSpPr/>
      </xdr:nvCxnSpPr>
      <xdr:spPr>
        <a:xfrm>
          <a:off x="18656300" y="1793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843" name="n_1aveValue【庁舎】&#10;一人当たり面積">
          <a:extLst>
            <a:ext uri="{FF2B5EF4-FFF2-40B4-BE49-F238E27FC236}">
              <a16:creationId xmlns:a16="http://schemas.microsoft.com/office/drawing/2014/main" id="{DDF4F856-2381-412F-9A7E-6BF4EF9A14F3}"/>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844" name="n_2aveValue【庁舎】&#10;一人当たり面積">
          <a:extLst>
            <a:ext uri="{FF2B5EF4-FFF2-40B4-BE49-F238E27FC236}">
              <a16:creationId xmlns:a16="http://schemas.microsoft.com/office/drawing/2014/main" id="{755E9262-CDFE-4DFB-AFF7-94AD6296E4AD}"/>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45" name="n_3aveValue【庁舎】&#10;一人当たり面積">
          <a:extLst>
            <a:ext uri="{FF2B5EF4-FFF2-40B4-BE49-F238E27FC236}">
              <a16:creationId xmlns:a16="http://schemas.microsoft.com/office/drawing/2014/main" id="{1D845084-3778-45E5-ADA0-70F85F475EE6}"/>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46" name="n_4aveValue【庁舎】&#10;一人当たり面積">
          <a:extLst>
            <a:ext uri="{FF2B5EF4-FFF2-40B4-BE49-F238E27FC236}">
              <a16:creationId xmlns:a16="http://schemas.microsoft.com/office/drawing/2014/main" id="{541CCB30-7252-4B9C-A2CF-7B6081625119}"/>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168419</xdr:rowOff>
    </xdr:from>
    <xdr:ext cx="469744" cy="259045"/>
    <xdr:sp macro="" textlink="">
      <xdr:nvSpPr>
        <xdr:cNvPr id="847" name="n_1mainValue【庁舎】&#10;一人当たり面積">
          <a:extLst>
            <a:ext uri="{FF2B5EF4-FFF2-40B4-BE49-F238E27FC236}">
              <a16:creationId xmlns:a16="http://schemas.microsoft.com/office/drawing/2014/main" id="{3174F26D-4FA6-4E66-91FC-BD8C8C3AC41C}"/>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159275</xdr:rowOff>
    </xdr:from>
    <xdr:ext cx="469744" cy="259045"/>
    <xdr:sp macro="" textlink="">
      <xdr:nvSpPr>
        <xdr:cNvPr id="848" name="n_2mainValue【庁舎】&#10;一人当たり面積">
          <a:extLst>
            <a:ext uri="{FF2B5EF4-FFF2-40B4-BE49-F238E27FC236}">
              <a16:creationId xmlns:a16="http://schemas.microsoft.com/office/drawing/2014/main" id="{1757823B-3BB1-4C85-AF95-B135DEAE322C}"/>
            </a:ext>
          </a:extLst>
        </xdr:cNvPr>
        <xdr:cNvSpPr txBox="1"/>
      </xdr:nvSpPr>
      <xdr:spPr>
        <a:xfrm>
          <a:off x="20199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849" name="n_3mainValue【庁舎】&#10;一人当たり面積">
          <a:extLst>
            <a:ext uri="{FF2B5EF4-FFF2-40B4-BE49-F238E27FC236}">
              <a16:creationId xmlns:a16="http://schemas.microsoft.com/office/drawing/2014/main" id="{BD8DED3D-82F0-4CBD-9D26-60CC0CAE1212}"/>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145559</xdr:rowOff>
    </xdr:from>
    <xdr:ext cx="469744" cy="259045"/>
    <xdr:sp macro="" textlink="">
      <xdr:nvSpPr>
        <xdr:cNvPr id="850" name="n_4mainValue【庁舎】&#10;一人当たり面積">
          <a:extLst>
            <a:ext uri="{FF2B5EF4-FFF2-40B4-BE49-F238E27FC236}">
              <a16:creationId xmlns:a16="http://schemas.microsoft.com/office/drawing/2014/main" id="{95A2096C-6815-4E5F-B76F-370FE9B66EFA}"/>
            </a:ext>
          </a:extLst>
        </xdr:cNvPr>
        <xdr:cNvSpPr txBox="1"/>
      </xdr:nvSpPr>
      <xdr:spPr>
        <a:xfrm>
          <a:off x="18421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D6248C5F-9873-4A9E-A400-3987740D19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A8995E2-464C-4C21-8791-2225146C1C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C208678-1206-433A-8244-6156C6A3A8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類似団体平均と比較して、有形固定資産減価償却率が高くなっている施設は、消防施設、市民会館、庁舎であり、低くなっている施設は、図書館、一般廃棄物処理施設、体育館・プール、福祉施設である。</a:t>
          </a:r>
        </a:p>
        <a:p>
          <a:r>
            <a:rPr kumimoji="1" lang="ja-JP" altLang="en-US" sz="1300">
              <a:latin typeface="ＭＳ Ｐゴシック" panose="020B0600070205080204" pitchFamily="50" charset="-128"/>
              <a:ea typeface="ＭＳ Ｐゴシック" panose="020B0600070205080204" pitchFamily="50" charset="-128"/>
            </a:rPr>
            <a:t>　消防施設、市民会館、庁舎については、類似団体より高いことから、建替えや大規模改修を行う必要があり、消防施設については、分署の建替えを実施した。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海老名市公共施設再編（適正化）計画に基づき施設の維持管理を適正に進める。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３か年平均の財政力指数は、平成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年度以降横ばいで推移しており、令和５年度は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と全国平均、県内平均、類団平均をいずれも上回っており、高い水準にある。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令和３年度に交付団体に転じたが、令和４年度に再び不交付団体となり同水準を維持している。</a:t>
          </a:r>
        </a:p>
        <a:p>
          <a:r>
            <a:rPr kumimoji="1" lang="ja-JP" altLang="en-US" sz="1300">
              <a:latin typeface="ＭＳ Ｐゴシック" panose="020B0600070205080204" pitchFamily="50" charset="-128"/>
              <a:ea typeface="ＭＳ Ｐゴシック" panose="020B0600070205080204" pitchFamily="50" charset="-128"/>
            </a:rPr>
            <a:t>　税源涵養施策の推進や徴収業務の強化など更なる歳入確保に努める必要がある。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74385</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760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22678</xdr:rowOff>
    </xdr:from>
    <xdr:to>
      <xdr:col>15</xdr:col>
      <xdr:colOff>82550</xdr:colOff>
      <xdr:row>39</xdr:row>
      <xdr:rowOff>57150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39915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7092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23585</xdr:rowOff>
    </xdr:from>
    <xdr:to>
      <xdr:col>23</xdr:col>
      <xdr:colOff>184150</xdr:colOff>
      <xdr:row>39</xdr:row>
      <xdr:rowOff>125185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40112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5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143328</xdr:rowOff>
    </xdr:from>
    <xdr:to>
      <xdr:col>11</xdr:col>
      <xdr:colOff>82550</xdr:colOff>
      <xdr:row>39</xdr:row>
      <xdr:rowOff>73478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83655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160565</xdr:rowOff>
    </xdr:from>
    <xdr:to>
      <xdr:col>7</xdr:col>
      <xdr:colOff>31750</xdr:colOff>
      <xdr:row>39</xdr:row>
      <xdr:rowOff>90715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100892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市税などの経常的な収入が微増した一方で、物価高騰の影響による物件費や扶助費などの経常的な支出が増加した。令和５年度は</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％と県内平均を下回ったが、類団平均と全国平均は上回っている。</a:t>
          </a:r>
        </a:p>
        <a:p>
          <a:r>
            <a:rPr kumimoji="1" lang="ja-JP" altLang="en-US" sz="1300">
              <a:latin typeface="ＭＳ Ｐゴシック" panose="020B0600070205080204" pitchFamily="50" charset="-128"/>
              <a:ea typeface="ＭＳ Ｐゴシック" panose="020B0600070205080204" pitchFamily="50" charset="-128"/>
            </a:rPr>
            <a:t>　財政の硬直化が進まないよう、今後も、社会経済情勢や少子高齢化の状況を注視していく必要がある。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62</xdr:row>
      <xdr:rowOff>131318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370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62</xdr:row>
      <xdr:rowOff>107188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439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61</xdr:row>
      <xdr:rowOff>162814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343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62</xdr:row>
      <xdr:rowOff>112014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212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類団平均を上回っているものの、全国平均、県内平均を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令和５年度に減額となっているのは、物価高騰の影響により賄い材料費等が増額した一方で、新型コロナウイルスワクチン接種の臨時接種が終了したことなどにより、物件費が減額となったためである。今後も職員の定員適正化を図るとともに、行財政運営の効率化などを進め、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138055</xdr:rowOff>
    </xdr:from>
    <xdr:to>
      <xdr:col>23</xdr:col>
      <xdr:colOff>133350</xdr:colOff>
      <xdr:row>83</xdr:row>
      <xdr:rowOff>168325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68405"/>
          <a:ext cx="8382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128873</xdr:rowOff>
    </xdr:from>
    <xdr:to>
      <xdr:col>19</xdr:col>
      <xdr:colOff>133350</xdr:colOff>
      <xdr:row>83</xdr:row>
      <xdr:rowOff>168325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59223"/>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139388</xdr:rowOff>
    </xdr:from>
    <xdr:to>
      <xdr:col>15</xdr:col>
      <xdr:colOff>82550</xdr:colOff>
      <xdr:row>83</xdr:row>
      <xdr:rowOff>128873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98288"/>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136131</xdr:rowOff>
    </xdr:from>
    <xdr:to>
      <xdr:col>11</xdr:col>
      <xdr:colOff>31750</xdr:colOff>
      <xdr:row>82</xdr:row>
      <xdr:rowOff>139388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5031"/>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87255</xdr:rowOff>
    </xdr:from>
    <xdr:to>
      <xdr:col>23</xdr:col>
      <xdr:colOff>184150</xdr:colOff>
      <xdr:row>84</xdr:row>
      <xdr:rowOff>17405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59332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8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117525</xdr:rowOff>
    </xdr:from>
    <xdr:to>
      <xdr:col>19</xdr:col>
      <xdr:colOff>184150</xdr:colOff>
      <xdr:row>84</xdr:row>
      <xdr:rowOff>47675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32452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3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78073</xdr:rowOff>
    </xdr:from>
    <xdr:to>
      <xdr:col>15</xdr:col>
      <xdr:colOff>133350</xdr:colOff>
      <xdr:row>84</xdr:row>
      <xdr:rowOff>8223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164450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88588</xdr:rowOff>
    </xdr:from>
    <xdr:to>
      <xdr:col>11</xdr:col>
      <xdr:colOff>82550</xdr:colOff>
      <xdr:row>83</xdr:row>
      <xdr:rowOff>18738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28915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85331</xdr:rowOff>
    </xdr:from>
    <xdr:to>
      <xdr:col>7</xdr:col>
      <xdr:colOff>31750</xdr:colOff>
      <xdr:row>83</xdr:row>
      <xdr:rowOff>15481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令和２年度は、高水準給料額の職員を採用したため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ポイントの増となった。令和３年度は職員構成の変動等により、各階層において平均給料月額が増減し、結果的に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ポイントの増となった。令和４年度は、低水準給料額の経験年数の少ない職員を多数採用したため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ポイントの減となった。令和５年度は、高齢層職員の退職者が多かったため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ポイントの減となった。引き続き給与水準の適正化を図るとともに、自主的かつ主体的な取組として、諸手当等の見直し検討を進めていく。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014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154214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全国平均、県平均、類団平均いずれも下回っており、低い水準にある。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これは、「定員管理計画」に基づき、事務執行体制のスリム化や外部委託の推進、広域行政の推進等を適正に行ってきたことによるものである。なお、令和５年４月に策定した「えびなみらい定員管理計画」（令和５年度～令和７年度）では、社会情勢の急激な変化、国の制度改正等による市民サービスの向上、人口増加による業務量の増加等に対応するため、民間委託、指定管理者制度を活用しつつ、人件費の抑制に努めながら、必要な限度において職員の増加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880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155046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5880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155046</xdr:rowOff>
    </xdr:from>
    <xdr:to>
      <xdr:col>72</xdr:col>
      <xdr:colOff>203200</xdr:colOff>
      <xdr:row>62</xdr:row>
      <xdr:rowOff>163089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849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163089</xdr:rowOff>
    </xdr:from>
    <xdr:to>
      <xdr:col>68</xdr:col>
      <xdr:colOff>152400</xdr:colOff>
      <xdr:row>63</xdr:row>
      <xdr:rowOff>3704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929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94192</xdr:rowOff>
    </xdr:from>
    <xdr:to>
      <xdr:col>81</xdr:col>
      <xdr:colOff>95250</xdr:colOff>
      <xdr:row>63</xdr:row>
      <xdr:rowOff>24342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110719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18432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104246</xdr:rowOff>
    </xdr:from>
    <xdr:to>
      <xdr:col>73</xdr:col>
      <xdr:colOff>44450</xdr:colOff>
      <xdr:row>63</xdr:row>
      <xdr:rowOff>34396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112289</xdr:rowOff>
    </xdr:from>
    <xdr:to>
      <xdr:col>68</xdr:col>
      <xdr:colOff>203200</xdr:colOff>
      <xdr:row>63</xdr:row>
      <xdr:rowOff>42439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52616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全国平均、県内平均、類団平均をいずれも下回っており、低い水準にある。</a:t>
          </a:r>
        </a:p>
        <a:p>
          <a:r>
            <a:rPr kumimoji="1" lang="ja-JP" altLang="en-US" sz="1200">
              <a:latin typeface="ＭＳ Ｐゴシック" panose="020B0600070205080204" pitchFamily="50" charset="-128"/>
              <a:ea typeface="ＭＳ Ｐゴシック" panose="020B0600070205080204" pitchFamily="50" charset="-128"/>
            </a:rPr>
            <a:t>　令和３年度に市場公募債の満期一括償還の完了年度を迎えており、令和４年度以降の公債費の支出は抑制される見込みであったが、一部事務組合の借入について据置期間が終了し、償還が始まったことなど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実質公債費比率を良好な状態に維持するために、中長期的な公債費の推計などにより、財政硬直化を招くことのないよう留意した行財政運営を行っていく必要がある。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138491</xdr:rowOff>
    </xdr:from>
    <xdr:to>
      <xdr:col>81</xdr:col>
      <xdr:colOff>44450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96491"/>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138491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930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40</xdr:row>
      <xdr:rowOff>35076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8966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103112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7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87691</xdr:rowOff>
    </xdr:from>
    <xdr:to>
      <xdr:col>77</xdr:col>
      <xdr:colOff>95250</xdr:colOff>
      <xdr:row>41</xdr:row>
      <xdr:rowOff>17841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a:t>
          </a:r>
          <a:r>
            <a:rPr kumimoji="1" lang="en-US" altLang="ja-JP" sz="1300">
              <a:latin typeface="ＭＳ Ｐゴシック" panose="020B0600070205080204" pitchFamily="50" charset="-128"/>
              <a:ea typeface="ＭＳ Ｐゴシック" panose="020B0600070205080204" pitchFamily="50" charset="-128"/>
            </a:rPr>
            <a:t>30.2</a:t>
          </a:r>
          <a:r>
            <a:rPr kumimoji="1" lang="ja-JP" altLang="en-US" sz="1300">
              <a:latin typeface="ＭＳ Ｐゴシック" panose="020B0600070205080204" pitchFamily="50" charset="-128"/>
              <a:ea typeface="ＭＳ Ｐゴシック" panose="020B0600070205080204" pitchFamily="50" charset="-128"/>
            </a:rPr>
            <a:t>％と全国平均、類団平均を上回っているものの、県内平均を下回っている。</a:t>
          </a:r>
        </a:p>
        <a:p>
          <a:r>
            <a:rPr kumimoji="1" lang="ja-JP" altLang="en-US" sz="1300">
              <a:latin typeface="ＭＳ Ｐゴシック" panose="020B0600070205080204" pitchFamily="50" charset="-128"/>
              <a:ea typeface="ＭＳ Ｐゴシック" panose="020B0600070205080204" pitchFamily="50" charset="-128"/>
            </a:rPr>
            <a:t>　将来負担比率が増加した要因は、地方債現在高等に係る基準財政需要額参入見込み額が前年度と比較し減少したためである。</a:t>
          </a:r>
        </a:p>
        <a:p>
          <a:r>
            <a:rPr kumimoji="1" lang="ja-JP" altLang="en-US" sz="1300">
              <a:latin typeface="ＭＳ Ｐゴシック" panose="020B0600070205080204" pitchFamily="50" charset="-128"/>
              <a:ea typeface="ＭＳ Ｐゴシック" panose="020B0600070205080204" pitchFamily="50" charset="-128"/>
            </a:rPr>
            <a:t>　今後も市債を活用するにふさわしい事業を慎重に選択し、世代間負担の公平に留意した市債活用を図っていく。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56062</xdr:rowOff>
    </xdr:from>
    <xdr:to>
      <xdr:col>81</xdr:col>
      <xdr:colOff>44450</xdr:colOff>
      <xdr:row>16</xdr:row>
      <xdr:rowOff>90533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99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56062</xdr:rowOff>
    </xdr:from>
    <xdr:to>
      <xdr:col>77</xdr:col>
      <xdr:colOff>44450</xdr:colOff>
      <xdr:row>16</xdr:row>
      <xdr:rowOff>64679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99262"/>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64679</xdr:rowOff>
    </xdr:from>
    <xdr:to>
      <xdr:col>72</xdr:col>
      <xdr:colOff>203200</xdr:colOff>
      <xdr:row>16</xdr:row>
      <xdr:rowOff>133622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0787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62956</xdr:rowOff>
    </xdr:from>
    <xdr:to>
      <xdr:col>68</xdr:col>
      <xdr:colOff>152400</xdr:colOff>
      <xdr:row>16</xdr:row>
      <xdr:rowOff>133622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06156"/>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39733</xdr:rowOff>
    </xdr:from>
    <xdr:to>
      <xdr:col>81</xdr:col>
      <xdr:colOff>95250</xdr:colOff>
      <xdr:row>16</xdr:row>
      <xdr:rowOff>141333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11810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5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5262</xdr:rowOff>
    </xdr:from>
    <xdr:to>
      <xdr:col>77</xdr:col>
      <xdr:colOff>95250</xdr:colOff>
      <xdr:row>16</xdr:row>
      <xdr:rowOff>106862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91639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3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13879</xdr:rowOff>
    </xdr:from>
    <xdr:to>
      <xdr:col>73</xdr:col>
      <xdr:colOff>44450</xdr:colOff>
      <xdr:row>16</xdr:row>
      <xdr:rowOff>115479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100256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4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82822</xdr:rowOff>
    </xdr:from>
    <xdr:to>
      <xdr:col>68</xdr:col>
      <xdr:colOff>203200</xdr:colOff>
      <xdr:row>17</xdr:row>
      <xdr:rowOff>12972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169199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12156</xdr:rowOff>
    </xdr:from>
    <xdr:to>
      <xdr:col>64</xdr:col>
      <xdr:colOff>152400</xdr:colOff>
      <xdr:row>16</xdr:row>
      <xdr:rowOff>113756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5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98533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4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ポイント減少している。県内平均を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まで人事院勧告に基づく給与構造改革や定員管理による職員数の適正化などに努めてきたが、人件費については引き続き、義務的経費であることから、民間委託、指定管理者制度を活用しつつ、適正な水準を保つ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335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56134</xdr:rowOff>
    </xdr:from>
    <xdr:to>
      <xdr:col>19</xdr:col>
      <xdr:colOff>187325</xdr:colOff>
      <xdr:row>39</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426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56134</xdr:rowOff>
    </xdr:from>
    <xdr:to>
      <xdr:col>15</xdr:col>
      <xdr:colOff>98425</xdr:colOff>
      <xdr:row>39</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426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4210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23622</xdr:rowOff>
    </xdr:from>
    <xdr:to>
      <xdr:col>20</xdr:col>
      <xdr:colOff>38100</xdr:colOff>
      <xdr:row>39</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5334</xdr:rowOff>
    </xdr:from>
    <xdr:to>
      <xdr:col>15</xdr:col>
      <xdr:colOff>149225</xdr:colOff>
      <xdr:row>39</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115062</xdr:rowOff>
    </xdr:from>
    <xdr:to>
      <xdr:col>11</xdr:col>
      <xdr:colOff>60325</xdr:colOff>
      <xdr:row>40</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物件費の比率は、</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ポイント、類団平均を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200">
              <a:latin typeface="ＭＳ Ｐゴシック" panose="020B0600070205080204" pitchFamily="50" charset="-128"/>
              <a:ea typeface="ＭＳ Ｐゴシック" panose="020B0600070205080204" pitchFamily="50" charset="-128"/>
            </a:rPr>
            <a:t>　物件費の比率が高い要因は、窓口業務委託や指定管理者制度の積極的な活用やふるさと納税関係経費が増加したことによるものである。</a:t>
          </a:r>
        </a:p>
        <a:p>
          <a:r>
            <a:rPr kumimoji="1" lang="ja-JP" altLang="en-US" sz="1200">
              <a:latin typeface="ＭＳ Ｐゴシック" panose="020B0600070205080204" pitchFamily="50" charset="-128"/>
              <a:ea typeface="ＭＳ Ｐゴシック" panose="020B0600070205080204" pitchFamily="50" charset="-128"/>
            </a:rPr>
            <a:t>　行政運営に係る物件費については、経常経費化しないよう、引き続き、行財政改革の推進などにより縮減に努めていく必要がある。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24130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712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122428</xdr:rowOff>
    </xdr:from>
    <xdr:to>
      <xdr:col>82</xdr:col>
      <xdr:colOff>107950</xdr:colOff>
      <xdr:row>20</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551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51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120142</xdr:rowOff>
    </xdr:from>
    <xdr:to>
      <xdr:col>78</xdr:col>
      <xdr:colOff>69850</xdr:colOff>
      <xdr:row>20</xdr:row>
      <xdr:rowOff>122428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37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120142</xdr:rowOff>
    </xdr:from>
    <xdr:to>
      <xdr:col>73</xdr:col>
      <xdr:colOff>180975</xdr:colOff>
      <xdr:row>19</xdr:row>
      <xdr:rowOff>165862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377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165862</xdr:rowOff>
    </xdr:from>
    <xdr:to>
      <xdr:col>69</xdr:col>
      <xdr:colOff>92075</xdr:colOff>
      <xdr:row>21</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423412"/>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121683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89916</xdr:rowOff>
    </xdr:from>
    <xdr:to>
      <xdr:col>82</xdr:col>
      <xdr:colOff>158750</xdr:colOff>
      <xdr:row>21</xdr:row>
      <xdr:rowOff>20066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169943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42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71628</xdr:rowOff>
    </xdr:from>
    <xdr:to>
      <xdr:col>78</xdr:col>
      <xdr:colOff>120650</xdr:colOff>
      <xdr:row>21</xdr:row>
      <xdr:rowOff>1778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158005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58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69342</xdr:rowOff>
    </xdr:from>
    <xdr:to>
      <xdr:col>74</xdr:col>
      <xdr:colOff>31750</xdr:colOff>
      <xdr:row>19</xdr:row>
      <xdr:rowOff>170942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155719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115062</xdr:rowOff>
    </xdr:from>
    <xdr:to>
      <xdr:col>69</xdr:col>
      <xdr:colOff>142875</xdr:colOff>
      <xdr:row>20</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29989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扶助費の比率は、</a:t>
          </a:r>
          <a:r>
            <a:rPr kumimoji="1" lang="en-US" altLang="ja-JP" sz="1200">
              <a:latin typeface="ＭＳ Ｐゴシック" panose="020B0600070205080204" pitchFamily="50" charset="-128"/>
              <a:ea typeface="ＭＳ Ｐゴシック" panose="020B0600070205080204" pitchFamily="50" charset="-128"/>
            </a:rPr>
            <a:t>14.5</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ポイント増加している。類団平均を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ポイント、県内平均を</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ポイント下回っているが、全国平均を</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これは、子育て支援施設型給付事業費、障がい者自立支援給付費等事業費が増加したためである。</a:t>
          </a:r>
        </a:p>
        <a:p>
          <a:r>
            <a:rPr kumimoji="1" lang="ja-JP" altLang="en-US" sz="1200">
              <a:latin typeface="ＭＳ Ｐゴシック" panose="020B0600070205080204" pitchFamily="50" charset="-128"/>
              <a:ea typeface="ＭＳ Ｐゴシック" panose="020B0600070205080204" pitchFamily="50" charset="-128"/>
            </a:rPr>
            <a:t>　扶助費については、住民サービスの向上とともに財政の硬直化を招くことから、市が単独で実施している事業については、慎重な対応が必要である。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81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57</xdr:row>
      <xdr:rowOff>8890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20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119380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3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57</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36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68580</xdr:rowOff>
    </xdr:from>
    <xdr:to>
      <xdr:col>15</xdr:col>
      <xdr:colOff>149225</xdr:colOff>
      <xdr:row>56</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その他の比率は、</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％と前年度比で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ポイント減少している。全国平均より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ポイント、類団平均より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公共下水道事業会計については、基準外繰出をしていないため、繰出金が少ない状況である。しかしながら、国民健康保険事業特別会計への法定外繰出しが依然として高額であり、国保税収納率の向上だけでは足りないため、国保税の見直しを図り、普通会計の負担軽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79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5928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ポイント下回っており、低い水準にある。他団体と比較して低い水準を維持している要因は、借入抑制を行ってきたことなどによるものである。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82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5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にある。少子高齢化により、扶助費などの社会保障関連経費が増加したことが要因である。今後も社会保障関連経費は伸びていくことが見込まれるので、物件費や補助費等などの消費的経費が経常経費化しないよう行政改革の推進などにより縮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686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79</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562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78</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562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79</xdr:row>
      <xdr:rowOff>16511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781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101907</xdr:rowOff>
    </xdr:from>
    <xdr:to>
      <xdr:col>29</xdr:col>
      <xdr:colOff>127000</xdr:colOff>
      <xdr:row>17</xdr:row>
      <xdr:rowOff>126162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64182"/>
          <a:ext cx="647700" cy="24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126162</xdr:rowOff>
    </xdr:from>
    <xdr:to>
      <xdr:col>26</xdr:col>
      <xdr:colOff>50800</xdr:colOff>
      <xdr:row>17</xdr:row>
      <xdr:rowOff>126322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88437"/>
          <a:ext cx="698500" cy="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123944</xdr:rowOff>
    </xdr:from>
    <xdr:to>
      <xdr:col>22</xdr:col>
      <xdr:colOff>114300</xdr:colOff>
      <xdr:row>17</xdr:row>
      <xdr:rowOff>126322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86219"/>
          <a:ext cx="698500" cy="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123944</xdr:rowOff>
    </xdr:from>
    <xdr:to>
      <xdr:col>18</xdr:col>
      <xdr:colOff>177800</xdr:colOff>
      <xdr:row>17</xdr:row>
      <xdr:rowOff>141501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6219"/>
          <a:ext cx="698500" cy="17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51107</xdr:rowOff>
    </xdr:from>
    <xdr:to>
      <xdr:col>29</xdr:col>
      <xdr:colOff>177800</xdr:colOff>
      <xdr:row>17</xdr:row>
      <xdr:rowOff>152707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1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23184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8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75362</xdr:rowOff>
    </xdr:from>
    <xdr:to>
      <xdr:col>26</xdr:col>
      <xdr:colOff>101600</xdr:colOff>
      <xdr:row>18</xdr:row>
      <xdr:rowOff>5512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161739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75522</xdr:rowOff>
    </xdr:from>
    <xdr:to>
      <xdr:col>22</xdr:col>
      <xdr:colOff>165100</xdr:colOff>
      <xdr:row>18</xdr:row>
      <xdr:rowOff>5672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37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161899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73144</xdr:rowOff>
    </xdr:from>
    <xdr:to>
      <xdr:col>19</xdr:col>
      <xdr:colOff>38100</xdr:colOff>
      <xdr:row>18</xdr:row>
      <xdr:rowOff>3294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159521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90701</xdr:rowOff>
    </xdr:from>
    <xdr:to>
      <xdr:col>15</xdr:col>
      <xdr:colOff>101600</xdr:colOff>
      <xdr:row>18</xdr:row>
      <xdr:rowOff>20851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150737</xdr:rowOff>
    </xdr:from>
    <xdr:to>
      <xdr:col>29</xdr:col>
      <xdr:colOff>127000</xdr:colOff>
      <xdr:row>35</xdr:row>
      <xdr:rowOff>205601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1087"/>
          <a:ext cx="6477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135513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5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205601</xdr:rowOff>
    </xdr:from>
    <xdr:to>
      <xdr:col>26</xdr:col>
      <xdr:colOff>50800</xdr:colOff>
      <xdr:row>35</xdr:row>
      <xdr:rowOff>234938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15951"/>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234938</xdr:rowOff>
    </xdr:from>
    <xdr:to>
      <xdr:col>22</xdr:col>
      <xdr:colOff>114300</xdr:colOff>
      <xdr:row>35</xdr:row>
      <xdr:rowOff>303670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45288"/>
          <a:ext cx="6985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303670</xdr:rowOff>
    </xdr:from>
    <xdr:to>
      <xdr:col>18</xdr:col>
      <xdr:colOff>177800</xdr:colOff>
      <xdr:row>36</xdr:row>
      <xdr:rowOff>68631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14020"/>
          <a:ext cx="698500" cy="107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99937</xdr:rowOff>
    </xdr:from>
    <xdr:to>
      <xdr:col>29</xdr:col>
      <xdr:colOff>177800</xdr:colOff>
      <xdr:row>35</xdr:row>
      <xdr:rowOff>201537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287914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5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154801</xdr:rowOff>
    </xdr:from>
    <xdr:to>
      <xdr:col>26</xdr:col>
      <xdr:colOff>101600</xdr:colOff>
      <xdr:row>35</xdr:row>
      <xdr:rowOff>256401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241178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184138</xdr:rowOff>
    </xdr:from>
    <xdr:to>
      <xdr:col>22</xdr:col>
      <xdr:colOff>165100</xdr:colOff>
      <xdr:row>35</xdr:row>
      <xdr:rowOff>285738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8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252870</xdr:rowOff>
    </xdr:from>
    <xdr:to>
      <xdr:col>19</xdr:col>
      <xdr:colOff>38100</xdr:colOff>
      <xdr:row>36</xdr:row>
      <xdr:rowOff>11570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339247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17831</xdr:rowOff>
    </xdr:from>
    <xdr:to>
      <xdr:col>15</xdr:col>
      <xdr:colOff>101600</xdr:colOff>
      <xdr:row>36</xdr:row>
      <xdr:rowOff>119431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71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104208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70800</xdr:rowOff>
    </xdr:from>
    <xdr:to>
      <xdr:col>24</xdr:col>
      <xdr:colOff>63500</xdr:colOff>
      <xdr:row>36</xdr:row>
      <xdr:rowOff>96312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43000"/>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96312</xdr:rowOff>
    </xdr:from>
    <xdr:to>
      <xdr:col>19</xdr:col>
      <xdr:colOff>177800</xdr:colOff>
      <xdr:row>36</xdr:row>
      <xdr:rowOff>107628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6851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81910</xdr:rowOff>
    </xdr:from>
    <xdr:to>
      <xdr:col>15</xdr:col>
      <xdr:colOff>50800</xdr:colOff>
      <xdr:row>36</xdr:row>
      <xdr:rowOff>107628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541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81910</xdr:rowOff>
    </xdr:from>
    <xdr:to>
      <xdr:col>10</xdr:col>
      <xdr:colOff>114300</xdr:colOff>
      <xdr:row>37</xdr:row>
      <xdr:rowOff>49175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54110"/>
          <a:ext cx="889000" cy="1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20000</xdr:rowOff>
    </xdr:from>
    <xdr:to>
      <xdr:col>24</xdr:col>
      <xdr:colOff>114300</xdr:colOff>
      <xdr:row>36</xdr:row>
      <xdr:rowOff>121600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169877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45512</xdr:rowOff>
    </xdr:from>
    <xdr:to>
      <xdr:col>20</xdr:col>
      <xdr:colOff>38100</xdr:colOff>
      <xdr:row>36</xdr:row>
      <xdr:rowOff>147112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138239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1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56828</xdr:rowOff>
    </xdr:from>
    <xdr:to>
      <xdr:col>15</xdr:col>
      <xdr:colOff>101600</xdr:colOff>
      <xdr:row>36</xdr:row>
      <xdr:rowOff>158428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149555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31110</xdr:rowOff>
    </xdr:from>
    <xdr:to>
      <xdr:col>10</xdr:col>
      <xdr:colOff>165100</xdr:colOff>
      <xdr:row>36</xdr:row>
      <xdr:rowOff>132710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123837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169825</xdr:rowOff>
    </xdr:from>
    <xdr:to>
      <xdr:col>6</xdr:col>
      <xdr:colOff>38100</xdr:colOff>
      <xdr:row>37</xdr:row>
      <xdr:rowOff>99975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1479</xdr:rowOff>
    </xdr:from>
    <xdr:to>
      <xdr:col>24</xdr:col>
      <xdr:colOff>63500</xdr:colOff>
      <xdr:row>56</xdr:row>
      <xdr:rowOff>60800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2679"/>
          <a:ext cx="8382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1479</xdr:rowOff>
    </xdr:from>
    <xdr:to>
      <xdr:col>19</xdr:col>
      <xdr:colOff>177800</xdr:colOff>
      <xdr:row>56</xdr:row>
      <xdr:rowOff>42528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2679"/>
          <a:ext cx="889000" cy="4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42528</xdr:rowOff>
    </xdr:from>
    <xdr:to>
      <xdr:col>15</xdr:col>
      <xdr:colOff>50800</xdr:colOff>
      <xdr:row>57</xdr:row>
      <xdr:rowOff>76411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3728"/>
          <a:ext cx="889000" cy="2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167573</xdr:rowOff>
    </xdr:from>
    <xdr:to>
      <xdr:col>10</xdr:col>
      <xdr:colOff>114300</xdr:colOff>
      <xdr:row>57</xdr:row>
      <xdr:rowOff>76411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68773"/>
          <a:ext cx="889000" cy="8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10000</xdr:rowOff>
    </xdr:from>
    <xdr:to>
      <xdr:col>24</xdr:col>
      <xdr:colOff>114300</xdr:colOff>
      <xdr:row>56</xdr:row>
      <xdr:rowOff>111600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122129</xdr:rowOff>
    </xdr:from>
    <xdr:to>
      <xdr:col>20</xdr:col>
      <xdr:colOff>38100</xdr:colOff>
      <xdr:row>56</xdr:row>
      <xdr:rowOff>52279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68806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163178</xdr:rowOff>
    </xdr:from>
    <xdr:to>
      <xdr:col>15</xdr:col>
      <xdr:colOff>101600</xdr:colOff>
      <xdr:row>56</xdr:row>
      <xdr:rowOff>93328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109855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25611</xdr:rowOff>
    </xdr:from>
    <xdr:to>
      <xdr:col>10</xdr:col>
      <xdr:colOff>165100</xdr:colOff>
      <xdr:row>57</xdr:row>
      <xdr:rowOff>127211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143738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116773</xdr:rowOff>
    </xdr:from>
    <xdr:to>
      <xdr:col>6</xdr:col>
      <xdr:colOff>38100</xdr:colOff>
      <xdr:row>57</xdr:row>
      <xdr:rowOff>46923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63450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9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16542</xdr:rowOff>
    </xdr:from>
    <xdr:to>
      <xdr:col>24</xdr:col>
      <xdr:colOff>63500</xdr:colOff>
      <xdr:row>77</xdr:row>
      <xdr:rowOff>21800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1819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21800</xdr:rowOff>
    </xdr:from>
    <xdr:to>
      <xdr:col>19</xdr:col>
      <xdr:colOff>177800</xdr:colOff>
      <xdr:row>77</xdr:row>
      <xdr:rowOff>23685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23450"/>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21056</xdr:rowOff>
    </xdr:from>
    <xdr:to>
      <xdr:col>15</xdr:col>
      <xdr:colOff>50800</xdr:colOff>
      <xdr:row>77</xdr:row>
      <xdr:rowOff>23685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2270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14199</xdr:rowOff>
    </xdr:from>
    <xdr:to>
      <xdr:col>10</xdr:col>
      <xdr:colOff>114300</xdr:colOff>
      <xdr:row>77</xdr:row>
      <xdr:rowOff>21056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1584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137192</xdr:rowOff>
    </xdr:from>
    <xdr:to>
      <xdr:col>24</xdr:col>
      <xdr:colOff>114300</xdr:colOff>
      <xdr:row>77</xdr:row>
      <xdr:rowOff>67342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61669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142450</xdr:rowOff>
    </xdr:from>
    <xdr:to>
      <xdr:col>20</xdr:col>
      <xdr:colOff>38100</xdr:colOff>
      <xdr:row>77</xdr:row>
      <xdr:rowOff>72600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63727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144335</xdr:rowOff>
    </xdr:from>
    <xdr:to>
      <xdr:col>15</xdr:col>
      <xdr:colOff>101600</xdr:colOff>
      <xdr:row>77</xdr:row>
      <xdr:rowOff>74485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65612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141706</xdr:rowOff>
    </xdr:from>
    <xdr:to>
      <xdr:col>10</xdr:col>
      <xdr:colOff>165100</xdr:colOff>
      <xdr:row>77</xdr:row>
      <xdr:rowOff>71856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134849</xdr:rowOff>
    </xdr:from>
    <xdr:to>
      <xdr:col>6</xdr:col>
      <xdr:colOff>38100</xdr:colOff>
      <xdr:row>77</xdr:row>
      <xdr:rowOff>64999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56126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5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134183</xdr:rowOff>
    </xdr:from>
    <xdr:to>
      <xdr:col>24</xdr:col>
      <xdr:colOff>63500</xdr:colOff>
      <xdr:row>97</xdr:row>
      <xdr:rowOff>21712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93383"/>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97447</xdr:rowOff>
    </xdr:from>
    <xdr:to>
      <xdr:col>19</xdr:col>
      <xdr:colOff>177800</xdr:colOff>
      <xdr:row>97</xdr:row>
      <xdr:rowOff>21712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56647"/>
          <a:ext cx="889000" cy="9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97447</xdr:rowOff>
    </xdr:from>
    <xdr:to>
      <xdr:col>15</xdr:col>
      <xdr:colOff>50800</xdr:colOff>
      <xdr:row>97</xdr:row>
      <xdr:rowOff>86726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56647"/>
          <a:ext cx="889000" cy="1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86726</xdr:rowOff>
    </xdr:from>
    <xdr:to>
      <xdr:col>10</xdr:col>
      <xdr:colOff>114300</xdr:colOff>
      <xdr:row>97</xdr:row>
      <xdr:rowOff>118052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17376"/>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83383</xdr:rowOff>
    </xdr:from>
    <xdr:to>
      <xdr:col>24</xdr:col>
      <xdr:colOff>114300</xdr:colOff>
      <xdr:row>97</xdr:row>
      <xdr:rowOff>13533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61810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2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142362</xdr:rowOff>
    </xdr:from>
    <xdr:to>
      <xdr:col>20</xdr:col>
      <xdr:colOff>38100</xdr:colOff>
      <xdr:row>97</xdr:row>
      <xdr:rowOff>72512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46647</xdr:rowOff>
    </xdr:from>
    <xdr:to>
      <xdr:col>15</xdr:col>
      <xdr:colOff>101600</xdr:colOff>
      <xdr:row>96</xdr:row>
      <xdr:rowOff>148247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139374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9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35926</xdr:rowOff>
    </xdr:from>
    <xdr:to>
      <xdr:col>10</xdr:col>
      <xdr:colOff>165100</xdr:colOff>
      <xdr:row>97</xdr:row>
      <xdr:rowOff>137526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128653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67252</xdr:rowOff>
    </xdr:from>
    <xdr:to>
      <xdr:col>6</xdr:col>
      <xdr:colOff>38100</xdr:colOff>
      <xdr:row>97</xdr:row>
      <xdr:rowOff>168852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159979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65960</xdr:rowOff>
    </xdr:from>
    <xdr:to>
      <xdr:col>55</xdr:col>
      <xdr:colOff>0</xdr:colOff>
      <xdr:row>37</xdr:row>
      <xdr:rowOff>110058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38160"/>
          <a:ext cx="838200" cy="2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74974</xdr:rowOff>
    </xdr:from>
    <xdr:to>
      <xdr:col>50</xdr:col>
      <xdr:colOff>114300</xdr:colOff>
      <xdr:row>37</xdr:row>
      <xdr:rowOff>110058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47174"/>
          <a:ext cx="889000" cy="2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114456</xdr:rowOff>
    </xdr:from>
    <xdr:to>
      <xdr:col>45</xdr:col>
      <xdr:colOff>177800</xdr:colOff>
      <xdr:row>36</xdr:row>
      <xdr:rowOff>74974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57956"/>
          <a:ext cx="889000" cy="98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114456</xdr:rowOff>
    </xdr:from>
    <xdr:to>
      <xdr:col>41</xdr:col>
      <xdr:colOff>50800</xdr:colOff>
      <xdr:row>37</xdr:row>
      <xdr:rowOff>159447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57956"/>
          <a:ext cx="889000" cy="124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15160</xdr:rowOff>
    </xdr:from>
    <xdr:to>
      <xdr:col>55</xdr:col>
      <xdr:colOff>50800</xdr:colOff>
      <xdr:row>36</xdr:row>
      <xdr:rowOff>116760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38037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59258</xdr:rowOff>
    </xdr:from>
    <xdr:to>
      <xdr:col>50</xdr:col>
      <xdr:colOff>165100</xdr:colOff>
      <xdr:row>37</xdr:row>
      <xdr:rowOff>160858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151985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24174</xdr:rowOff>
    </xdr:from>
    <xdr:to>
      <xdr:col>46</xdr:col>
      <xdr:colOff>38100</xdr:colOff>
      <xdr:row>36</xdr:row>
      <xdr:rowOff>125774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142301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63656</xdr:rowOff>
    </xdr:from>
    <xdr:to>
      <xdr:col>41</xdr:col>
      <xdr:colOff>101600</xdr:colOff>
      <xdr:row>30</xdr:row>
      <xdr:rowOff>165256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156383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108647</xdr:rowOff>
    </xdr:from>
    <xdr:to>
      <xdr:col>36</xdr:col>
      <xdr:colOff>165100</xdr:colOff>
      <xdr:row>38</xdr:row>
      <xdr:rowOff>38797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29924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53429</xdr:rowOff>
    </xdr:from>
    <xdr:to>
      <xdr:col>55</xdr:col>
      <xdr:colOff>0</xdr:colOff>
      <xdr:row>56</xdr:row>
      <xdr:rowOff>91021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54629"/>
          <a:ext cx="8382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91021</xdr:rowOff>
    </xdr:from>
    <xdr:to>
      <xdr:col>50</xdr:col>
      <xdr:colOff>114300</xdr:colOff>
      <xdr:row>56</xdr:row>
      <xdr:rowOff>132880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92221"/>
          <a:ext cx="889000" cy="4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53543</xdr:rowOff>
    </xdr:from>
    <xdr:to>
      <xdr:col>45</xdr:col>
      <xdr:colOff>177800</xdr:colOff>
      <xdr:row>56</xdr:row>
      <xdr:rowOff>132880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54743"/>
          <a:ext cx="889000" cy="7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141071</xdr:rowOff>
    </xdr:from>
    <xdr:to>
      <xdr:col>41</xdr:col>
      <xdr:colOff>50800</xdr:colOff>
      <xdr:row>56</xdr:row>
      <xdr:rowOff>53543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70821"/>
          <a:ext cx="889000" cy="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2629</xdr:rowOff>
    </xdr:from>
    <xdr:to>
      <xdr:col>55</xdr:col>
      <xdr:colOff>50800</xdr:colOff>
      <xdr:row>56</xdr:row>
      <xdr:rowOff>104229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152506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40221</xdr:rowOff>
    </xdr:from>
    <xdr:to>
      <xdr:col>50</xdr:col>
      <xdr:colOff>165100</xdr:colOff>
      <xdr:row>56</xdr:row>
      <xdr:rowOff>141821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132948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82080</xdr:rowOff>
    </xdr:from>
    <xdr:to>
      <xdr:col>46</xdr:col>
      <xdr:colOff>38100</xdr:colOff>
      <xdr:row>57</xdr:row>
      <xdr:rowOff>12230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2743</xdr:rowOff>
    </xdr:from>
    <xdr:to>
      <xdr:col>41</xdr:col>
      <xdr:colOff>101600</xdr:colOff>
      <xdr:row>56</xdr:row>
      <xdr:rowOff>104343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95470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90271</xdr:rowOff>
    </xdr:from>
    <xdr:to>
      <xdr:col>36</xdr:col>
      <xdr:colOff>165100</xdr:colOff>
      <xdr:row>56</xdr:row>
      <xdr:rowOff>20421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36948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87899</xdr:rowOff>
    </xdr:from>
    <xdr:to>
      <xdr:col>55</xdr:col>
      <xdr:colOff>0</xdr:colOff>
      <xdr:row>77</xdr:row>
      <xdr:rowOff>7317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18099"/>
          <a:ext cx="8382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87899</xdr:rowOff>
    </xdr:from>
    <xdr:to>
      <xdr:col>50</xdr:col>
      <xdr:colOff>114300</xdr:colOff>
      <xdr:row>77</xdr:row>
      <xdr:rowOff>58547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18099"/>
          <a:ext cx="8890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58547</xdr:rowOff>
    </xdr:from>
    <xdr:to>
      <xdr:col>45</xdr:col>
      <xdr:colOff>177800</xdr:colOff>
      <xdr:row>77</xdr:row>
      <xdr:rowOff>59827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6019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59827</xdr:rowOff>
    </xdr:from>
    <xdr:to>
      <xdr:col>41</xdr:col>
      <xdr:colOff>50800</xdr:colOff>
      <xdr:row>77</xdr:row>
      <xdr:rowOff>128704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61477"/>
          <a:ext cx="889000" cy="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127967</xdr:rowOff>
    </xdr:from>
    <xdr:to>
      <xdr:col>55</xdr:col>
      <xdr:colOff>50800</xdr:colOff>
      <xdr:row>77</xdr:row>
      <xdr:rowOff>58117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150844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37099</xdr:rowOff>
    </xdr:from>
    <xdr:to>
      <xdr:col>50</xdr:col>
      <xdr:colOff>165100</xdr:colOff>
      <xdr:row>76</xdr:row>
      <xdr:rowOff>138699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7747</xdr:rowOff>
    </xdr:from>
    <xdr:to>
      <xdr:col>46</xdr:col>
      <xdr:colOff>38100</xdr:colOff>
      <xdr:row>77</xdr:row>
      <xdr:rowOff>109347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9027</xdr:rowOff>
    </xdr:from>
    <xdr:to>
      <xdr:col>41</xdr:col>
      <xdr:colOff>101600</xdr:colOff>
      <xdr:row>77</xdr:row>
      <xdr:rowOff>110627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101754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77904</xdr:rowOff>
    </xdr:from>
    <xdr:to>
      <xdr:col>36</xdr:col>
      <xdr:colOff>165100</xdr:colOff>
      <xdr:row>78</xdr:row>
      <xdr:rowOff>8054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170631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7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52908</xdr:rowOff>
    </xdr:from>
    <xdr:to>
      <xdr:col>55</xdr:col>
      <xdr:colOff>0</xdr:colOff>
      <xdr:row>98</xdr:row>
      <xdr:rowOff>20847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83558"/>
          <a:ext cx="838200" cy="13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95923</xdr:rowOff>
    </xdr:from>
    <xdr:to>
      <xdr:col>50</xdr:col>
      <xdr:colOff>114300</xdr:colOff>
      <xdr:row>98</xdr:row>
      <xdr:rowOff>20847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26573"/>
          <a:ext cx="889000" cy="9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118326</xdr:rowOff>
    </xdr:from>
    <xdr:to>
      <xdr:col>45</xdr:col>
      <xdr:colOff>177800</xdr:colOff>
      <xdr:row>97</xdr:row>
      <xdr:rowOff>95923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577526"/>
          <a:ext cx="8890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108059</xdr:rowOff>
    </xdr:from>
    <xdr:to>
      <xdr:col>41</xdr:col>
      <xdr:colOff>50800</xdr:colOff>
      <xdr:row>96</xdr:row>
      <xdr:rowOff>118326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67259"/>
          <a:ext cx="8890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2108</xdr:rowOff>
    </xdr:from>
    <xdr:to>
      <xdr:col>55</xdr:col>
      <xdr:colOff>50800</xdr:colOff>
      <xdr:row>97</xdr:row>
      <xdr:rowOff>103708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151985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141497</xdr:rowOff>
    </xdr:from>
    <xdr:to>
      <xdr:col>50</xdr:col>
      <xdr:colOff>165100</xdr:colOff>
      <xdr:row>98</xdr:row>
      <xdr:rowOff>71647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62774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6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45123</xdr:rowOff>
    </xdr:from>
    <xdr:to>
      <xdr:col>46</xdr:col>
      <xdr:colOff>38100</xdr:colOff>
      <xdr:row>97</xdr:row>
      <xdr:rowOff>146723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7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137850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6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67526</xdr:rowOff>
    </xdr:from>
    <xdr:to>
      <xdr:col>41</xdr:col>
      <xdr:colOff>101600</xdr:colOff>
      <xdr:row>96</xdr:row>
      <xdr:rowOff>169126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14203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57259</xdr:rowOff>
    </xdr:from>
    <xdr:to>
      <xdr:col>36</xdr:col>
      <xdr:colOff>165100</xdr:colOff>
      <xdr:row>96</xdr:row>
      <xdr:rowOff>158859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3936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63282</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4983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12482</xdr:rowOff>
    </xdr:from>
    <xdr:to>
      <xdr:col>67</xdr:col>
      <xdr:colOff>101600</xdr:colOff>
      <xdr:row>39</xdr:row>
      <xdr:rowOff>114082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105209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161322</xdr:rowOff>
    </xdr:from>
    <xdr:to>
      <xdr:col>85</xdr:col>
      <xdr:colOff>127000</xdr:colOff>
      <xdr:row>77</xdr:row>
      <xdr:rowOff>2502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91522"/>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159741</xdr:rowOff>
    </xdr:from>
    <xdr:to>
      <xdr:col>81</xdr:col>
      <xdr:colOff>50800</xdr:colOff>
      <xdr:row>77</xdr:row>
      <xdr:rowOff>2502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89941"/>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159741</xdr:rowOff>
    </xdr:from>
    <xdr:to>
      <xdr:col>76</xdr:col>
      <xdr:colOff>114300</xdr:colOff>
      <xdr:row>77</xdr:row>
      <xdr:rowOff>20313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89941"/>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20313</xdr:rowOff>
    </xdr:from>
    <xdr:to>
      <xdr:col>71</xdr:col>
      <xdr:colOff>177800</xdr:colOff>
      <xdr:row>77</xdr:row>
      <xdr:rowOff>20332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2196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110522</xdr:rowOff>
    </xdr:from>
    <xdr:to>
      <xdr:col>85</xdr:col>
      <xdr:colOff>177800</xdr:colOff>
      <xdr:row>77</xdr:row>
      <xdr:rowOff>40672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25449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123152</xdr:rowOff>
    </xdr:from>
    <xdr:to>
      <xdr:col>81</xdr:col>
      <xdr:colOff>101600</xdr:colOff>
      <xdr:row>77</xdr:row>
      <xdr:rowOff>53302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44429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108941</xdr:rowOff>
    </xdr:from>
    <xdr:to>
      <xdr:col>76</xdr:col>
      <xdr:colOff>165100</xdr:colOff>
      <xdr:row>77</xdr:row>
      <xdr:rowOff>39091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30218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140963</xdr:rowOff>
    </xdr:from>
    <xdr:to>
      <xdr:col>72</xdr:col>
      <xdr:colOff>38100</xdr:colOff>
      <xdr:row>77</xdr:row>
      <xdr:rowOff>71113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62240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140982</xdr:rowOff>
    </xdr:from>
    <xdr:to>
      <xdr:col>67</xdr:col>
      <xdr:colOff>101600</xdr:colOff>
      <xdr:row>77</xdr:row>
      <xdr:rowOff>71132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7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62259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6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29758</xdr:rowOff>
    </xdr:from>
    <xdr:to>
      <xdr:col>85</xdr:col>
      <xdr:colOff>127000</xdr:colOff>
      <xdr:row>98</xdr:row>
      <xdr:rowOff>80569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31858"/>
          <a:ext cx="838200" cy="5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29758</xdr:rowOff>
    </xdr:from>
    <xdr:to>
      <xdr:col>81</xdr:col>
      <xdr:colOff>50800</xdr:colOff>
      <xdr:row>98</xdr:row>
      <xdr:rowOff>67264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31858"/>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18839</xdr:rowOff>
    </xdr:from>
    <xdr:to>
      <xdr:col>76</xdr:col>
      <xdr:colOff>114300</xdr:colOff>
      <xdr:row>98</xdr:row>
      <xdr:rowOff>67264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20939"/>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18839</xdr:rowOff>
    </xdr:from>
    <xdr:to>
      <xdr:col>71</xdr:col>
      <xdr:colOff>177800</xdr:colOff>
      <xdr:row>98</xdr:row>
      <xdr:rowOff>160868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20939"/>
          <a:ext cx="889000" cy="14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29769</xdr:rowOff>
    </xdr:from>
    <xdr:to>
      <xdr:col>85</xdr:col>
      <xdr:colOff>177800</xdr:colOff>
      <xdr:row>98</xdr:row>
      <xdr:rowOff>131369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150408</xdr:rowOff>
    </xdr:from>
    <xdr:to>
      <xdr:col>81</xdr:col>
      <xdr:colOff>101600</xdr:colOff>
      <xdr:row>98</xdr:row>
      <xdr:rowOff>80558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97085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16464</xdr:rowOff>
    </xdr:from>
    <xdr:to>
      <xdr:col>76</xdr:col>
      <xdr:colOff>165100</xdr:colOff>
      <xdr:row>98</xdr:row>
      <xdr:rowOff>118064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109191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139489</xdr:rowOff>
    </xdr:from>
    <xdr:to>
      <xdr:col>72</xdr:col>
      <xdr:colOff>38100</xdr:colOff>
      <xdr:row>98</xdr:row>
      <xdr:rowOff>69639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86166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4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31345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0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156540</xdr:rowOff>
    </xdr:from>
    <xdr:to>
      <xdr:col>116</xdr:col>
      <xdr:colOff>63500</xdr:colOff>
      <xdr:row>59</xdr:row>
      <xdr:rowOff>25953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00640"/>
          <a:ext cx="838200" cy="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25667</xdr:rowOff>
    </xdr:from>
    <xdr:to>
      <xdr:col>111</xdr:col>
      <xdr:colOff>177800</xdr:colOff>
      <xdr:row>59</xdr:row>
      <xdr:rowOff>25953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4121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25553</xdr:rowOff>
    </xdr:from>
    <xdr:to>
      <xdr:col>107</xdr:col>
      <xdr:colOff>50800</xdr:colOff>
      <xdr:row>59</xdr:row>
      <xdr:rowOff>25667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4110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25324</xdr:rowOff>
    </xdr:from>
    <xdr:to>
      <xdr:col>102</xdr:col>
      <xdr:colOff>114300</xdr:colOff>
      <xdr:row>59</xdr:row>
      <xdr:rowOff>25553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4087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105740</xdr:rowOff>
    </xdr:from>
    <xdr:to>
      <xdr:col>116</xdr:col>
      <xdr:colOff>114300</xdr:colOff>
      <xdr:row>59</xdr:row>
      <xdr:rowOff>35890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146603</xdr:rowOff>
    </xdr:from>
    <xdr:to>
      <xdr:col>112</xdr:col>
      <xdr:colOff>38100</xdr:colOff>
      <xdr:row>59</xdr:row>
      <xdr:rowOff>76753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67880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3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146317</xdr:rowOff>
    </xdr:from>
    <xdr:to>
      <xdr:col>107</xdr:col>
      <xdr:colOff>101600</xdr:colOff>
      <xdr:row>59</xdr:row>
      <xdr:rowOff>76467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67594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3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146203</xdr:rowOff>
    </xdr:from>
    <xdr:to>
      <xdr:col>102</xdr:col>
      <xdr:colOff>165100</xdr:colOff>
      <xdr:row>59</xdr:row>
      <xdr:rowOff>76353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67480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8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145974</xdr:rowOff>
    </xdr:from>
    <xdr:to>
      <xdr:col>98</xdr:col>
      <xdr:colOff>38100</xdr:colOff>
      <xdr:row>59</xdr:row>
      <xdr:rowOff>76124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67251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90399</xdr:rowOff>
    </xdr:from>
    <xdr:to>
      <xdr:col>116</xdr:col>
      <xdr:colOff>63500</xdr:colOff>
      <xdr:row>77</xdr:row>
      <xdr:rowOff>42507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20599"/>
          <a:ext cx="8382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42507</xdr:rowOff>
    </xdr:from>
    <xdr:to>
      <xdr:col>111</xdr:col>
      <xdr:colOff>177800</xdr:colOff>
      <xdr:row>77</xdr:row>
      <xdr:rowOff>85713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44157"/>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44526</xdr:rowOff>
    </xdr:from>
    <xdr:to>
      <xdr:col>107</xdr:col>
      <xdr:colOff>50800</xdr:colOff>
      <xdr:row>77</xdr:row>
      <xdr:rowOff>85713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46176"/>
          <a:ext cx="889000" cy="4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44526</xdr:rowOff>
    </xdr:from>
    <xdr:to>
      <xdr:col>102</xdr:col>
      <xdr:colOff>114300</xdr:colOff>
      <xdr:row>77</xdr:row>
      <xdr:rowOff>87313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6176"/>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39599</xdr:rowOff>
    </xdr:from>
    <xdr:to>
      <xdr:col>116</xdr:col>
      <xdr:colOff>114300</xdr:colOff>
      <xdr:row>76</xdr:row>
      <xdr:rowOff>141199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18026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163157</xdr:rowOff>
    </xdr:from>
    <xdr:to>
      <xdr:col>112</xdr:col>
      <xdr:colOff>38100</xdr:colOff>
      <xdr:row>77</xdr:row>
      <xdr:rowOff>93307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84434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34913</xdr:rowOff>
    </xdr:from>
    <xdr:to>
      <xdr:col>107</xdr:col>
      <xdr:colOff>101600</xdr:colOff>
      <xdr:row>77</xdr:row>
      <xdr:rowOff>136513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127640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165176</xdr:rowOff>
    </xdr:from>
    <xdr:to>
      <xdr:col>102</xdr:col>
      <xdr:colOff>165100</xdr:colOff>
      <xdr:row>77</xdr:row>
      <xdr:rowOff>95326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86453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36513</xdr:rowOff>
    </xdr:from>
    <xdr:to>
      <xdr:col>98</xdr:col>
      <xdr:colOff>38100</xdr:colOff>
      <xdr:row>77</xdr:row>
      <xdr:rowOff>138113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129240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3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404,828</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58,014</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低い水準を確保しているが、引き続き、行財政運営の効率化などにより、適正な水準を保つ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73,832</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を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20,865</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も低い水準にある。他団体と比較して低い水準を維持している要因は、借入抑制を行ってきたことなどによるものである。今後とも、市債を活用するにふさわしい事業を慎重に選択し、世代間負担の公平性に留意した市債活用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139,604
136,232
26.59
58,947,801
56,515,575
2,124,941
28,358,124
28,411,574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164084</xdr:rowOff>
    </xdr:from>
    <xdr:to>
      <xdr:col>24</xdr:col>
      <xdr:colOff>63500</xdr:colOff>
      <xdr:row>37</xdr:row>
      <xdr:rowOff>52832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36284"/>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36</xdr:row>
      <xdr:rowOff>164084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809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84074</xdr:rowOff>
    </xdr:from>
    <xdr:to>
      <xdr:col>15</xdr:col>
      <xdr:colOff>50800</xdr:colOff>
      <xdr:row>36</xdr:row>
      <xdr:rowOff>135890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627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29972</xdr:rowOff>
    </xdr:from>
    <xdr:to>
      <xdr:col>10</xdr:col>
      <xdr:colOff>114300</xdr:colOff>
      <xdr:row>36</xdr:row>
      <xdr:rowOff>84074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217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2032</xdr:rowOff>
    </xdr:from>
    <xdr:to>
      <xdr:col>24</xdr:col>
      <xdr:colOff>114300</xdr:colOff>
      <xdr:row>37</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151909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113284</xdr:rowOff>
    </xdr:from>
    <xdr:to>
      <xdr:col>20</xdr:col>
      <xdr:colOff>38100</xdr:colOff>
      <xdr:row>37</xdr:row>
      <xdr:rowOff>43434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34561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85090</xdr:rowOff>
    </xdr:from>
    <xdr:to>
      <xdr:col>15</xdr:col>
      <xdr:colOff>101600</xdr:colOff>
      <xdr:row>37</xdr:row>
      <xdr:rowOff>15240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33274</xdr:rowOff>
    </xdr:from>
    <xdr:to>
      <xdr:col>10</xdr:col>
      <xdr:colOff>165100</xdr:colOff>
      <xdr:row>36</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126001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71899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7688</xdr:rowOff>
    </xdr:from>
    <xdr:to>
      <xdr:col>24</xdr:col>
      <xdr:colOff>63500</xdr:colOff>
      <xdr:row>57</xdr:row>
      <xdr:rowOff>29487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0338"/>
          <a:ext cx="838200" cy="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7688</xdr:rowOff>
    </xdr:from>
    <xdr:to>
      <xdr:col>19</xdr:col>
      <xdr:colOff>177800</xdr:colOff>
      <xdr:row>57</xdr:row>
      <xdr:rowOff>38047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0338"/>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57761</xdr:rowOff>
    </xdr:from>
    <xdr:to>
      <xdr:col>15</xdr:col>
      <xdr:colOff>50800</xdr:colOff>
      <xdr:row>57</xdr:row>
      <xdr:rowOff>38047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16061"/>
          <a:ext cx="889000" cy="49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57761</xdr:rowOff>
    </xdr:from>
    <xdr:to>
      <xdr:col>10</xdr:col>
      <xdr:colOff>114300</xdr:colOff>
      <xdr:row>57</xdr:row>
      <xdr:rowOff>94670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16061"/>
          <a:ext cx="889000" cy="5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150137</xdr:rowOff>
    </xdr:from>
    <xdr:to>
      <xdr:col>24</xdr:col>
      <xdr:colOff>114300</xdr:colOff>
      <xdr:row>57</xdr:row>
      <xdr:rowOff>80287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128564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128338</xdr:rowOff>
    </xdr:from>
    <xdr:to>
      <xdr:col>20</xdr:col>
      <xdr:colOff>38100</xdr:colOff>
      <xdr:row>57</xdr:row>
      <xdr:rowOff>58488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75015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5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158697</xdr:rowOff>
    </xdr:from>
    <xdr:to>
      <xdr:col>15</xdr:col>
      <xdr:colOff>101600</xdr:colOff>
      <xdr:row>57</xdr:row>
      <xdr:rowOff>88847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79974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6961</xdr:rowOff>
    </xdr:from>
    <xdr:to>
      <xdr:col>10</xdr:col>
      <xdr:colOff>165100</xdr:colOff>
      <xdr:row>54</xdr:row>
      <xdr:rowOff>108561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125088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4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43870</xdr:rowOff>
    </xdr:from>
    <xdr:to>
      <xdr:col>6</xdr:col>
      <xdr:colOff>38100</xdr:colOff>
      <xdr:row>57</xdr:row>
      <xdr:rowOff>145470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136597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129583</xdr:rowOff>
    </xdr:from>
    <xdr:to>
      <xdr:col>24</xdr:col>
      <xdr:colOff>62865</xdr:colOff>
      <xdr:row>78</xdr:row>
      <xdr:rowOff>4074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083"/>
          <a:ext cx="1270" cy="1246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4074</xdr:rowOff>
    </xdr:from>
    <xdr:to>
      <xdr:col>24</xdr:col>
      <xdr:colOff>152400</xdr:colOff>
      <xdr:row>78</xdr:row>
      <xdr:rowOff>4074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7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76260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129583</xdr:rowOff>
    </xdr:from>
    <xdr:to>
      <xdr:col>24</xdr:col>
      <xdr:colOff>152400</xdr:colOff>
      <xdr:row>70</xdr:row>
      <xdr:rowOff>129583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52133</xdr:rowOff>
    </xdr:from>
    <xdr:to>
      <xdr:col>24</xdr:col>
      <xdr:colOff>63500</xdr:colOff>
      <xdr:row>77</xdr:row>
      <xdr:rowOff>130243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3783"/>
          <a:ext cx="838200" cy="7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67082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43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44205</xdr:rowOff>
    </xdr:from>
    <xdr:to>
      <xdr:col>24</xdr:col>
      <xdr:colOff>114300</xdr:colOff>
      <xdr:row>75</xdr:row>
      <xdr:rowOff>145805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75366</xdr:rowOff>
    </xdr:from>
    <xdr:to>
      <xdr:col>19</xdr:col>
      <xdr:colOff>177800</xdr:colOff>
      <xdr:row>77</xdr:row>
      <xdr:rowOff>130243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77016"/>
          <a:ext cx="889000" cy="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118278</xdr:rowOff>
    </xdr:from>
    <xdr:to>
      <xdr:col>20</xdr:col>
      <xdr:colOff>38100</xdr:colOff>
      <xdr:row>76</xdr:row>
      <xdr:rowOff>48428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7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64955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5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75366</xdr:rowOff>
    </xdr:from>
    <xdr:to>
      <xdr:col>15</xdr:col>
      <xdr:colOff>50800</xdr:colOff>
      <xdr:row>78</xdr:row>
      <xdr:rowOff>25119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7016"/>
          <a:ext cx="889000" cy="1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76647</xdr:rowOff>
    </xdr:from>
    <xdr:to>
      <xdr:col>15</xdr:col>
      <xdr:colOff>101600</xdr:colOff>
      <xdr:row>76</xdr:row>
      <xdr:rowOff>6796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23324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1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25119</xdr:rowOff>
    </xdr:from>
    <xdr:to>
      <xdr:col>10</xdr:col>
      <xdr:colOff>114300</xdr:colOff>
      <xdr:row>78</xdr:row>
      <xdr:rowOff>35054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8219"/>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116959</xdr:rowOff>
    </xdr:from>
    <xdr:to>
      <xdr:col>10</xdr:col>
      <xdr:colOff>165100</xdr:colOff>
      <xdr:row>77</xdr:row>
      <xdr:rowOff>47109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63636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130460</xdr:rowOff>
    </xdr:from>
    <xdr:to>
      <xdr:col>6</xdr:col>
      <xdr:colOff>38100</xdr:colOff>
      <xdr:row>77</xdr:row>
      <xdr:rowOff>60610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77136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3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1333</xdr:rowOff>
    </xdr:from>
    <xdr:to>
      <xdr:col>24</xdr:col>
      <xdr:colOff>114300</xdr:colOff>
      <xdr:row>77</xdr:row>
      <xdr:rowOff>102933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87710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79443</xdr:rowOff>
    </xdr:from>
    <xdr:to>
      <xdr:col>20</xdr:col>
      <xdr:colOff>38100</xdr:colOff>
      <xdr:row>78</xdr:row>
      <xdr:rowOff>9593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24566</xdr:rowOff>
    </xdr:from>
    <xdr:to>
      <xdr:col>15</xdr:col>
      <xdr:colOff>101600</xdr:colOff>
      <xdr:row>77</xdr:row>
      <xdr:rowOff>126166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145769</xdr:rowOff>
    </xdr:from>
    <xdr:to>
      <xdr:col>10</xdr:col>
      <xdr:colOff>165100</xdr:colOff>
      <xdr:row>78</xdr:row>
      <xdr:rowOff>75919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67046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155704</xdr:rowOff>
    </xdr:from>
    <xdr:to>
      <xdr:col>6</xdr:col>
      <xdr:colOff>38100</xdr:colOff>
      <xdr:row>78</xdr:row>
      <xdr:rowOff>85854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76981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16779</xdr:rowOff>
    </xdr:from>
    <xdr:to>
      <xdr:col>24</xdr:col>
      <xdr:colOff>63500</xdr:colOff>
      <xdr:row>97</xdr:row>
      <xdr:rowOff>21546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47429"/>
          <a:ext cx="8382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117689</xdr:rowOff>
    </xdr:from>
    <xdr:to>
      <xdr:col>19</xdr:col>
      <xdr:colOff>177800</xdr:colOff>
      <xdr:row>97</xdr:row>
      <xdr:rowOff>21546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76889"/>
          <a:ext cx="889000" cy="7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117689</xdr:rowOff>
    </xdr:from>
    <xdr:to>
      <xdr:col>15</xdr:col>
      <xdr:colOff>50800</xdr:colOff>
      <xdr:row>98</xdr:row>
      <xdr:rowOff>168047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76889"/>
          <a:ext cx="889000" cy="3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88396</xdr:rowOff>
    </xdr:from>
    <xdr:to>
      <xdr:col>10</xdr:col>
      <xdr:colOff>114300</xdr:colOff>
      <xdr:row>98</xdr:row>
      <xdr:rowOff>168047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9046"/>
          <a:ext cx="889000" cy="25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137429</xdr:rowOff>
    </xdr:from>
    <xdr:to>
      <xdr:col>24</xdr:col>
      <xdr:colOff>114300</xdr:colOff>
      <xdr:row>97</xdr:row>
      <xdr:rowOff>67579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115856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142196</xdr:rowOff>
    </xdr:from>
    <xdr:to>
      <xdr:col>20</xdr:col>
      <xdr:colOff>38100</xdr:colOff>
      <xdr:row>97</xdr:row>
      <xdr:rowOff>72346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63473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66889</xdr:rowOff>
    </xdr:from>
    <xdr:to>
      <xdr:col>15</xdr:col>
      <xdr:colOff>101600</xdr:colOff>
      <xdr:row>96</xdr:row>
      <xdr:rowOff>168489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2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159616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117247</xdr:rowOff>
    </xdr:from>
    <xdr:to>
      <xdr:col>10</xdr:col>
      <xdr:colOff>165100</xdr:colOff>
      <xdr:row>99</xdr:row>
      <xdr:rowOff>47397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38524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37596</xdr:rowOff>
    </xdr:from>
    <xdr:to>
      <xdr:col>6</xdr:col>
      <xdr:colOff>38100</xdr:colOff>
      <xdr:row>97</xdr:row>
      <xdr:rowOff>139196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130323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165227</xdr:rowOff>
    </xdr:from>
    <xdr:to>
      <xdr:col>55</xdr:col>
      <xdr:colOff>0</xdr:colOff>
      <xdr:row>36</xdr:row>
      <xdr:rowOff>168656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3742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158750</xdr:rowOff>
    </xdr:from>
    <xdr:to>
      <xdr:col>50</xdr:col>
      <xdr:colOff>114300</xdr:colOff>
      <xdr:row>36</xdr:row>
      <xdr:rowOff>165227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3095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157226</xdr:rowOff>
    </xdr:from>
    <xdr:to>
      <xdr:col>45</xdr:col>
      <xdr:colOff>177800</xdr:colOff>
      <xdr:row>36</xdr:row>
      <xdr:rowOff>158750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2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150749</xdr:rowOff>
    </xdr:from>
    <xdr:to>
      <xdr:col>41</xdr:col>
      <xdr:colOff>50800</xdr:colOff>
      <xdr:row>36</xdr:row>
      <xdr:rowOff>157226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2294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117856</xdr:rowOff>
    </xdr:from>
    <xdr:to>
      <xdr:col>55</xdr:col>
      <xdr:colOff>50800</xdr:colOff>
      <xdr:row>37</xdr:row>
      <xdr:rowOff>48006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140733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114427</xdr:rowOff>
    </xdr:from>
    <xdr:to>
      <xdr:col>50</xdr:col>
      <xdr:colOff>165100</xdr:colOff>
      <xdr:row>37</xdr:row>
      <xdr:rowOff>44577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61104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107950</xdr:rowOff>
    </xdr:from>
    <xdr:to>
      <xdr:col>46</xdr:col>
      <xdr:colOff>38100</xdr:colOff>
      <xdr:row>37</xdr:row>
      <xdr:rowOff>38100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54627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106426</xdr:rowOff>
    </xdr:from>
    <xdr:to>
      <xdr:col>41</xdr:col>
      <xdr:colOff>101600</xdr:colOff>
      <xdr:row>37</xdr:row>
      <xdr:rowOff>36576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53103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99949</xdr:rowOff>
    </xdr:from>
    <xdr:to>
      <xdr:col>36</xdr:col>
      <xdr:colOff>165100</xdr:colOff>
      <xdr:row>37</xdr:row>
      <xdr:rowOff>30099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46626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30704</xdr:rowOff>
    </xdr:from>
    <xdr:to>
      <xdr:col>55</xdr:col>
      <xdr:colOff>0</xdr:colOff>
      <xdr:row>58</xdr:row>
      <xdr:rowOff>38476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480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38476</xdr:rowOff>
    </xdr:from>
    <xdr:to>
      <xdr:col>50</xdr:col>
      <xdr:colOff>114300</xdr:colOff>
      <xdr:row>58</xdr:row>
      <xdr:rowOff>44877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8257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44877</xdr:rowOff>
    </xdr:from>
    <xdr:to>
      <xdr:col>45</xdr:col>
      <xdr:colOff>177800</xdr:colOff>
      <xdr:row>58</xdr:row>
      <xdr:rowOff>45379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8977"/>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27823</xdr:rowOff>
    </xdr:from>
    <xdr:to>
      <xdr:col>41</xdr:col>
      <xdr:colOff>50800</xdr:colOff>
      <xdr:row>58</xdr:row>
      <xdr:rowOff>45379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71923"/>
          <a:ext cx="889000" cy="1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151354</xdr:rowOff>
    </xdr:from>
    <xdr:to>
      <xdr:col>55</xdr:col>
      <xdr:colOff>50800</xdr:colOff>
      <xdr:row>58</xdr:row>
      <xdr:rowOff>81504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66281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3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159126</xdr:rowOff>
    </xdr:from>
    <xdr:to>
      <xdr:col>50</xdr:col>
      <xdr:colOff>165100</xdr:colOff>
      <xdr:row>58</xdr:row>
      <xdr:rowOff>89276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80403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165527</xdr:rowOff>
    </xdr:from>
    <xdr:to>
      <xdr:col>46</xdr:col>
      <xdr:colOff>38100</xdr:colOff>
      <xdr:row>58</xdr:row>
      <xdr:rowOff>95677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86804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3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166029</xdr:rowOff>
    </xdr:from>
    <xdr:to>
      <xdr:col>41</xdr:col>
      <xdr:colOff>101600</xdr:colOff>
      <xdr:row>58</xdr:row>
      <xdr:rowOff>96179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87306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148473</xdr:rowOff>
    </xdr:from>
    <xdr:to>
      <xdr:col>36</xdr:col>
      <xdr:colOff>165100</xdr:colOff>
      <xdr:row>58</xdr:row>
      <xdr:rowOff>78623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69750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1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14808</xdr:rowOff>
    </xdr:from>
    <xdr:to>
      <xdr:col>55</xdr:col>
      <xdr:colOff>0</xdr:colOff>
      <xdr:row>78</xdr:row>
      <xdr:rowOff>135910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16458"/>
          <a:ext cx="838200" cy="29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66681</xdr:rowOff>
    </xdr:from>
    <xdr:to>
      <xdr:col>50</xdr:col>
      <xdr:colOff>114300</xdr:colOff>
      <xdr:row>78</xdr:row>
      <xdr:rowOff>135910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96881"/>
          <a:ext cx="889000" cy="4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66681</xdr:rowOff>
    </xdr:from>
    <xdr:to>
      <xdr:col>45</xdr:col>
      <xdr:colOff>177800</xdr:colOff>
      <xdr:row>77</xdr:row>
      <xdr:rowOff>23113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96881"/>
          <a:ext cx="889000" cy="1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23113</xdr:rowOff>
    </xdr:from>
    <xdr:to>
      <xdr:col>41</xdr:col>
      <xdr:colOff>50800</xdr:colOff>
      <xdr:row>78</xdr:row>
      <xdr:rowOff>103696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24763"/>
          <a:ext cx="889000" cy="25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135458</xdr:rowOff>
    </xdr:from>
    <xdr:to>
      <xdr:col>55</xdr:col>
      <xdr:colOff>50800</xdr:colOff>
      <xdr:row>77</xdr:row>
      <xdr:rowOff>65608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158335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1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85110</xdr:rowOff>
    </xdr:from>
    <xdr:to>
      <xdr:col>50</xdr:col>
      <xdr:colOff>165100</xdr:colOff>
      <xdr:row>79</xdr:row>
      <xdr:rowOff>15260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15881</xdr:rowOff>
    </xdr:from>
    <xdr:to>
      <xdr:col>46</xdr:col>
      <xdr:colOff>38100</xdr:colOff>
      <xdr:row>76</xdr:row>
      <xdr:rowOff>117481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134008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143763</xdr:rowOff>
    </xdr:from>
    <xdr:to>
      <xdr:col>41</xdr:col>
      <xdr:colOff>101600</xdr:colOff>
      <xdr:row>77</xdr:row>
      <xdr:rowOff>73913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90441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4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52896</xdr:rowOff>
    </xdr:from>
    <xdr:to>
      <xdr:col>36</xdr:col>
      <xdr:colOff>165100</xdr:colOff>
      <xdr:row>78</xdr:row>
      <xdr:rowOff>154496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145623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44044</xdr:rowOff>
    </xdr:from>
    <xdr:to>
      <xdr:col>55</xdr:col>
      <xdr:colOff>0</xdr:colOff>
      <xdr:row>96</xdr:row>
      <xdr:rowOff>157150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03244"/>
          <a:ext cx="838200" cy="1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44044</xdr:rowOff>
    </xdr:from>
    <xdr:to>
      <xdr:col>50</xdr:col>
      <xdr:colOff>114300</xdr:colOff>
      <xdr:row>96</xdr:row>
      <xdr:rowOff>129578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03244"/>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129578</xdr:rowOff>
    </xdr:from>
    <xdr:to>
      <xdr:col>45</xdr:col>
      <xdr:colOff>177800</xdr:colOff>
      <xdr:row>97</xdr:row>
      <xdr:rowOff>3581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88778"/>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110858</xdr:rowOff>
    </xdr:from>
    <xdr:to>
      <xdr:col>41</xdr:col>
      <xdr:colOff>50800</xdr:colOff>
      <xdr:row>97</xdr:row>
      <xdr:rowOff>3581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70058"/>
          <a:ext cx="8890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106350</xdr:rowOff>
    </xdr:from>
    <xdr:to>
      <xdr:col>55</xdr:col>
      <xdr:colOff>50800</xdr:colOff>
      <xdr:row>97</xdr:row>
      <xdr:rowOff>36500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84777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164694</xdr:rowOff>
    </xdr:from>
    <xdr:to>
      <xdr:col>50</xdr:col>
      <xdr:colOff>165100</xdr:colOff>
      <xdr:row>96</xdr:row>
      <xdr:rowOff>94844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111371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78778</xdr:rowOff>
    </xdr:from>
    <xdr:to>
      <xdr:col>46</xdr:col>
      <xdr:colOff>38100</xdr:colOff>
      <xdr:row>97</xdr:row>
      <xdr:rowOff>8928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124231</xdr:rowOff>
    </xdr:from>
    <xdr:to>
      <xdr:col>41</xdr:col>
      <xdr:colOff>101600</xdr:colOff>
      <xdr:row>97</xdr:row>
      <xdr:rowOff>54381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45508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60058</xdr:rowOff>
    </xdr:from>
    <xdr:to>
      <xdr:col>36</xdr:col>
      <xdr:colOff>165100</xdr:colOff>
      <xdr:row>96</xdr:row>
      <xdr:rowOff>161658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152785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11049</xdr:rowOff>
    </xdr:from>
    <xdr:to>
      <xdr:col>85</xdr:col>
      <xdr:colOff>127000</xdr:colOff>
      <xdr:row>34</xdr:row>
      <xdr:rowOff>54356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40349"/>
          <a:ext cx="838200" cy="4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54356</xdr:rowOff>
    </xdr:from>
    <xdr:to>
      <xdr:col>81</xdr:col>
      <xdr:colOff>50800</xdr:colOff>
      <xdr:row>35</xdr:row>
      <xdr:rowOff>46736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883656"/>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117348</xdr:rowOff>
    </xdr:from>
    <xdr:to>
      <xdr:col>76</xdr:col>
      <xdr:colOff>114300</xdr:colOff>
      <xdr:row>35</xdr:row>
      <xdr:rowOff>46736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432298"/>
          <a:ext cx="889000" cy="6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161798</xdr:rowOff>
    </xdr:from>
    <xdr:to>
      <xdr:col>71</xdr:col>
      <xdr:colOff>177800</xdr:colOff>
      <xdr:row>31</xdr:row>
      <xdr:rowOff>117348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305298"/>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131699</xdr:rowOff>
    </xdr:from>
    <xdr:to>
      <xdr:col>85</xdr:col>
      <xdr:colOff>177800</xdr:colOff>
      <xdr:row>34</xdr:row>
      <xdr:rowOff>61849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154576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3556</xdr:rowOff>
    </xdr:from>
    <xdr:to>
      <xdr:col>81</xdr:col>
      <xdr:colOff>101600</xdr:colOff>
      <xdr:row>34</xdr:row>
      <xdr:rowOff>105156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8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121683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167386</xdr:rowOff>
    </xdr:from>
    <xdr:to>
      <xdr:col>76</xdr:col>
      <xdr:colOff>165100</xdr:colOff>
      <xdr:row>35</xdr:row>
      <xdr:rowOff>97536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114063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66548</xdr:rowOff>
    </xdr:from>
    <xdr:to>
      <xdr:col>72</xdr:col>
      <xdr:colOff>38100</xdr:colOff>
      <xdr:row>31</xdr:row>
      <xdr:rowOff>168148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38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13225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15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110998</xdr:rowOff>
    </xdr:from>
    <xdr:to>
      <xdr:col>67</xdr:col>
      <xdr:colOff>101600</xdr:colOff>
      <xdr:row>31</xdr:row>
      <xdr:rowOff>41148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57675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0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22657</xdr:rowOff>
    </xdr:from>
    <xdr:to>
      <xdr:col>85</xdr:col>
      <xdr:colOff>127000</xdr:colOff>
      <xdr:row>56</xdr:row>
      <xdr:rowOff>90951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52407"/>
          <a:ext cx="838200" cy="2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61271</xdr:rowOff>
    </xdr:from>
    <xdr:to>
      <xdr:col>81</xdr:col>
      <xdr:colOff>50800</xdr:colOff>
      <xdr:row>56</xdr:row>
      <xdr:rowOff>90951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62471"/>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61271</xdr:rowOff>
    </xdr:from>
    <xdr:to>
      <xdr:col>76</xdr:col>
      <xdr:colOff>114300</xdr:colOff>
      <xdr:row>56</xdr:row>
      <xdr:rowOff>63843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62471"/>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63843</xdr:rowOff>
    </xdr:from>
    <xdr:to>
      <xdr:col>71</xdr:col>
      <xdr:colOff>177800</xdr:colOff>
      <xdr:row>57</xdr:row>
      <xdr:rowOff>112535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65043"/>
          <a:ext cx="889000" cy="2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143307</xdr:rowOff>
    </xdr:from>
    <xdr:to>
      <xdr:col>85</xdr:col>
      <xdr:colOff>177800</xdr:colOff>
      <xdr:row>55</xdr:row>
      <xdr:rowOff>73457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0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166184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2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40151</xdr:rowOff>
    </xdr:from>
    <xdr:to>
      <xdr:col>81</xdr:col>
      <xdr:colOff>101600</xdr:colOff>
      <xdr:row>56</xdr:row>
      <xdr:rowOff>141751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132878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10471</xdr:rowOff>
    </xdr:from>
    <xdr:to>
      <xdr:col>76</xdr:col>
      <xdr:colOff>165100</xdr:colOff>
      <xdr:row>56</xdr:row>
      <xdr:rowOff>112071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128598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13043</xdr:rowOff>
    </xdr:from>
    <xdr:to>
      <xdr:col>72</xdr:col>
      <xdr:colOff>38100</xdr:colOff>
      <xdr:row>56</xdr:row>
      <xdr:rowOff>114643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105770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61735</xdr:rowOff>
    </xdr:from>
    <xdr:to>
      <xdr:col>67</xdr:col>
      <xdr:colOff>101600</xdr:colOff>
      <xdr:row>57</xdr:row>
      <xdr:rowOff>163335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154462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63283</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07833"/>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12483</xdr:rowOff>
    </xdr:from>
    <xdr:to>
      <xdr:col>67</xdr:col>
      <xdr:colOff>101600</xdr:colOff>
      <xdr:row>79</xdr:row>
      <xdr:rowOff>114083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105210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4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161322</xdr:rowOff>
    </xdr:from>
    <xdr:to>
      <xdr:col>85</xdr:col>
      <xdr:colOff>127000</xdr:colOff>
      <xdr:row>97</xdr:row>
      <xdr:rowOff>2502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20522"/>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159683</xdr:rowOff>
    </xdr:from>
    <xdr:to>
      <xdr:col>81</xdr:col>
      <xdr:colOff>50800</xdr:colOff>
      <xdr:row>97</xdr:row>
      <xdr:rowOff>2502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1888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159683</xdr:rowOff>
    </xdr:from>
    <xdr:to>
      <xdr:col>76</xdr:col>
      <xdr:colOff>114300</xdr:colOff>
      <xdr:row>97</xdr:row>
      <xdr:rowOff>20256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18883"/>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20256</xdr:rowOff>
    </xdr:from>
    <xdr:to>
      <xdr:col>71</xdr:col>
      <xdr:colOff>177800</xdr:colOff>
      <xdr:row>97</xdr:row>
      <xdr:rowOff>20276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5090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110522</xdr:rowOff>
    </xdr:from>
    <xdr:to>
      <xdr:col>85</xdr:col>
      <xdr:colOff>177800</xdr:colOff>
      <xdr:row>97</xdr:row>
      <xdr:rowOff>40672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25449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123152</xdr:rowOff>
    </xdr:from>
    <xdr:to>
      <xdr:col>81</xdr:col>
      <xdr:colOff>101600</xdr:colOff>
      <xdr:row>97</xdr:row>
      <xdr:rowOff>53302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44429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108883</xdr:rowOff>
    </xdr:from>
    <xdr:to>
      <xdr:col>76</xdr:col>
      <xdr:colOff>165100</xdr:colOff>
      <xdr:row>97</xdr:row>
      <xdr:rowOff>39033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30160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140906</xdr:rowOff>
    </xdr:from>
    <xdr:to>
      <xdr:col>72</xdr:col>
      <xdr:colOff>38100</xdr:colOff>
      <xdr:row>97</xdr:row>
      <xdr:rowOff>71056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62183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140926</xdr:rowOff>
    </xdr:from>
    <xdr:to>
      <xdr:col>67</xdr:col>
      <xdr:colOff>101600</xdr:colOff>
      <xdr:row>97</xdr:row>
      <xdr:rowOff>71076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62203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159,657</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今後も障がい者支援や子育て支援などへの需要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16,013</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円で、全国平均、県内平均、類団平均と比較して高い水準にある。消防車両の整備更新や分署の整備、共同指令システム改修等を実施するため、今後とも必要な財政負担を行っていく。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20,865</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借入抑制を行ってきたことなどによる。今後とも市債を活用するにふさわしい事業を慎重に選択し、世代間負担の公平性に留意した市債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・財政調整基金については、令和５年度において、物価高騰対策を実施したことなどに伴い、財政調整基金を積極的に活用したことから、適正な基準と言われている標準財政規模の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％を下回った。</a:t>
          </a:r>
        </a:p>
        <a:p>
          <a:r>
            <a:rPr kumimoji="1" lang="ja-JP" altLang="en-US" sz="13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・各会計の令和元年度から令和５年度までの間において、適正な予算執行により実質赤字額が算定されていない。</a:t>
          </a:r>
        </a:p>
        <a:p>
          <a:r>
            <a:rPr kumimoji="1" lang="ja-JP" altLang="en-US" sz="1400">
              <a:latin typeface="ＭＳ ゴシック" pitchFamily="49" charset="-128"/>
              <a:ea typeface="ＭＳ ゴシック" pitchFamily="49" charset="-128"/>
            </a:rPr>
            <a:t>・一般会計は、前年度に比べ歳入歳出決算額が増額したため、実質収支額も増額となった。</a:t>
          </a: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77" customWidth="1"/>
    <col min="13" max="17" width="2.33203125" style="177" customWidth="1"/>
    <col min="18" max="119" width="2.109375" style="177" customWidth="1"/>
    <col min="120" max="16384" width="0" style="177" hidden="1"/>
  </cols>
  <sheetData>
    <row r="1" spans="1:119" ht="33" customHeight="1" x14ac:dyDescent="0.2">
      <c r="B1" s="412" t="s">
        <v>76</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x14ac:dyDescent="0.25">
      <c r="B2" s="179" t="s">
        <v>77</v>
      </c>
      <c r="C2" s="179"/>
      <c r="D2" s="180"/>
    </row>
    <row r="3" spans="1:119" ht="18.75" customHeight="1" thickBot="1" x14ac:dyDescent="0.25">
      <c r="A3" s="178"/>
      <c r="B3" s="413" t="s">
        <v>78</v>
      </c>
      <c r="C3" s="414"/>
      <c r="D3" s="414"/>
      <c r="E3" s="415"/>
      <c r="F3" s="415"/>
      <c r="G3" s="415"/>
      <c r="H3" s="415"/>
      <c r="I3" s="415"/>
      <c r="J3" s="415"/>
      <c r="K3" s="415"/>
      <c r="L3" s="415" t="s">
        <v>79</v>
      </c>
      <c r="M3" s="415"/>
      <c r="N3" s="415"/>
      <c r="O3" s="415"/>
      <c r="P3" s="415"/>
      <c r="Q3" s="415"/>
      <c r="R3" s="422"/>
      <c r="S3" s="422"/>
      <c r="T3" s="422"/>
      <c r="U3" s="422"/>
      <c r="V3" s="423"/>
      <c r="W3" s="397" t="s">
        <v>80</v>
      </c>
      <c r="X3" s="398"/>
      <c r="Y3" s="398"/>
      <c r="Z3" s="398"/>
      <c r="AA3" s="398"/>
      <c r="AB3" s="414"/>
      <c r="AC3" s="422" t="s">
        <v>81</v>
      </c>
      <c r="AD3" s="398"/>
      <c r="AE3" s="398"/>
      <c r="AF3" s="398"/>
      <c r="AG3" s="398"/>
      <c r="AH3" s="398"/>
      <c r="AI3" s="398"/>
      <c r="AJ3" s="398"/>
      <c r="AK3" s="398"/>
      <c r="AL3" s="399"/>
      <c r="AM3" s="397" t="s">
        <v>82</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83</v>
      </c>
      <c r="BO3" s="398"/>
      <c r="BP3" s="398"/>
      <c r="BQ3" s="398"/>
      <c r="BR3" s="398"/>
      <c r="BS3" s="398"/>
      <c r="BT3" s="398"/>
      <c r="BU3" s="399"/>
      <c r="BV3" s="397" t="s">
        <v>84</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85</v>
      </c>
      <c r="CU3" s="398"/>
      <c r="CV3" s="398"/>
      <c r="CW3" s="398"/>
      <c r="CX3" s="398"/>
      <c r="CY3" s="398"/>
      <c r="CZ3" s="398"/>
      <c r="DA3" s="399"/>
      <c r="DB3" s="397" t="s">
        <v>86</v>
      </c>
      <c r="DC3" s="398"/>
      <c r="DD3" s="398"/>
      <c r="DE3" s="398"/>
      <c r="DF3" s="398"/>
      <c r="DG3" s="398"/>
      <c r="DH3" s="398"/>
      <c r="DI3" s="399"/>
    </row>
    <row r="4" spans="1:119" ht="18.75" customHeight="1" x14ac:dyDescent="0.2">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87</v>
      </c>
      <c r="AZ4" s="401"/>
      <c r="BA4" s="401"/>
      <c r="BB4" s="401"/>
      <c r="BC4" s="401"/>
      <c r="BD4" s="401"/>
      <c r="BE4" s="401"/>
      <c r="BF4" s="401"/>
      <c r="BG4" s="401"/>
      <c r="BH4" s="401"/>
      <c r="BI4" s="401"/>
      <c r="BJ4" s="401"/>
      <c r="BK4" s="401"/>
      <c r="BL4" s="401"/>
      <c r="BM4" s="402"/>
      <c r="BN4" s="403">
        <v>58947801</v>
      </c>
      <c r="BO4" s="404"/>
      <c r="BP4" s="404"/>
      <c r="BQ4" s="404"/>
      <c r="BR4" s="404"/>
      <c r="BS4" s="404"/>
      <c r="BT4" s="404"/>
      <c r="BU4" s="405"/>
      <c r="BV4" s="403">
        <v>55185277</v>
      </c>
      <c r="BW4" s="404"/>
      <c r="BX4" s="404"/>
      <c r="BY4" s="404"/>
      <c r="BZ4" s="404"/>
      <c r="CA4" s="404"/>
      <c r="CB4" s="404"/>
      <c r="CC4" s="405"/>
      <c r="CD4" s="406" t="s">
        <v>88</v>
      </c>
      <c r="CE4" s="407"/>
      <c r="CF4" s="407"/>
      <c r="CG4" s="407"/>
      <c r="CH4" s="407"/>
      <c r="CI4" s="407"/>
      <c r="CJ4" s="407"/>
      <c r="CK4" s="407"/>
      <c r="CL4" s="407"/>
      <c r="CM4" s="407"/>
      <c r="CN4" s="407"/>
      <c r="CO4" s="407"/>
      <c r="CP4" s="407"/>
      <c r="CQ4" s="407"/>
      <c r="CR4" s="407"/>
      <c r="CS4" s="408"/>
      <c r="CT4" s="409">
        <v>7.5</v>
      </c>
      <c r="CU4" s="410"/>
      <c r="CV4" s="410"/>
      <c r="CW4" s="410"/>
      <c r="CX4" s="410"/>
      <c r="CY4" s="410"/>
      <c r="CZ4" s="410"/>
      <c r="DA4" s="411"/>
      <c r="DB4" s="409">
        <v>7.8</v>
      </c>
      <c r="DC4" s="410"/>
      <c r="DD4" s="410"/>
      <c r="DE4" s="410"/>
      <c r="DF4" s="410"/>
      <c r="DG4" s="410"/>
      <c r="DH4" s="410"/>
      <c r="DI4" s="411"/>
    </row>
    <row r="5" spans="1:119" ht="18.75" customHeight="1" x14ac:dyDescent="0.2">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89</v>
      </c>
      <c r="AN5" s="470"/>
      <c r="AO5" s="470"/>
      <c r="AP5" s="470"/>
      <c r="AQ5" s="470"/>
      <c r="AR5" s="470"/>
      <c r="AS5" s="470"/>
      <c r="AT5" s="471"/>
      <c r="AU5" s="472" t="s">
        <v>90</v>
      </c>
      <c r="AV5" s="473"/>
      <c r="AW5" s="473"/>
      <c r="AX5" s="473"/>
      <c r="AY5" s="474" t="s">
        <v>91</v>
      </c>
      <c r="AZ5" s="475"/>
      <c r="BA5" s="475"/>
      <c r="BB5" s="475"/>
      <c r="BC5" s="475"/>
      <c r="BD5" s="475"/>
      <c r="BE5" s="475"/>
      <c r="BF5" s="475"/>
      <c r="BG5" s="475"/>
      <c r="BH5" s="475"/>
      <c r="BI5" s="475"/>
      <c r="BJ5" s="475"/>
      <c r="BK5" s="475"/>
      <c r="BL5" s="475"/>
      <c r="BM5" s="476"/>
      <c r="BN5" s="440">
        <v>56515575</v>
      </c>
      <c r="BO5" s="441"/>
      <c r="BP5" s="441"/>
      <c r="BQ5" s="441"/>
      <c r="BR5" s="441"/>
      <c r="BS5" s="441"/>
      <c r="BT5" s="441"/>
      <c r="BU5" s="442"/>
      <c r="BV5" s="440">
        <v>52442521</v>
      </c>
      <c r="BW5" s="441"/>
      <c r="BX5" s="441"/>
      <c r="BY5" s="441"/>
      <c r="BZ5" s="441"/>
      <c r="CA5" s="441"/>
      <c r="CB5" s="441"/>
      <c r="CC5" s="442"/>
      <c r="CD5" s="443" t="s">
        <v>92</v>
      </c>
      <c r="CE5" s="444"/>
      <c r="CF5" s="444"/>
      <c r="CG5" s="444"/>
      <c r="CH5" s="444"/>
      <c r="CI5" s="444"/>
      <c r="CJ5" s="444"/>
      <c r="CK5" s="444"/>
      <c r="CL5" s="444"/>
      <c r="CM5" s="444"/>
      <c r="CN5" s="444"/>
      <c r="CO5" s="444"/>
      <c r="CP5" s="444"/>
      <c r="CQ5" s="444"/>
      <c r="CR5" s="444"/>
      <c r="CS5" s="445"/>
      <c r="CT5" s="437">
        <v>94.3</v>
      </c>
      <c r="CU5" s="438"/>
      <c r="CV5" s="438"/>
      <c r="CW5" s="438"/>
      <c r="CX5" s="438"/>
      <c r="CY5" s="438"/>
      <c r="CZ5" s="438"/>
      <c r="DA5" s="439"/>
      <c r="DB5" s="437">
        <v>93.8</v>
      </c>
      <c r="DC5" s="438"/>
      <c r="DD5" s="438"/>
      <c r="DE5" s="438"/>
      <c r="DF5" s="438"/>
      <c r="DG5" s="438"/>
      <c r="DH5" s="438"/>
      <c r="DI5" s="439"/>
    </row>
    <row r="6" spans="1:119" ht="18.75" customHeight="1" x14ac:dyDescent="0.2">
      <c r="A6" s="178"/>
      <c r="B6" s="446" t="s">
        <v>93</v>
      </c>
      <c r="C6" s="447"/>
      <c r="D6" s="447"/>
      <c r="E6" s="448"/>
      <c r="F6" s="448"/>
      <c r="G6" s="448"/>
      <c r="H6" s="448"/>
      <c r="I6" s="448"/>
      <c r="J6" s="448"/>
      <c r="K6" s="448"/>
      <c r="L6" s="448" t="s">
        <v>94</v>
      </c>
      <c r="M6" s="448"/>
      <c r="N6" s="448"/>
      <c r="O6" s="448"/>
      <c r="P6" s="448"/>
      <c r="Q6" s="448"/>
      <c r="R6" s="452"/>
      <c r="S6" s="452"/>
      <c r="T6" s="452"/>
      <c r="U6" s="452"/>
      <c r="V6" s="453"/>
      <c r="W6" s="456" t="s">
        <v>95</v>
      </c>
      <c r="X6" s="457"/>
      <c r="Y6" s="457"/>
      <c r="Z6" s="457"/>
      <c r="AA6" s="457"/>
      <c r="AB6" s="447"/>
      <c r="AC6" s="460" t="s">
        <v>96</v>
      </c>
      <c r="AD6" s="461"/>
      <c r="AE6" s="461"/>
      <c r="AF6" s="461"/>
      <c r="AG6" s="461"/>
      <c r="AH6" s="461"/>
      <c r="AI6" s="461"/>
      <c r="AJ6" s="461"/>
      <c r="AK6" s="461"/>
      <c r="AL6" s="462"/>
      <c r="AM6" s="469" t="s">
        <v>97</v>
      </c>
      <c r="AN6" s="470"/>
      <c r="AO6" s="470"/>
      <c r="AP6" s="470"/>
      <c r="AQ6" s="470"/>
      <c r="AR6" s="470"/>
      <c r="AS6" s="470"/>
      <c r="AT6" s="471"/>
      <c r="AU6" s="472" t="s">
        <v>101</v>
      </c>
      <c r="AV6" s="473"/>
      <c r="AW6" s="473"/>
      <c r="AX6" s="473"/>
      <c r="AY6" s="474" t="s">
        <v>98</v>
      </c>
      <c r="AZ6" s="475"/>
      <c r="BA6" s="475"/>
      <c r="BB6" s="475"/>
      <c r="BC6" s="475"/>
      <c r="BD6" s="475"/>
      <c r="BE6" s="475"/>
      <c r="BF6" s="475"/>
      <c r="BG6" s="475"/>
      <c r="BH6" s="475"/>
      <c r="BI6" s="475"/>
      <c r="BJ6" s="475"/>
      <c r="BK6" s="475"/>
      <c r="BL6" s="475"/>
      <c r="BM6" s="476"/>
      <c r="BN6" s="440">
        <v>2432226</v>
      </c>
      <c r="BO6" s="441"/>
      <c r="BP6" s="441"/>
      <c r="BQ6" s="441"/>
      <c r="BR6" s="441"/>
      <c r="BS6" s="441"/>
      <c r="BT6" s="441"/>
      <c r="BU6" s="442"/>
      <c r="BV6" s="440">
        <v>2742756</v>
      </c>
      <c r="BW6" s="441"/>
      <c r="BX6" s="441"/>
      <c r="BY6" s="441"/>
      <c r="BZ6" s="441"/>
      <c r="CA6" s="441"/>
      <c r="CB6" s="441"/>
      <c r="CC6" s="442"/>
      <c r="CD6" s="443" t="s">
        <v>99</v>
      </c>
      <c r="CE6" s="444"/>
      <c r="CF6" s="444"/>
      <c r="CG6" s="444"/>
      <c r="CH6" s="444"/>
      <c r="CI6" s="444"/>
      <c r="CJ6" s="444"/>
      <c r="CK6" s="444"/>
      <c r="CL6" s="444"/>
      <c r="CM6" s="444"/>
      <c r="CN6" s="444"/>
      <c r="CO6" s="444"/>
      <c r="CP6" s="444"/>
      <c r="CQ6" s="444"/>
      <c r="CR6" s="444"/>
      <c r="CS6" s="445"/>
      <c r="CT6" s="477">
        <v>94.3</v>
      </c>
      <c r="CU6" s="478"/>
      <c r="CV6" s="478"/>
      <c r="CW6" s="478"/>
      <c r="CX6" s="478"/>
      <c r="CY6" s="478"/>
      <c r="CZ6" s="478"/>
      <c r="DA6" s="479"/>
      <c r="DB6" s="477">
        <v>93.8</v>
      </c>
      <c r="DC6" s="478"/>
      <c r="DD6" s="478"/>
      <c r="DE6" s="478"/>
      <c r="DF6" s="478"/>
      <c r="DG6" s="478"/>
      <c r="DH6" s="478"/>
      <c r="DI6" s="479"/>
    </row>
    <row r="7" spans="1:119" ht="18.75" customHeight="1" x14ac:dyDescent="0.2">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100</v>
      </c>
      <c r="AN7" s="470"/>
      <c r="AO7" s="470"/>
      <c r="AP7" s="470"/>
      <c r="AQ7" s="470"/>
      <c r="AR7" s="470"/>
      <c r="AS7" s="470"/>
      <c r="AT7" s="471"/>
      <c r="AU7" s="472" t="s">
        <v>101</v>
      </c>
      <c r="AV7" s="473"/>
      <c r="AW7" s="473"/>
      <c r="AX7" s="473"/>
      <c r="AY7" s="474" t="s">
        <v>102</v>
      </c>
      <c r="AZ7" s="475"/>
      <c r="BA7" s="475"/>
      <c r="BB7" s="475"/>
      <c r="BC7" s="475"/>
      <c r="BD7" s="475"/>
      <c r="BE7" s="475"/>
      <c r="BF7" s="475"/>
      <c r="BG7" s="475"/>
      <c r="BH7" s="475"/>
      <c r="BI7" s="475"/>
      <c r="BJ7" s="475"/>
      <c r="BK7" s="475"/>
      <c r="BL7" s="475"/>
      <c r="BM7" s="476"/>
      <c r="BN7" s="440">
        <v>307285</v>
      </c>
      <c r="BO7" s="441"/>
      <c r="BP7" s="441"/>
      <c r="BQ7" s="441"/>
      <c r="BR7" s="441"/>
      <c r="BS7" s="441"/>
      <c r="BT7" s="441"/>
      <c r="BU7" s="442"/>
      <c r="BV7" s="440">
        <v>664100</v>
      </c>
      <c r="BW7" s="441"/>
      <c r="BX7" s="441"/>
      <c r="BY7" s="441"/>
      <c r="BZ7" s="441"/>
      <c r="CA7" s="441"/>
      <c r="CB7" s="441"/>
      <c r="CC7" s="442"/>
      <c r="CD7" s="443" t="s">
        <v>103</v>
      </c>
      <c r="CE7" s="444"/>
      <c r="CF7" s="444"/>
      <c r="CG7" s="444"/>
      <c r="CH7" s="444"/>
      <c r="CI7" s="444"/>
      <c r="CJ7" s="444"/>
      <c r="CK7" s="444"/>
      <c r="CL7" s="444"/>
      <c r="CM7" s="444"/>
      <c r="CN7" s="444"/>
      <c r="CO7" s="444"/>
      <c r="CP7" s="444"/>
      <c r="CQ7" s="444"/>
      <c r="CR7" s="444"/>
      <c r="CS7" s="445"/>
      <c r="CT7" s="440">
        <v>28358124</v>
      </c>
      <c r="CU7" s="441"/>
      <c r="CV7" s="441"/>
      <c r="CW7" s="441"/>
      <c r="CX7" s="441"/>
      <c r="CY7" s="441"/>
      <c r="CZ7" s="441"/>
      <c r="DA7" s="442"/>
      <c r="DB7" s="440">
        <v>26759832</v>
      </c>
      <c r="DC7" s="441"/>
      <c r="DD7" s="441"/>
      <c r="DE7" s="441"/>
      <c r="DF7" s="441"/>
      <c r="DG7" s="441"/>
      <c r="DH7" s="441"/>
      <c r="DI7" s="442"/>
    </row>
    <row r="8" spans="1:119" ht="18.75" customHeight="1" thickBot="1" x14ac:dyDescent="0.25">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104</v>
      </c>
      <c r="AN8" s="470"/>
      <c r="AO8" s="470"/>
      <c r="AP8" s="470"/>
      <c r="AQ8" s="470"/>
      <c r="AR8" s="470"/>
      <c r="AS8" s="470"/>
      <c r="AT8" s="471"/>
      <c r="AU8" s="472" t="s">
        <v>90</v>
      </c>
      <c r="AV8" s="473"/>
      <c r="AW8" s="473"/>
      <c r="AX8" s="473"/>
      <c r="AY8" s="474" t="s">
        <v>105</v>
      </c>
      <c r="AZ8" s="475"/>
      <c r="BA8" s="475"/>
      <c r="BB8" s="475"/>
      <c r="BC8" s="475"/>
      <c r="BD8" s="475"/>
      <c r="BE8" s="475"/>
      <c r="BF8" s="475"/>
      <c r="BG8" s="475"/>
      <c r="BH8" s="475"/>
      <c r="BI8" s="475"/>
      <c r="BJ8" s="475"/>
      <c r="BK8" s="475"/>
      <c r="BL8" s="475"/>
      <c r="BM8" s="476"/>
      <c r="BN8" s="440">
        <v>2124941</v>
      </c>
      <c r="BO8" s="441"/>
      <c r="BP8" s="441"/>
      <c r="BQ8" s="441"/>
      <c r="BR8" s="441"/>
      <c r="BS8" s="441"/>
      <c r="BT8" s="441"/>
      <c r="BU8" s="442"/>
      <c r="BV8" s="440">
        <v>2078656</v>
      </c>
      <c r="BW8" s="441"/>
      <c r="BX8" s="441"/>
      <c r="BY8" s="441"/>
      <c r="BZ8" s="441"/>
      <c r="CA8" s="441"/>
      <c r="CB8" s="441"/>
      <c r="CC8" s="442"/>
      <c r="CD8" s="443" t="s">
        <v>106</v>
      </c>
      <c r="CE8" s="444"/>
      <c r="CF8" s="444"/>
      <c r="CG8" s="444"/>
      <c r="CH8" s="444"/>
      <c r="CI8" s="444"/>
      <c r="CJ8" s="444"/>
      <c r="CK8" s="444"/>
      <c r="CL8" s="444"/>
      <c r="CM8" s="444"/>
      <c r="CN8" s="444"/>
      <c r="CO8" s="444"/>
      <c r="CP8" s="444"/>
      <c r="CQ8" s="444"/>
      <c r="CR8" s="444"/>
      <c r="CS8" s="445"/>
      <c r="CT8" s="480">
        <v>1.03</v>
      </c>
      <c r="CU8" s="481"/>
      <c r="CV8" s="481"/>
      <c r="CW8" s="481"/>
      <c r="CX8" s="481"/>
      <c r="CY8" s="481"/>
      <c r="CZ8" s="481"/>
      <c r="DA8" s="482"/>
      <c r="DB8" s="480">
        <v>1.03</v>
      </c>
      <c r="DC8" s="481"/>
      <c r="DD8" s="481"/>
      <c r="DE8" s="481"/>
      <c r="DF8" s="481"/>
      <c r="DG8" s="481"/>
      <c r="DH8" s="481"/>
      <c r="DI8" s="482"/>
    </row>
    <row r="9" spans="1:119" ht="18.75" customHeight="1" thickBot="1" x14ac:dyDescent="0.25">
      <c r="A9" s="178"/>
      <c r="B9" s="434" t="s">
        <v>107</v>
      </c>
      <c r="C9" s="435"/>
      <c r="D9" s="435"/>
      <c r="E9" s="435"/>
      <c r="F9" s="435"/>
      <c r="G9" s="435"/>
      <c r="H9" s="435"/>
      <c r="I9" s="435"/>
      <c r="J9" s="435"/>
      <c r="K9" s="483"/>
      <c r="L9" s="484" t="s">
        <v>108</v>
      </c>
      <c r="M9" s="485"/>
      <c r="N9" s="485"/>
      <c r="O9" s="485"/>
      <c r="P9" s="485"/>
      <c r="Q9" s="486"/>
      <c r="R9" s="487">
        <v>136516</v>
      </c>
      <c r="S9" s="488"/>
      <c r="T9" s="488"/>
      <c r="U9" s="488"/>
      <c r="V9" s="489"/>
      <c r="W9" s="397" t="s">
        <v>109</v>
      </c>
      <c r="X9" s="398"/>
      <c r="Y9" s="398"/>
      <c r="Z9" s="398"/>
      <c r="AA9" s="398"/>
      <c r="AB9" s="398"/>
      <c r="AC9" s="398"/>
      <c r="AD9" s="398"/>
      <c r="AE9" s="398"/>
      <c r="AF9" s="398"/>
      <c r="AG9" s="398"/>
      <c r="AH9" s="398"/>
      <c r="AI9" s="398"/>
      <c r="AJ9" s="398"/>
      <c r="AK9" s="398"/>
      <c r="AL9" s="399"/>
      <c r="AM9" s="469" t="s">
        <v>110</v>
      </c>
      <c r="AN9" s="470"/>
      <c r="AO9" s="470"/>
      <c r="AP9" s="470"/>
      <c r="AQ9" s="470"/>
      <c r="AR9" s="470"/>
      <c r="AS9" s="470"/>
      <c r="AT9" s="471"/>
      <c r="AU9" s="472" t="s">
        <v>90</v>
      </c>
      <c r="AV9" s="473"/>
      <c r="AW9" s="473"/>
      <c r="AX9" s="473"/>
      <c r="AY9" s="474" t="s">
        <v>111</v>
      </c>
      <c r="AZ9" s="475"/>
      <c r="BA9" s="475"/>
      <c r="BB9" s="475"/>
      <c r="BC9" s="475"/>
      <c r="BD9" s="475"/>
      <c r="BE9" s="475"/>
      <c r="BF9" s="475"/>
      <c r="BG9" s="475"/>
      <c r="BH9" s="475"/>
      <c r="BI9" s="475"/>
      <c r="BJ9" s="475"/>
      <c r="BK9" s="475"/>
      <c r="BL9" s="475"/>
      <c r="BM9" s="476"/>
      <c r="BN9" s="440">
        <v>46285</v>
      </c>
      <c r="BO9" s="441"/>
      <c r="BP9" s="441"/>
      <c r="BQ9" s="441"/>
      <c r="BR9" s="441"/>
      <c r="BS9" s="441"/>
      <c r="BT9" s="441"/>
      <c r="BU9" s="442"/>
      <c r="BV9" s="440">
        <v>-686520</v>
      </c>
      <c r="BW9" s="441"/>
      <c r="BX9" s="441"/>
      <c r="BY9" s="441"/>
      <c r="BZ9" s="441"/>
      <c r="CA9" s="441"/>
      <c r="CB9" s="441"/>
      <c r="CC9" s="442"/>
      <c r="CD9" s="443" t="s">
        <v>112</v>
      </c>
      <c r="CE9" s="444"/>
      <c r="CF9" s="444"/>
      <c r="CG9" s="444"/>
      <c r="CH9" s="444"/>
      <c r="CI9" s="444"/>
      <c r="CJ9" s="444"/>
      <c r="CK9" s="444"/>
      <c r="CL9" s="444"/>
      <c r="CM9" s="444"/>
      <c r="CN9" s="444"/>
      <c r="CO9" s="444"/>
      <c r="CP9" s="444"/>
      <c r="CQ9" s="444"/>
      <c r="CR9" s="444"/>
      <c r="CS9" s="445"/>
      <c r="CT9" s="437">
        <v>8</v>
      </c>
      <c r="CU9" s="438"/>
      <c r="CV9" s="438"/>
      <c r="CW9" s="438"/>
      <c r="CX9" s="438"/>
      <c r="CY9" s="438"/>
      <c r="CZ9" s="438"/>
      <c r="DA9" s="439"/>
      <c r="DB9" s="437">
        <v>8.1</v>
      </c>
      <c r="DC9" s="438"/>
      <c r="DD9" s="438"/>
      <c r="DE9" s="438"/>
      <c r="DF9" s="438"/>
      <c r="DG9" s="438"/>
      <c r="DH9" s="438"/>
      <c r="DI9" s="439"/>
    </row>
    <row r="10" spans="1:119" ht="18.75" customHeight="1" thickBot="1" x14ac:dyDescent="0.25">
      <c r="A10" s="178"/>
      <c r="B10" s="434"/>
      <c r="C10" s="435"/>
      <c r="D10" s="435"/>
      <c r="E10" s="435"/>
      <c r="F10" s="435"/>
      <c r="G10" s="435"/>
      <c r="H10" s="435"/>
      <c r="I10" s="435"/>
      <c r="J10" s="435"/>
      <c r="K10" s="483"/>
      <c r="L10" s="490" t="s">
        <v>113</v>
      </c>
      <c r="M10" s="470"/>
      <c r="N10" s="470"/>
      <c r="O10" s="470"/>
      <c r="P10" s="470"/>
      <c r="Q10" s="471"/>
      <c r="R10" s="491">
        <v>130190</v>
      </c>
      <c r="S10" s="492"/>
      <c r="T10" s="492"/>
      <c r="U10" s="492"/>
      <c r="V10" s="493"/>
      <c r="W10" s="428"/>
      <c r="X10" s="429"/>
      <c r="Y10" s="429"/>
      <c r="Z10" s="429"/>
      <c r="AA10" s="429"/>
      <c r="AB10" s="429"/>
      <c r="AC10" s="429"/>
      <c r="AD10" s="429"/>
      <c r="AE10" s="429"/>
      <c r="AF10" s="429"/>
      <c r="AG10" s="429"/>
      <c r="AH10" s="429"/>
      <c r="AI10" s="429"/>
      <c r="AJ10" s="429"/>
      <c r="AK10" s="429"/>
      <c r="AL10" s="432"/>
      <c r="AM10" s="469" t="s">
        <v>114</v>
      </c>
      <c r="AN10" s="470"/>
      <c r="AO10" s="470"/>
      <c r="AP10" s="470"/>
      <c r="AQ10" s="470"/>
      <c r="AR10" s="470"/>
      <c r="AS10" s="470"/>
      <c r="AT10" s="471"/>
      <c r="AU10" s="472" t="s">
        <v>90</v>
      </c>
      <c r="AV10" s="473"/>
      <c r="AW10" s="473"/>
      <c r="AX10" s="473"/>
      <c r="AY10" s="474" t="s">
        <v>115</v>
      </c>
      <c r="AZ10" s="475"/>
      <c r="BA10" s="475"/>
      <c r="BB10" s="475"/>
      <c r="BC10" s="475"/>
      <c r="BD10" s="475"/>
      <c r="BE10" s="475"/>
      <c r="BF10" s="475"/>
      <c r="BG10" s="475"/>
      <c r="BH10" s="475"/>
      <c r="BI10" s="475"/>
      <c r="BJ10" s="475"/>
      <c r="BK10" s="475"/>
      <c r="BL10" s="475"/>
      <c r="BM10" s="476"/>
      <c r="BN10" s="440">
        <v>665210</v>
      </c>
      <c r="BO10" s="441"/>
      <c r="BP10" s="441"/>
      <c r="BQ10" s="441"/>
      <c r="BR10" s="441"/>
      <c r="BS10" s="441"/>
      <c r="BT10" s="441"/>
      <c r="BU10" s="442"/>
      <c r="BV10" s="440">
        <v>1293946</v>
      </c>
      <c r="BW10" s="441"/>
      <c r="BX10" s="441"/>
      <c r="BY10" s="441"/>
      <c r="BZ10" s="441"/>
      <c r="CA10" s="441"/>
      <c r="CB10" s="441"/>
      <c r="CC10" s="442"/>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4"/>
      <c r="C11" s="435"/>
      <c r="D11" s="435"/>
      <c r="E11" s="435"/>
      <c r="F11" s="435"/>
      <c r="G11" s="435"/>
      <c r="H11" s="435"/>
      <c r="I11" s="435"/>
      <c r="J11" s="435"/>
      <c r="K11" s="483"/>
      <c r="L11" s="494" t="s">
        <v>117</v>
      </c>
      <c r="M11" s="495"/>
      <c r="N11" s="495"/>
      <c r="O11" s="495"/>
      <c r="P11" s="495"/>
      <c r="Q11" s="496"/>
      <c r="R11" s="497" t="s">
        <v>118</v>
      </c>
      <c r="S11" s="498"/>
      <c r="T11" s="498"/>
      <c r="U11" s="498"/>
      <c r="V11" s="499"/>
      <c r="W11" s="428"/>
      <c r="X11" s="429"/>
      <c r="Y11" s="429"/>
      <c r="Z11" s="429"/>
      <c r="AA11" s="429"/>
      <c r="AB11" s="429"/>
      <c r="AC11" s="429"/>
      <c r="AD11" s="429"/>
      <c r="AE11" s="429"/>
      <c r="AF11" s="429"/>
      <c r="AG11" s="429"/>
      <c r="AH11" s="429"/>
      <c r="AI11" s="429"/>
      <c r="AJ11" s="429"/>
      <c r="AK11" s="429"/>
      <c r="AL11" s="432"/>
      <c r="AM11" s="469" t="s">
        <v>119</v>
      </c>
      <c r="AN11" s="470"/>
      <c r="AO11" s="470"/>
      <c r="AP11" s="470"/>
      <c r="AQ11" s="470"/>
      <c r="AR11" s="470"/>
      <c r="AS11" s="470"/>
      <c r="AT11" s="471"/>
      <c r="AU11" s="472" t="s">
        <v>90</v>
      </c>
      <c r="AV11" s="473"/>
      <c r="AW11" s="473"/>
      <c r="AX11" s="473"/>
      <c r="AY11" s="474" t="s">
        <v>120</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48283</v>
      </c>
      <c r="BW11" s="441"/>
      <c r="BX11" s="441"/>
      <c r="BY11" s="441"/>
      <c r="BZ11" s="441"/>
      <c r="CA11" s="441"/>
      <c r="CB11" s="441"/>
      <c r="CC11" s="442"/>
      <c r="CD11" s="443" t="s">
        <v>121</v>
      </c>
      <c r="CE11" s="444"/>
      <c r="CF11" s="444"/>
      <c r="CG11" s="444"/>
      <c r="CH11" s="444"/>
      <c r="CI11" s="444"/>
      <c r="CJ11" s="444"/>
      <c r="CK11" s="444"/>
      <c r="CL11" s="444"/>
      <c r="CM11" s="444"/>
      <c r="CN11" s="444"/>
      <c r="CO11" s="444"/>
      <c r="CP11" s="444"/>
      <c r="CQ11" s="444"/>
      <c r="CR11" s="444"/>
      <c r="CS11" s="445"/>
      <c r="CT11" s="480" t="s">
        <v>122</v>
      </c>
      <c r="CU11" s="481"/>
      <c r="CV11" s="481"/>
      <c r="CW11" s="481"/>
      <c r="CX11" s="481"/>
      <c r="CY11" s="481"/>
      <c r="CZ11" s="481"/>
      <c r="DA11" s="482"/>
      <c r="DB11" s="480" t="s">
        <v>122</v>
      </c>
      <c r="DC11" s="481"/>
      <c r="DD11" s="481"/>
      <c r="DE11" s="481"/>
      <c r="DF11" s="481"/>
      <c r="DG11" s="481"/>
      <c r="DH11" s="481"/>
      <c r="DI11" s="482"/>
    </row>
    <row r="12" spans="1:119" ht="18.75" customHeight="1" x14ac:dyDescent="0.2">
      <c r="A12" s="178"/>
      <c r="B12" s="500" t="s">
        <v>123</v>
      </c>
      <c r="C12" s="501"/>
      <c r="D12" s="501"/>
      <c r="E12" s="501"/>
      <c r="F12" s="501"/>
      <c r="G12" s="501"/>
      <c r="H12" s="501"/>
      <c r="I12" s="501"/>
      <c r="J12" s="501"/>
      <c r="K12" s="502"/>
      <c r="L12" s="509" t="s">
        <v>124</v>
      </c>
      <c r="M12" s="510"/>
      <c r="N12" s="510"/>
      <c r="O12" s="510"/>
      <c r="P12" s="510"/>
      <c r="Q12" s="511"/>
      <c r="R12" s="512">
        <v>139604</v>
      </c>
      <c r="S12" s="513"/>
      <c r="T12" s="513"/>
      <c r="U12" s="513"/>
      <c r="V12" s="514"/>
      <c r="W12" s="515" t="s">
        <v>1</v>
      </c>
      <c r="X12" s="473"/>
      <c r="Y12" s="473"/>
      <c r="Z12" s="473"/>
      <c r="AA12" s="473"/>
      <c r="AB12" s="516"/>
      <c r="AC12" s="517" t="s">
        <v>125</v>
      </c>
      <c r="AD12" s="518"/>
      <c r="AE12" s="518"/>
      <c r="AF12" s="518"/>
      <c r="AG12" s="519"/>
      <c r="AH12" s="517" t="s">
        <v>126</v>
      </c>
      <c r="AI12" s="518"/>
      <c r="AJ12" s="518"/>
      <c r="AK12" s="518"/>
      <c r="AL12" s="520"/>
      <c r="AM12" s="469" t="s">
        <v>127</v>
      </c>
      <c r="AN12" s="470"/>
      <c r="AO12" s="470"/>
      <c r="AP12" s="470"/>
      <c r="AQ12" s="470"/>
      <c r="AR12" s="470"/>
      <c r="AS12" s="470"/>
      <c r="AT12" s="471"/>
      <c r="AU12" s="472" t="s">
        <v>90</v>
      </c>
      <c r="AV12" s="473"/>
      <c r="AW12" s="473"/>
      <c r="AX12" s="473"/>
      <c r="AY12" s="474" t="s">
        <v>128</v>
      </c>
      <c r="AZ12" s="475"/>
      <c r="BA12" s="475"/>
      <c r="BB12" s="475"/>
      <c r="BC12" s="475"/>
      <c r="BD12" s="475"/>
      <c r="BE12" s="475"/>
      <c r="BF12" s="475"/>
      <c r="BG12" s="475"/>
      <c r="BH12" s="475"/>
      <c r="BI12" s="475"/>
      <c r="BJ12" s="475"/>
      <c r="BK12" s="475"/>
      <c r="BL12" s="475"/>
      <c r="BM12" s="476"/>
      <c r="BN12" s="440">
        <v>1086599</v>
      </c>
      <c r="BO12" s="441"/>
      <c r="BP12" s="441"/>
      <c r="BQ12" s="441"/>
      <c r="BR12" s="441"/>
      <c r="BS12" s="441"/>
      <c r="BT12" s="441"/>
      <c r="BU12" s="442"/>
      <c r="BV12" s="440">
        <v>1057869</v>
      </c>
      <c r="BW12" s="441"/>
      <c r="BX12" s="441"/>
      <c r="BY12" s="441"/>
      <c r="BZ12" s="441"/>
      <c r="CA12" s="441"/>
      <c r="CB12" s="441"/>
      <c r="CC12" s="442"/>
      <c r="CD12" s="443" t="s">
        <v>129</v>
      </c>
      <c r="CE12" s="444"/>
      <c r="CF12" s="444"/>
      <c r="CG12" s="444"/>
      <c r="CH12" s="444"/>
      <c r="CI12" s="444"/>
      <c r="CJ12" s="444"/>
      <c r="CK12" s="444"/>
      <c r="CL12" s="444"/>
      <c r="CM12" s="444"/>
      <c r="CN12" s="444"/>
      <c r="CO12" s="444"/>
      <c r="CP12" s="444"/>
      <c r="CQ12" s="444"/>
      <c r="CR12" s="444"/>
      <c r="CS12" s="445"/>
      <c r="CT12" s="480" t="s">
        <v>122</v>
      </c>
      <c r="CU12" s="481"/>
      <c r="CV12" s="481"/>
      <c r="CW12" s="481"/>
      <c r="CX12" s="481"/>
      <c r="CY12" s="481"/>
      <c r="CZ12" s="481"/>
      <c r="DA12" s="482"/>
      <c r="DB12" s="480" t="s">
        <v>122</v>
      </c>
      <c r="DC12" s="481"/>
      <c r="DD12" s="481"/>
      <c r="DE12" s="481"/>
      <c r="DF12" s="481"/>
      <c r="DG12" s="481"/>
      <c r="DH12" s="481"/>
      <c r="DI12" s="482"/>
    </row>
    <row r="13" spans="1:119" ht="18.75" customHeight="1" x14ac:dyDescent="0.2">
      <c r="A13" s="178"/>
      <c r="B13" s="503"/>
      <c r="C13" s="504"/>
      <c r="D13" s="504"/>
      <c r="E13" s="504"/>
      <c r="F13" s="504"/>
      <c r="G13" s="504"/>
      <c r="H13" s="504"/>
      <c r="I13" s="504"/>
      <c r="J13" s="504"/>
      <c r="K13" s="505"/>
      <c r="L13" s="187"/>
      <c r="M13" s="531" t="s">
        <v>130</v>
      </c>
      <c r="N13" s="532"/>
      <c r="O13" s="532"/>
      <c r="P13" s="532"/>
      <c r="Q13" s="533"/>
      <c r="R13" s="524">
        <v>136232</v>
      </c>
      <c r="S13" s="525"/>
      <c r="T13" s="525"/>
      <c r="U13" s="525"/>
      <c r="V13" s="526"/>
      <c r="W13" s="456" t="s">
        <v>131</v>
      </c>
      <c r="X13" s="457"/>
      <c r="Y13" s="457"/>
      <c r="Z13" s="457"/>
      <c r="AA13" s="457"/>
      <c r="AB13" s="447"/>
      <c r="AC13" s="491">
        <v>685</v>
      </c>
      <c r="AD13" s="492"/>
      <c r="AE13" s="492"/>
      <c r="AF13" s="492"/>
      <c r="AG13" s="534"/>
      <c r="AH13" s="491">
        <v>727</v>
      </c>
      <c r="AI13" s="492"/>
      <c r="AJ13" s="492"/>
      <c r="AK13" s="492"/>
      <c r="AL13" s="493"/>
      <c r="AM13" s="469" t="s">
        <v>132</v>
      </c>
      <c r="AN13" s="470"/>
      <c r="AO13" s="470"/>
      <c r="AP13" s="470"/>
      <c r="AQ13" s="470"/>
      <c r="AR13" s="470"/>
      <c r="AS13" s="470"/>
      <c r="AT13" s="471"/>
      <c r="AU13" s="472" t="s">
        <v>101</v>
      </c>
      <c r="AV13" s="473"/>
      <c r="AW13" s="473"/>
      <c r="AX13" s="473"/>
      <c r="AY13" s="474" t="s">
        <v>133</v>
      </c>
      <c r="AZ13" s="475"/>
      <c r="BA13" s="475"/>
      <c r="BB13" s="475"/>
      <c r="BC13" s="475"/>
      <c r="BD13" s="475"/>
      <c r="BE13" s="475"/>
      <c r="BF13" s="475"/>
      <c r="BG13" s="475"/>
      <c r="BH13" s="475"/>
      <c r="BI13" s="475"/>
      <c r="BJ13" s="475"/>
      <c r="BK13" s="475"/>
      <c r="BL13" s="475"/>
      <c r="BM13" s="476"/>
      <c r="BN13" s="440">
        <v>-375104</v>
      </c>
      <c r="BO13" s="441"/>
      <c r="BP13" s="441"/>
      <c r="BQ13" s="441"/>
      <c r="BR13" s="441"/>
      <c r="BS13" s="441"/>
      <c r="BT13" s="441"/>
      <c r="BU13" s="442"/>
      <c r="BV13" s="440">
        <v>-402160</v>
      </c>
      <c r="BW13" s="441"/>
      <c r="BX13" s="441"/>
      <c r="BY13" s="441"/>
      <c r="BZ13" s="441"/>
      <c r="CA13" s="441"/>
      <c r="CB13" s="441"/>
      <c r="CC13" s="442"/>
      <c r="CD13" s="443" t="s">
        <v>134</v>
      </c>
      <c r="CE13" s="444"/>
      <c r="CF13" s="444"/>
      <c r="CG13" s="444"/>
      <c r="CH13" s="444"/>
      <c r="CI13" s="444"/>
      <c r="CJ13" s="444"/>
      <c r="CK13" s="444"/>
      <c r="CL13" s="444"/>
      <c r="CM13" s="444"/>
      <c r="CN13" s="444"/>
      <c r="CO13" s="444"/>
      <c r="CP13" s="444"/>
      <c r="CQ13" s="444"/>
      <c r="CR13" s="444"/>
      <c r="CS13" s="445"/>
      <c r="CT13" s="437">
        <v>5.2</v>
      </c>
      <c r="CU13" s="438"/>
      <c r="CV13" s="438"/>
      <c r="CW13" s="438"/>
      <c r="CX13" s="438"/>
      <c r="CY13" s="438"/>
      <c r="CZ13" s="438"/>
      <c r="DA13" s="439"/>
      <c r="DB13" s="437">
        <v>4.5999999999999996</v>
      </c>
      <c r="DC13" s="438"/>
      <c r="DD13" s="438"/>
      <c r="DE13" s="438"/>
      <c r="DF13" s="438"/>
      <c r="DG13" s="438"/>
      <c r="DH13" s="438"/>
      <c r="DI13" s="439"/>
    </row>
    <row r="14" spans="1:119" ht="18.75" customHeight="1" thickBot="1" x14ac:dyDescent="0.25">
      <c r="A14" s="178"/>
      <c r="B14" s="503"/>
      <c r="C14" s="504"/>
      <c r="D14" s="504"/>
      <c r="E14" s="504"/>
      <c r="F14" s="504"/>
      <c r="G14" s="504"/>
      <c r="H14" s="504"/>
      <c r="I14" s="504"/>
      <c r="J14" s="504"/>
      <c r="K14" s="505"/>
      <c r="L14" s="521" t="s">
        <v>135</v>
      </c>
      <c r="M14" s="522"/>
      <c r="N14" s="522"/>
      <c r="O14" s="522"/>
      <c r="P14" s="522"/>
      <c r="Q14" s="523"/>
      <c r="R14" s="524">
        <v>138969</v>
      </c>
      <c r="S14" s="525"/>
      <c r="T14" s="525"/>
      <c r="U14" s="525"/>
      <c r="V14" s="526"/>
      <c r="W14" s="430"/>
      <c r="X14" s="431"/>
      <c r="Y14" s="431"/>
      <c r="Z14" s="431"/>
      <c r="AA14" s="431"/>
      <c r="AB14" s="420"/>
      <c r="AC14" s="527">
        <v>1.1000000000000001</v>
      </c>
      <c r="AD14" s="528"/>
      <c r="AE14" s="528"/>
      <c r="AF14" s="528"/>
      <c r="AG14" s="529"/>
      <c r="AH14" s="527">
        <v>1.3</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136</v>
      </c>
      <c r="CE14" s="536"/>
      <c r="CF14" s="536"/>
      <c r="CG14" s="536"/>
      <c r="CH14" s="536"/>
      <c r="CI14" s="536"/>
      <c r="CJ14" s="536"/>
      <c r="CK14" s="536"/>
      <c r="CL14" s="536"/>
      <c r="CM14" s="536"/>
      <c r="CN14" s="536"/>
      <c r="CO14" s="536"/>
      <c r="CP14" s="536"/>
      <c r="CQ14" s="536"/>
      <c r="CR14" s="536"/>
      <c r="CS14" s="537"/>
      <c r="CT14" s="538">
        <v>30.2</v>
      </c>
      <c r="CU14" s="539"/>
      <c r="CV14" s="539"/>
      <c r="CW14" s="539"/>
      <c r="CX14" s="539"/>
      <c r="CY14" s="539"/>
      <c r="CZ14" s="539"/>
      <c r="DA14" s="540"/>
      <c r="DB14" s="538">
        <v>28.2</v>
      </c>
      <c r="DC14" s="539"/>
      <c r="DD14" s="539"/>
      <c r="DE14" s="539"/>
      <c r="DF14" s="539"/>
      <c r="DG14" s="539"/>
      <c r="DH14" s="539"/>
      <c r="DI14" s="540"/>
    </row>
    <row r="15" spans="1:119" ht="18.75" customHeight="1" x14ac:dyDescent="0.2">
      <c r="A15" s="178"/>
      <c r="B15" s="503"/>
      <c r="C15" s="504"/>
      <c r="D15" s="504"/>
      <c r="E15" s="504"/>
      <c r="F15" s="504"/>
      <c r="G15" s="504"/>
      <c r="H15" s="504"/>
      <c r="I15" s="504"/>
      <c r="J15" s="504"/>
      <c r="K15" s="505"/>
      <c r="L15" s="187"/>
      <c r="M15" s="531" t="s">
        <v>130</v>
      </c>
      <c r="N15" s="532"/>
      <c r="O15" s="532"/>
      <c r="P15" s="532"/>
      <c r="Q15" s="533"/>
      <c r="R15" s="524">
        <v>135892</v>
      </c>
      <c r="S15" s="525"/>
      <c r="T15" s="525"/>
      <c r="U15" s="525"/>
      <c r="V15" s="526"/>
      <c r="W15" s="456" t="s">
        <v>137</v>
      </c>
      <c r="X15" s="457"/>
      <c r="Y15" s="457"/>
      <c r="Z15" s="457"/>
      <c r="AA15" s="457"/>
      <c r="AB15" s="447"/>
      <c r="AC15" s="491">
        <v>15558</v>
      </c>
      <c r="AD15" s="492"/>
      <c r="AE15" s="492"/>
      <c r="AF15" s="492"/>
      <c r="AG15" s="534"/>
      <c r="AH15" s="491">
        <v>14309</v>
      </c>
      <c r="AI15" s="492"/>
      <c r="AJ15" s="492"/>
      <c r="AK15" s="492"/>
      <c r="AL15" s="493"/>
      <c r="AM15" s="469"/>
      <c r="AN15" s="470"/>
      <c r="AO15" s="470"/>
      <c r="AP15" s="470"/>
      <c r="AQ15" s="470"/>
      <c r="AR15" s="470"/>
      <c r="AS15" s="470"/>
      <c r="AT15" s="471"/>
      <c r="AU15" s="472"/>
      <c r="AV15" s="473"/>
      <c r="AW15" s="473"/>
      <c r="AX15" s="473"/>
      <c r="AY15" s="400" t="s">
        <v>138</v>
      </c>
      <c r="AZ15" s="401"/>
      <c r="BA15" s="401"/>
      <c r="BB15" s="401"/>
      <c r="BC15" s="401"/>
      <c r="BD15" s="401"/>
      <c r="BE15" s="401"/>
      <c r="BF15" s="401"/>
      <c r="BG15" s="401"/>
      <c r="BH15" s="401"/>
      <c r="BI15" s="401"/>
      <c r="BJ15" s="401"/>
      <c r="BK15" s="401"/>
      <c r="BL15" s="401"/>
      <c r="BM15" s="402"/>
      <c r="BN15" s="403">
        <v>22080588</v>
      </c>
      <c r="BO15" s="404"/>
      <c r="BP15" s="404"/>
      <c r="BQ15" s="404"/>
      <c r="BR15" s="404"/>
      <c r="BS15" s="404"/>
      <c r="BT15" s="404"/>
      <c r="BU15" s="405"/>
      <c r="BV15" s="403">
        <v>20846438</v>
      </c>
      <c r="BW15" s="404"/>
      <c r="BX15" s="404"/>
      <c r="BY15" s="404"/>
      <c r="BZ15" s="404"/>
      <c r="CA15" s="404"/>
      <c r="CB15" s="404"/>
      <c r="CC15" s="405"/>
      <c r="CD15" s="541" t="s">
        <v>139</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3"/>
      <c r="C16" s="504"/>
      <c r="D16" s="504"/>
      <c r="E16" s="504"/>
      <c r="F16" s="504"/>
      <c r="G16" s="504"/>
      <c r="H16" s="504"/>
      <c r="I16" s="504"/>
      <c r="J16" s="504"/>
      <c r="K16" s="505"/>
      <c r="L16" s="521" t="s">
        <v>140</v>
      </c>
      <c r="M16" s="544"/>
      <c r="N16" s="544"/>
      <c r="O16" s="544"/>
      <c r="P16" s="544"/>
      <c r="Q16" s="545"/>
      <c r="R16" s="546" t="s">
        <v>141</v>
      </c>
      <c r="S16" s="547"/>
      <c r="T16" s="547"/>
      <c r="U16" s="547"/>
      <c r="V16" s="548"/>
      <c r="W16" s="430"/>
      <c r="X16" s="431"/>
      <c r="Y16" s="431"/>
      <c r="Z16" s="431"/>
      <c r="AA16" s="431"/>
      <c r="AB16" s="420"/>
      <c r="AC16" s="527">
        <v>26</v>
      </c>
      <c r="AD16" s="528"/>
      <c r="AE16" s="528"/>
      <c r="AF16" s="528"/>
      <c r="AG16" s="529"/>
      <c r="AH16" s="527">
        <v>26.1</v>
      </c>
      <c r="AI16" s="528"/>
      <c r="AJ16" s="528"/>
      <c r="AK16" s="528"/>
      <c r="AL16" s="530"/>
      <c r="AM16" s="469"/>
      <c r="AN16" s="470"/>
      <c r="AO16" s="470"/>
      <c r="AP16" s="470"/>
      <c r="AQ16" s="470"/>
      <c r="AR16" s="470"/>
      <c r="AS16" s="470"/>
      <c r="AT16" s="471"/>
      <c r="AU16" s="472"/>
      <c r="AV16" s="473"/>
      <c r="AW16" s="473"/>
      <c r="AX16" s="473"/>
      <c r="AY16" s="474" t="s">
        <v>142</v>
      </c>
      <c r="AZ16" s="475"/>
      <c r="BA16" s="475"/>
      <c r="BB16" s="475"/>
      <c r="BC16" s="475"/>
      <c r="BD16" s="475"/>
      <c r="BE16" s="475"/>
      <c r="BF16" s="475"/>
      <c r="BG16" s="475"/>
      <c r="BH16" s="475"/>
      <c r="BI16" s="475"/>
      <c r="BJ16" s="475"/>
      <c r="BK16" s="475"/>
      <c r="BL16" s="475"/>
      <c r="BM16" s="476"/>
      <c r="BN16" s="440">
        <v>20697608</v>
      </c>
      <c r="BO16" s="441"/>
      <c r="BP16" s="441"/>
      <c r="BQ16" s="441"/>
      <c r="BR16" s="441"/>
      <c r="BS16" s="441"/>
      <c r="BT16" s="441"/>
      <c r="BU16" s="442"/>
      <c r="BV16" s="440">
        <v>20114991</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8"/>
      <c r="B17" s="506"/>
      <c r="C17" s="507"/>
      <c r="D17" s="507"/>
      <c r="E17" s="507"/>
      <c r="F17" s="507"/>
      <c r="G17" s="507"/>
      <c r="H17" s="507"/>
      <c r="I17" s="507"/>
      <c r="J17" s="507"/>
      <c r="K17" s="508"/>
      <c r="L17" s="192"/>
      <c r="M17" s="551" t="s">
        <v>143</v>
      </c>
      <c r="N17" s="552"/>
      <c r="O17" s="552"/>
      <c r="P17" s="552"/>
      <c r="Q17" s="553"/>
      <c r="R17" s="546" t="s">
        <v>144</v>
      </c>
      <c r="S17" s="547"/>
      <c r="T17" s="547"/>
      <c r="U17" s="547"/>
      <c r="V17" s="548"/>
      <c r="W17" s="456" t="s">
        <v>145</v>
      </c>
      <c r="X17" s="457"/>
      <c r="Y17" s="457"/>
      <c r="Z17" s="457"/>
      <c r="AA17" s="457"/>
      <c r="AB17" s="447"/>
      <c r="AC17" s="491">
        <v>43674</v>
      </c>
      <c r="AD17" s="492"/>
      <c r="AE17" s="492"/>
      <c r="AF17" s="492"/>
      <c r="AG17" s="534"/>
      <c r="AH17" s="491">
        <v>39821</v>
      </c>
      <c r="AI17" s="492"/>
      <c r="AJ17" s="492"/>
      <c r="AK17" s="492"/>
      <c r="AL17" s="493"/>
      <c r="AM17" s="469"/>
      <c r="AN17" s="470"/>
      <c r="AO17" s="470"/>
      <c r="AP17" s="470"/>
      <c r="AQ17" s="470"/>
      <c r="AR17" s="470"/>
      <c r="AS17" s="470"/>
      <c r="AT17" s="471"/>
      <c r="AU17" s="472"/>
      <c r="AV17" s="473"/>
      <c r="AW17" s="473"/>
      <c r="AX17" s="473"/>
      <c r="AY17" s="474" t="s">
        <v>146</v>
      </c>
      <c r="AZ17" s="475"/>
      <c r="BA17" s="475"/>
      <c r="BB17" s="475"/>
      <c r="BC17" s="475"/>
      <c r="BD17" s="475"/>
      <c r="BE17" s="475"/>
      <c r="BF17" s="475"/>
      <c r="BG17" s="475"/>
      <c r="BH17" s="475"/>
      <c r="BI17" s="475"/>
      <c r="BJ17" s="475"/>
      <c r="BK17" s="475"/>
      <c r="BL17" s="475"/>
      <c r="BM17" s="476"/>
      <c r="BN17" s="440">
        <v>28358124</v>
      </c>
      <c r="BO17" s="441"/>
      <c r="BP17" s="441"/>
      <c r="BQ17" s="441"/>
      <c r="BR17" s="441"/>
      <c r="BS17" s="441"/>
      <c r="BT17" s="441"/>
      <c r="BU17" s="442"/>
      <c r="BV17" s="440">
        <v>26759832</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8"/>
      <c r="B18" s="562" t="s">
        <v>147</v>
      </c>
      <c r="C18" s="483"/>
      <c r="D18" s="483"/>
      <c r="E18" s="563"/>
      <c r="F18" s="563"/>
      <c r="G18" s="563"/>
      <c r="H18" s="563"/>
      <c r="I18" s="563"/>
      <c r="J18" s="563"/>
      <c r="K18" s="563"/>
      <c r="L18" s="564">
        <v>26.59</v>
      </c>
      <c r="M18" s="564"/>
      <c r="N18" s="564"/>
      <c r="O18" s="564"/>
      <c r="P18" s="564"/>
      <c r="Q18" s="564"/>
      <c r="R18" s="565"/>
      <c r="S18" s="565"/>
      <c r="T18" s="565"/>
      <c r="U18" s="565"/>
      <c r="V18" s="566"/>
      <c r="W18" s="458"/>
      <c r="X18" s="459"/>
      <c r="Y18" s="459"/>
      <c r="Z18" s="459"/>
      <c r="AA18" s="459"/>
      <c r="AB18" s="450"/>
      <c r="AC18" s="567">
        <v>72.900000000000006</v>
      </c>
      <c r="AD18" s="568"/>
      <c r="AE18" s="568"/>
      <c r="AF18" s="568"/>
      <c r="AG18" s="569"/>
      <c r="AH18" s="567">
        <v>72.599999999999994</v>
      </c>
      <c r="AI18" s="568"/>
      <c r="AJ18" s="568"/>
      <c r="AK18" s="568"/>
      <c r="AL18" s="570"/>
      <c r="AM18" s="469"/>
      <c r="AN18" s="470"/>
      <c r="AO18" s="470"/>
      <c r="AP18" s="470"/>
      <c r="AQ18" s="470"/>
      <c r="AR18" s="470"/>
      <c r="AS18" s="470"/>
      <c r="AT18" s="471"/>
      <c r="AU18" s="472"/>
      <c r="AV18" s="473"/>
      <c r="AW18" s="473"/>
      <c r="AX18" s="473"/>
      <c r="AY18" s="474" t="s">
        <v>148</v>
      </c>
      <c r="AZ18" s="475"/>
      <c r="BA18" s="475"/>
      <c r="BB18" s="475"/>
      <c r="BC18" s="475"/>
      <c r="BD18" s="475"/>
      <c r="BE18" s="475"/>
      <c r="BF18" s="475"/>
      <c r="BG18" s="475"/>
      <c r="BH18" s="475"/>
      <c r="BI18" s="475"/>
      <c r="BJ18" s="475"/>
      <c r="BK18" s="475"/>
      <c r="BL18" s="475"/>
      <c r="BM18" s="476"/>
      <c r="BN18" s="440">
        <v>27370198</v>
      </c>
      <c r="BO18" s="441"/>
      <c r="BP18" s="441"/>
      <c r="BQ18" s="441"/>
      <c r="BR18" s="441"/>
      <c r="BS18" s="441"/>
      <c r="BT18" s="441"/>
      <c r="BU18" s="442"/>
      <c r="BV18" s="440">
        <v>26127155</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8"/>
      <c r="B19" s="562" t="s">
        <v>149</v>
      </c>
      <c r="C19" s="483"/>
      <c r="D19" s="483"/>
      <c r="E19" s="563"/>
      <c r="F19" s="563"/>
      <c r="G19" s="563"/>
      <c r="H19" s="563"/>
      <c r="I19" s="563"/>
      <c r="J19" s="563"/>
      <c r="K19" s="563"/>
      <c r="L19" s="571">
        <v>5134</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150</v>
      </c>
      <c r="AZ19" s="475"/>
      <c r="BA19" s="475"/>
      <c r="BB19" s="475"/>
      <c r="BC19" s="475"/>
      <c r="BD19" s="475"/>
      <c r="BE19" s="475"/>
      <c r="BF19" s="475"/>
      <c r="BG19" s="475"/>
      <c r="BH19" s="475"/>
      <c r="BI19" s="475"/>
      <c r="BJ19" s="475"/>
      <c r="BK19" s="475"/>
      <c r="BL19" s="475"/>
      <c r="BM19" s="476"/>
      <c r="BN19" s="440">
        <v>36272699</v>
      </c>
      <c r="BO19" s="441"/>
      <c r="BP19" s="441"/>
      <c r="BQ19" s="441"/>
      <c r="BR19" s="441"/>
      <c r="BS19" s="441"/>
      <c r="BT19" s="441"/>
      <c r="BU19" s="442"/>
      <c r="BV19" s="440">
        <v>34496177</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8"/>
      <c r="B20" s="562" t="s">
        <v>151</v>
      </c>
      <c r="C20" s="483"/>
      <c r="D20" s="483"/>
      <c r="E20" s="563"/>
      <c r="F20" s="563"/>
      <c r="G20" s="563"/>
      <c r="H20" s="563"/>
      <c r="I20" s="563"/>
      <c r="J20" s="563"/>
      <c r="K20" s="563"/>
      <c r="L20" s="571">
        <v>58339</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8"/>
      <c r="B21" s="580" t="s">
        <v>152</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2">
      <c r="A22" s="178"/>
      <c r="B22" s="610" t="s">
        <v>153</v>
      </c>
      <c r="C22" s="584"/>
      <c r="D22" s="585"/>
      <c r="E22" s="452" t="s">
        <v>1</v>
      </c>
      <c r="F22" s="457"/>
      <c r="G22" s="457"/>
      <c r="H22" s="457"/>
      <c r="I22" s="457"/>
      <c r="J22" s="457"/>
      <c r="K22" s="447"/>
      <c r="L22" s="452" t="s">
        <v>154</v>
      </c>
      <c r="M22" s="457"/>
      <c r="N22" s="457"/>
      <c r="O22" s="457"/>
      <c r="P22" s="447"/>
      <c r="Q22" s="615" t="s">
        <v>155</v>
      </c>
      <c r="R22" s="616"/>
      <c r="S22" s="616"/>
      <c r="T22" s="616"/>
      <c r="U22" s="616"/>
      <c r="V22" s="617"/>
      <c r="W22" s="583" t="s">
        <v>156</v>
      </c>
      <c r="X22" s="584"/>
      <c r="Y22" s="585"/>
      <c r="Z22" s="452" t="s">
        <v>1</v>
      </c>
      <c r="AA22" s="457"/>
      <c r="AB22" s="457"/>
      <c r="AC22" s="457"/>
      <c r="AD22" s="457"/>
      <c r="AE22" s="457"/>
      <c r="AF22" s="457"/>
      <c r="AG22" s="447"/>
      <c r="AH22" s="621" t="s">
        <v>157</v>
      </c>
      <c r="AI22" s="457"/>
      <c r="AJ22" s="457"/>
      <c r="AK22" s="457"/>
      <c r="AL22" s="447"/>
      <c r="AM22" s="621" t="s">
        <v>158</v>
      </c>
      <c r="AN22" s="622"/>
      <c r="AO22" s="622"/>
      <c r="AP22" s="622"/>
      <c r="AQ22" s="622"/>
      <c r="AR22" s="623"/>
      <c r="AS22" s="615" t="s">
        <v>155</v>
      </c>
      <c r="AT22" s="616"/>
      <c r="AU22" s="616"/>
      <c r="AV22" s="616"/>
      <c r="AW22" s="616"/>
      <c r="AX22" s="627"/>
      <c r="AY22" s="400" t="s">
        <v>159</v>
      </c>
      <c r="AZ22" s="401"/>
      <c r="BA22" s="401"/>
      <c r="BB22" s="401"/>
      <c r="BC22" s="401"/>
      <c r="BD22" s="401"/>
      <c r="BE22" s="401"/>
      <c r="BF22" s="401"/>
      <c r="BG22" s="401"/>
      <c r="BH22" s="401"/>
      <c r="BI22" s="401"/>
      <c r="BJ22" s="401"/>
      <c r="BK22" s="401"/>
      <c r="BL22" s="401"/>
      <c r="BM22" s="402"/>
      <c r="BN22" s="403">
        <v>28411574</v>
      </c>
      <c r="BO22" s="404"/>
      <c r="BP22" s="404"/>
      <c r="BQ22" s="404"/>
      <c r="BR22" s="404"/>
      <c r="BS22" s="404"/>
      <c r="BT22" s="404"/>
      <c r="BU22" s="405"/>
      <c r="BV22" s="403">
        <v>28140138</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2">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160</v>
      </c>
      <c r="AZ23" s="475"/>
      <c r="BA23" s="475"/>
      <c r="BB23" s="475"/>
      <c r="BC23" s="475"/>
      <c r="BD23" s="475"/>
      <c r="BE23" s="475"/>
      <c r="BF23" s="475"/>
      <c r="BG23" s="475"/>
      <c r="BH23" s="475"/>
      <c r="BI23" s="475"/>
      <c r="BJ23" s="475"/>
      <c r="BK23" s="475"/>
      <c r="BL23" s="475"/>
      <c r="BM23" s="476"/>
      <c r="BN23" s="440">
        <v>15980449</v>
      </c>
      <c r="BO23" s="441"/>
      <c r="BP23" s="441"/>
      <c r="BQ23" s="441"/>
      <c r="BR23" s="441"/>
      <c r="BS23" s="441"/>
      <c r="BT23" s="441"/>
      <c r="BU23" s="442"/>
      <c r="BV23" s="440">
        <v>15997029</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8"/>
      <c r="B24" s="611"/>
      <c r="C24" s="587"/>
      <c r="D24" s="588"/>
      <c r="E24" s="490" t="s">
        <v>161</v>
      </c>
      <c r="F24" s="470"/>
      <c r="G24" s="470"/>
      <c r="H24" s="470"/>
      <c r="I24" s="470"/>
      <c r="J24" s="470"/>
      <c r="K24" s="471"/>
      <c r="L24" s="491">
        <v>1</v>
      </c>
      <c r="M24" s="492"/>
      <c r="N24" s="492"/>
      <c r="O24" s="492"/>
      <c r="P24" s="534"/>
      <c r="Q24" s="491">
        <v>9300</v>
      </c>
      <c r="R24" s="492"/>
      <c r="S24" s="492"/>
      <c r="T24" s="492"/>
      <c r="U24" s="492"/>
      <c r="V24" s="534"/>
      <c r="W24" s="586"/>
      <c r="X24" s="587"/>
      <c r="Y24" s="588"/>
      <c r="Z24" s="490" t="s">
        <v>162</v>
      </c>
      <c r="AA24" s="470"/>
      <c r="AB24" s="470"/>
      <c r="AC24" s="470"/>
      <c r="AD24" s="470"/>
      <c r="AE24" s="470"/>
      <c r="AF24" s="470"/>
      <c r="AG24" s="471"/>
      <c r="AH24" s="491">
        <v>810</v>
      </c>
      <c r="AI24" s="492"/>
      <c r="AJ24" s="492"/>
      <c r="AK24" s="492"/>
      <c r="AL24" s="534"/>
      <c r="AM24" s="491">
        <v>2476170</v>
      </c>
      <c r="AN24" s="492"/>
      <c r="AO24" s="492"/>
      <c r="AP24" s="492"/>
      <c r="AQ24" s="492"/>
      <c r="AR24" s="534"/>
      <c r="AS24" s="491">
        <v>3057</v>
      </c>
      <c r="AT24" s="492"/>
      <c r="AU24" s="492"/>
      <c r="AV24" s="492"/>
      <c r="AW24" s="492"/>
      <c r="AX24" s="493"/>
      <c r="AY24" s="556" t="s">
        <v>163</v>
      </c>
      <c r="AZ24" s="557"/>
      <c r="BA24" s="557"/>
      <c r="BB24" s="557"/>
      <c r="BC24" s="557"/>
      <c r="BD24" s="557"/>
      <c r="BE24" s="557"/>
      <c r="BF24" s="557"/>
      <c r="BG24" s="557"/>
      <c r="BH24" s="557"/>
      <c r="BI24" s="557"/>
      <c r="BJ24" s="557"/>
      <c r="BK24" s="557"/>
      <c r="BL24" s="557"/>
      <c r="BM24" s="558"/>
      <c r="BN24" s="440">
        <v>27158291</v>
      </c>
      <c r="BO24" s="441"/>
      <c r="BP24" s="441"/>
      <c r="BQ24" s="441"/>
      <c r="BR24" s="441"/>
      <c r="BS24" s="441"/>
      <c r="BT24" s="441"/>
      <c r="BU24" s="442"/>
      <c r="BV24" s="440">
        <v>26597448</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2">
      <c r="A25" s="178"/>
      <c r="B25" s="611"/>
      <c r="C25" s="587"/>
      <c r="D25" s="588"/>
      <c r="E25" s="490" t="s">
        <v>164</v>
      </c>
      <c r="F25" s="470"/>
      <c r="G25" s="470"/>
      <c r="H25" s="470"/>
      <c r="I25" s="470"/>
      <c r="J25" s="470"/>
      <c r="K25" s="471"/>
      <c r="L25" s="491">
        <v>2</v>
      </c>
      <c r="M25" s="492"/>
      <c r="N25" s="492"/>
      <c r="O25" s="492"/>
      <c r="P25" s="534"/>
      <c r="Q25" s="491">
        <v>7460</v>
      </c>
      <c r="R25" s="492"/>
      <c r="S25" s="492"/>
      <c r="T25" s="492"/>
      <c r="U25" s="492"/>
      <c r="V25" s="534"/>
      <c r="W25" s="586"/>
      <c r="X25" s="587"/>
      <c r="Y25" s="588"/>
      <c r="Z25" s="490" t="s">
        <v>165</v>
      </c>
      <c r="AA25" s="470"/>
      <c r="AB25" s="470"/>
      <c r="AC25" s="470"/>
      <c r="AD25" s="470"/>
      <c r="AE25" s="470"/>
      <c r="AF25" s="470"/>
      <c r="AG25" s="471"/>
      <c r="AH25" s="491">
        <v>188</v>
      </c>
      <c r="AI25" s="492"/>
      <c r="AJ25" s="492"/>
      <c r="AK25" s="492"/>
      <c r="AL25" s="534"/>
      <c r="AM25" s="491">
        <v>552720</v>
      </c>
      <c r="AN25" s="492"/>
      <c r="AO25" s="492"/>
      <c r="AP25" s="492"/>
      <c r="AQ25" s="492"/>
      <c r="AR25" s="534"/>
      <c r="AS25" s="491">
        <v>2940</v>
      </c>
      <c r="AT25" s="492"/>
      <c r="AU25" s="492"/>
      <c r="AV25" s="492"/>
      <c r="AW25" s="492"/>
      <c r="AX25" s="493"/>
      <c r="AY25" s="400" t="s">
        <v>166</v>
      </c>
      <c r="AZ25" s="401"/>
      <c r="BA25" s="401"/>
      <c r="BB25" s="401"/>
      <c r="BC25" s="401"/>
      <c r="BD25" s="401"/>
      <c r="BE25" s="401"/>
      <c r="BF25" s="401"/>
      <c r="BG25" s="401"/>
      <c r="BH25" s="401"/>
      <c r="BI25" s="401"/>
      <c r="BJ25" s="401"/>
      <c r="BK25" s="401"/>
      <c r="BL25" s="401"/>
      <c r="BM25" s="402"/>
      <c r="BN25" s="403">
        <v>12782015</v>
      </c>
      <c r="BO25" s="404"/>
      <c r="BP25" s="404"/>
      <c r="BQ25" s="404"/>
      <c r="BR25" s="404"/>
      <c r="BS25" s="404"/>
      <c r="BT25" s="404"/>
      <c r="BU25" s="405"/>
      <c r="BV25" s="403">
        <v>11532089</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2">
      <c r="A26" s="178"/>
      <c r="B26" s="611"/>
      <c r="C26" s="587"/>
      <c r="D26" s="588"/>
      <c r="E26" s="490" t="s">
        <v>167</v>
      </c>
      <c r="F26" s="470"/>
      <c r="G26" s="470"/>
      <c r="H26" s="470"/>
      <c r="I26" s="470"/>
      <c r="J26" s="470"/>
      <c r="K26" s="471"/>
      <c r="L26" s="491">
        <v>1</v>
      </c>
      <c r="M26" s="492"/>
      <c r="N26" s="492"/>
      <c r="O26" s="492"/>
      <c r="P26" s="534"/>
      <c r="Q26" s="491">
        <v>7000</v>
      </c>
      <c r="R26" s="492"/>
      <c r="S26" s="492"/>
      <c r="T26" s="492"/>
      <c r="U26" s="492"/>
      <c r="V26" s="534"/>
      <c r="W26" s="586"/>
      <c r="X26" s="587"/>
      <c r="Y26" s="588"/>
      <c r="Z26" s="490" t="s">
        <v>168</v>
      </c>
      <c r="AA26" s="592"/>
      <c r="AB26" s="592"/>
      <c r="AC26" s="592"/>
      <c r="AD26" s="592"/>
      <c r="AE26" s="592"/>
      <c r="AF26" s="592"/>
      <c r="AG26" s="593"/>
      <c r="AH26" s="491">
        <v>52</v>
      </c>
      <c r="AI26" s="492"/>
      <c r="AJ26" s="492"/>
      <c r="AK26" s="492"/>
      <c r="AL26" s="534"/>
      <c r="AM26" s="491">
        <v>149916</v>
      </c>
      <c r="AN26" s="492"/>
      <c r="AO26" s="492"/>
      <c r="AP26" s="492"/>
      <c r="AQ26" s="492"/>
      <c r="AR26" s="534"/>
      <c r="AS26" s="491">
        <v>2883</v>
      </c>
      <c r="AT26" s="492"/>
      <c r="AU26" s="492"/>
      <c r="AV26" s="492"/>
      <c r="AW26" s="492"/>
      <c r="AX26" s="493"/>
      <c r="AY26" s="443" t="s">
        <v>169</v>
      </c>
      <c r="AZ26" s="444"/>
      <c r="BA26" s="444"/>
      <c r="BB26" s="444"/>
      <c r="BC26" s="444"/>
      <c r="BD26" s="444"/>
      <c r="BE26" s="444"/>
      <c r="BF26" s="444"/>
      <c r="BG26" s="444"/>
      <c r="BH26" s="444"/>
      <c r="BI26" s="444"/>
      <c r="BJ26" s="444"/>
      <c r="BK26" s="444"/>
      <c r="BL26" s="444"/>
      <c r="BM26" s="445"/>
      <c r="BN26" s="440" t="s">
        <v>122</v>
      </c>
      <c r="BO26" s="441"/>
      <c r="BP26" s="441"/>
      <c r="BQ26" s="441"/>
      <c r="BR26" s="441"/>
      <c r="BS26" s="441"/>
      <c r="BT26" s="441"/>
      <c r="BU26" s="442"/>
      <c r="BV26" s="440" t="s">
        <v>122</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8"/>
      <c r="B27" s="611"/>
      <c r="C27" s="587"/>
      <c r="D27" s="588"/>
      <c r="E27" s="490" t="s">
        <v>170</v>
      </c>
      <c r="F27" s="470"/>
      <c r="G27" s="470"/>
      <c r="H27" s="470"/>
      <c r="I27" s="470"/>
      <c r="J27" s="470"/>
      <c r="K27" s="471"/>
      <c r="L27" s="491">
        <v>1</v>
      </c>
      <c r="M27" s="492"/>
      <c r="N27" s="492"/>
      <c r="O27" s="492"/>
      <c r="P27" s="534"/>
      <c r="Q27" s="491">
        <v>5360</v>
      </c>
      <c r="R27" s="492"/>
      <c r="S27" s="492"/>
      <c r="T27" s="492"/>
      <c r="U27" s="492"/>
      <c r="V27" s="534"/>
      <c r="W27" s="586"/>
      <c r="X27" s="587"/>
      <c r="Y27" s="588"/>
      <c r="Z27" s="490" t="s">
        <v>171</v>
      </c>
      <c r="AA27" s="470"/>
      <c r="AB27" s="470"/>
      <c r="AC27" s="470"/>
      <c r="AD27" s="470"/>
      <c r="AE27" s="470"/>
      <c r="AF27" s="470"/>
      <c r="AG27" s="471"/>
      <c r="AH27" s="491">
        <v>14</v>
      </c>
      <c r="AI27" s="492"/>
      <c r="AJ27" s="492"/>
      <c r="AK27" s="492"/>
      <c r="AL27" s="534"/>
      <c r="AM27" s="491">
        <v>54250</v>
      </c>
      <c r="AN27" s="492"/>
      <c r="AO27" s="492"/>
      <c r="AP27" s="492"/>
      <c r="AQ27" s="492"/>
      <c r="AR27" s="534"/>
      <c r="AS27" s="491">
        <v>3875</v>
      </c>
      <c r="AT27" s="492"/>
      <c r="AU27" s="492"/>
      <c r="AV27" s="492"/>
      <c r="AW27" s="492"/>
      <c r="AX27" s="493"/>
      <c r="AY27" s="535" t="s">
        <v>172</v>
      </c>
      <c r="AZ27" s="536"/>
      <c r="BA27" s="536"/>
      <c r="BB27" s="536"/>
      <c r="BC27" s="536"/>
      <c r="BD27" s="536"/>
      <c r="BE27" s="536"/>
      <c r="BF27" s="536"/>
      <c r="BG27" s="536"/>
      <c r="BH27" s="536"/>
      <c r="BI27" s="536"/>
      <c r="BJ27" s="536"/>
      <c r="BK27" s="536"/>
      <c r="BL27" s="536"/>
      <c r="BM27" s="537"/>
      <c r="BN27" s="559" t="s">
        <v>122</v>
      </c>
      <c r="BO27" s="560"/>
      <c r="BP27" s="560"/>
      <c r="BQ27" s="560"/>
      <c r="BR27" s="560"/>
      <c r="BS27" s="560"/>
      <c r="BT27" s="560"/>
      <c r="BU27" s="561"/>
      <c r="BV27" s="559" t="s">
        <v>122</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2">
      <c r="A28" s="178"/>
      <c r="B28" s="611"/>
      <c r="C28" s="587"/>
      <c r="D28" s="588"/>
      <c r="E28" s="490" t="s">
        <v>173</v>
      </c>
      <c r="F28" s="470"/>
      <c r="G28" s="470"/>
      <c r="H28" s="470"/>
      <c r="I28" s="470"/>
      <c r="J28" s="470"/>
      <c r="K28" s="471"/>
      <c r="L28" s="491">
        <v>1</v>
      </c>
      <c r="M28" s="492"/>
      <c r="N28" s="492"/>
      <c r="O28" s="492"/>
      <c r="P28" s="534"/>
      <c r="Q28" s="491">
        <v>4510</v>
      </c>
      <c r="R28" s="492"/>
      <c r="S28" s="492"/>
      <c r="T28" s="492"/>
      <c r="U28" s="492"/>
      <c r="V28" s="534"/>
      <c r="W28" s="586"/>
      <c r="X28" s="587"/>
      <c r="Y28" s="588"/>
      <c r="Z28" s="490" t="s">
        <v>174</v>
      </c>
      <c r="AA28" s="470"/>
      <c r="AB28" s="470"/>
      <c r="AC28" s="470"/>
      <c r="AD28" s="470"/>
      <c r="AE28" s="470"/>
      <c r="AF28" s="470"/>
      <c r="AG28" s="471"/>
      <c r="AH28" s="491" t="s">
        <v>122</v>
      </c>
      <c r="AI28" s="492"/>
      <c r="AJ28" s="492"/>
      <c r="AK28" s="492"/>
      <c r="AL28" s="534"/>
      <c r="AM28" s="491" t="s">
        <v>122</v>
      </c>
      <c r="AN28" s="492"/>
      <c r="AO28" s="492"/>
      <c r="AP28" s="492"/>
      <c r="AQ28" s="492"/>
      <c r="AR28" s="534"/>
      <c r="AS28" s="491" t="s">
        <v>122</v>
      </c>
      <c r="AT28" s="492"/>
      <c r="AU28" s="492"/>
      <c r="AV28" s="492"/>
      <c r="AW28" s="492"/>
      <c r="AX28" s="493"/>
      <c r="AY28" s="594" t="s">
        <v>175</v>
      </c>
      <c r="AZ28" s="595"/>
      <c r="BA28" s="595"/>
      <c r="BB28" s="596"/>
      <c r="BC28" s="400" t="s">
        <v>46</v>
      </c>
      <c r="BD28" s="401"/>
      <c r="BE28" s="401"/>
      <c r="BF28" s="401"/>
      <c r="BG28" s="401"/>
      <c r="BH28" s="401"/>
      <c r="BI28" s="401"/>
      <c r="BJ28" s="401"/>
      <c r="BK28" s="401"/>
      <c r="BL28" s="401"/>
      <c r="BM28" s="402"/>
      <c r="BN28" s="403">
        <v>2651149</v>
      </c>
      <c r="BO28" s="404"/>
      <c r="BP28" s="404"/>
      <c r="BQ28" s="404"/>
      <c r="BR28" s="404"/>
      <c r="BS28" s="404"/>
      <c r="BT28" s="404"/>
      <c r="BU28" s="405"/>
      <c r="BV28" s="403">
        <v>3072538</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2">
      <c r="A29" s="178"/>
      <c r="B29" s="611"/>
      <c r="C29" s="587"/>
      <c r="D29" s="588"/>
      <c r="E29" s="490" t="s">
        <v>176</v>
      </c>
      <c r="F29" s="470"/>
      <c r="G29" s="470"/>
      <c r="H29" s="470"/>
      <c r="I29" s="470"/>
      <c r="J29" s="470"/>
      <c r="K29" s="471"/>
      <c r="L29" s="491">
        <v>20</v>
      </c>
      <c r="M29" s="492"/>
      <c r="N29" s="492"/>
      <c r="O29" s="492"/>
      <c r="P29" s="534"/>
      <c r="Q29" s="491">
        <v>4220</v>
      </c>
      <c r="R29" s="492"/>
      <c r="S29" s="492"/>
      <c r="T29" s="492"/>
      <c r="U29" s="492"/>
      <c r="V29" s="534"/>
      <c r="W29" s="589"/>
      <c r="X29" s="590"/>
      <c r="Y29" s="591"/>
      <c r="Z29" s="490" t="s">
        <v>177</v>
      </c>
      <c r="AA29" s="470"/>
      <c r="AB29" s="470"/>
      <c r="AC29" s="470"/>
      <c r="AD29" s="470"/>
      <c r="AE29" s="470"/>
      <c r="AF29" s="470"/>
      <c r="AG29" s="471"/>
      <c r="AH29" s="491">
        <v>824</v>
      </c>
      <c r="AI29" s="492"/>
      <c r="AJ29" s="492"/>
      <c r="AK29" s="492"/>
      <c r="AL29" s="534"/>
      <c r="AM29" s="491">
        <v>2530420</v>
      </c>
      <c r="AN29" s="492"/>
      <c r="AO29" s="492"/>
      <c r="AP29" s="492"/>
      <c r="AQ29" s="492"/>
      <c r="AR29" s="534"/>
      <c r="AS29" s="491">
        <v>3071</v>
      </c>
      <c r="AT29" s="492"/>
      <c r="AU29" s="492"/>
      <c r="AV29" s="492"/>
      <c r="AW29" s="492"/>
      <c r="AX29" s="493"/>
      <c r="AY29" s="597"/>
      <c r="AZ29" s="598"/>
      <c r="BA29" s="598"/>
      <c r="BB29" s="599"/>
      <c r="BC29" s="474" t="s">
        <v>178</v>
      </c>
      <c r="BD29" s="475"/>
      <c r="BE29" s="475"/>
      <c r="BF29" s="475"/>
      <c r="BG29" s="475"/>
      <c r="BH29" s="475"/>
      <c r="BI29" s="475"/>
      <c r="BJ29" s="475"/>
      <c r="BK29" s="475"/>
      <c r="BL29" s="475"/>
      <c r="BM29" s="476"/>
      <c r="BN29" s="440" t="s">
        <v>122</v>
      </c>
      <c r="BO29" s="441"/>
      <c r="BP29" s="441"/>
      <c r="BQ29" s="441"/>
      <c r="BR29" s="441"/>
      <c r="BS29" s="441"/>
      <c r="BT29" s="441"/>
      <c r="BU29" s="442"/>
      <c r="BV29" s="440" t="s">
        <v>122</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179</v>
      </c>
      <c r="X30" s="608"/>
      <c r="Y30" s="608"/>
      <c r="Z30" s="608"/>
      <c r="AA30" s="608"/>
      <c r="AB30" s="608"/>
      <c r="AC30" s="608"/>
      <c r="AD30" s="608"/>
      <c r="AE30" s="608"/>
      <c r="AF30" s="608"/>
      <c r="AG30" s="609"/>
      <c r="AH30" s="567">
        <v>101.3</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48</v>
      </c>
      <c r="BD30" s="557"/>
      <c r="BE30" s="557"/>
      <c r="BF30" s="557"/>
      <c r="BG30" s="557"/>
      <c r="BH30" s="557"/>
      <c r="BI30" s="557"/>
      <c r="BJ30" s="557"/>
      <c r="BK30" s="557"/>
      <c r="BL30" s="557"/>
      <c r="BM30" s="558"/>
      <c r="BN30" s="559">
        <v>6197195</v>
      </c>
      <c r="BO30" s="560"/>
      <c r="BP30" s="560"/>
      <c r="BQ30" s="560"/>
      <c r="BR30" s="560"/>
      <c r="BS30" s="560"/>
      <c r="BT30" s="560"/>
      <c r="BU30" s="561"/>
      <c r="BV30" s="559">
        <v>5519830</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3" t="s">
        <v>180</v>
      </c>
      <c r="D32" s="603"/>
      <c r="E32" s="603"/>
      <c r="F32" s="603"/>
      <c r="G32" s="603"/>
      <c r="H32" s="603"/>
      <c r="I32" s="603"/>
      <c r="J32" s="603"/>
      <c r="K32" s="603"/>
      <c r="L32" s="603"/>
      <c r="M32" s="603"/>
      <c r="N32" s="603"/>
      <c r="O32" s="603"/>
      <c r="P32" s="603"/>
      <c r="Q32" s="603"/>
      <c r="R32" s="603"/>
      <c r="S32" s="603"/>
      <c r="U32" s="444" t="s">
        <v>181</v>
      </c>
      <c r="V32" s="444"/>
      <c r="W32" s="444"/>
      <c r="X32" s="444"/>
      <c r="Y32" s="444"/>
      <c r="Z32" s="444"/>
      <c r="AA32" s="444"/>
      <c r="AB32" s="444"/>
      <c r="AC32" s="444"/>
      <c r="AD32" s="444"/>
      <c r="AE32" s="444"/>
      <c r="AF32" s="444"/>
      <c r="AG32" s="444"/>
      <c r="AH32" s="444"/>
      <c r="AI32" s="444"/>
      <c r="AJ32" s="444"/>
      <c r="AK32" s="444"/>
      <c r="AM32" s="444" t="s">
        <v>182</v>
      </c>
      <c r="AN32" s="444"/>
      <c r="AO32" s="444"/>
      <c r="AP32" s="444"/>
      <c r="AQ32" s="444"/>
      <c r="AR32" s="444"/>
      <c r="AS32" s="444"/>
      <c r="AT32" s="444"/>
      <c r="AU32" s="444"/>
      <c r="AV32" s="444"/>
      <c r="AW32" s="444"/>
      <c r="AX32" s="444"/>
      <c r="AY32" s="444"/>
      <c r="AZ32" s="444"/>
      <c r="BA32" s="444"/>
      <c r="BB32" s="444"/>
      <c r="BC32" s="444"/>
      <c r="BE32" s="444" t="s">
        <v>183</v>
      </c>
      <c r="BF32" s="444"/>
      <c r="BG32" s="444"/>
      <c r="BH32" s="444"/>
      <c r="BI32" s="444"/>
      <c r="BJ32" s="444"/>
      <c r="BK32" s="444"/>
      <c r="BL32" s="444"/>
      <c r="BM32" s="444"/>
      <c r="BN32" s="444"/>
      <c r="BO32" s="444"/>
      <c r="BP32" s="444"/>
      <c r="BQ32" s="444"/>
      <c r="BR32" s="444"/>
      <c r="BS32" s="444"/>
      <c r="BT32" s="444"/>
      <c r="BU32" s="444"/>
      <c r="BW32" s="444" t="s">
        <v>184</v>
      </c>
      <c r="BX32" s="444"/>
      <c r="BY32" s="444"/>
      <c r="BZ32" s="444"/>
      <c r="CA32" s="444"/>
      <c r="CB32" s="444"/>
      <c r="CC32" s="444"/>
      <c r="CD32" s="444"/>
      <c r="CE32" s="444"/>
      <c r="CF32" s="444"/>
      <c r="CG32" s="444"/>
      <c r="CH32" s="444"/>
      <c r="CI32" s="444"/>
      <c r="CJ32" s="444"/>
      <c r="CK32" s="444"/>
      <c r="CL32" s="444"/>
      <c r="CM32" s="444"/>
      <c r="CO32" s="444" t="s">
        <v>185</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2">
      <c r="A33" s="178"/>
      <c r="B33" s="202"/>
      <c r="C33" s="464" t="s">
        <v>186</v>
      </c>
      <c r="D33" s="464"/>
      <c r="E33" s="429" t="s">
        <v>187</v>
      </c>
      <c r="F33" s="429"/>
      <c r="G33" s="429"/>
      <c r="H33" s="429"/>
      <c r="I33" s="429"/>
      <c r="J33" s="429"/>
      <c r="K33" s="429"/>
      <c r="L33" s="429"/>
      <c r="M33" s="429"/>
      <c r="N33" s="429"/>
      <c r="O33" s="429"/>
      <c r="P33" s="429"/>
      <c r="Q33" s="429"/>
      <c r="R33" s="429"/>
      <c r="S33" s="429"/>
      <c r="T33" s="203"/>
      <c r="U33" s="464" t="s">
        <v>186</v>
      </c>
      <c r="V33" s="464"/>
      <c r="W33" s="429" t="s">
        <v>187</v>
      </c>
      <c r="X33" s="429"/>
      <c r="Y33" s="429"/>
      <c r="Z33" s="429"/>
      <c r="AA33" s="429"/>
      <c r="AB33" s="429"/>
      <c r="AC33" s="429"/>
      <c r="AD33" s="429"/>
      <c r="AE33" s="429"/>
      <c r="AF33" s="429"/>
      <c r="AG33" s="429"/>
      <c r="AH33" s="429"/>
      <c r="AI33" s="429"/>
      <c r="AJ33" s="429"/>
      <c r="AK33" s="429"/>
      <c r="AL33" s="203"/>
      <c r="AM33" s="464" t="s">
        <v>186</v>
      </c>
      <c r="AN33" s="464"/>
      <c r="AO33" s="429" t="s">
        <v>187</v>
      </c>
      <c r="AP33" s="429"/>
      <c r="AQ33" s="429"/>
      <c r="AR33" s="429"/>
      <c r="AS33" s="429"/>
      <c r="AT33" s="429"/>
      <c r="AU33" s="429"/>
      <c r="AV33" s="429"/>
      <c r="AW33" s="429"/>
      <c r="AX33" s="429"/>
      <c r="AY33" s="429"/>
      <c r="AZ33" s="429"/>
      <c r="BA33" s="429"/>
      <c r="BB33" s="429"/>
      <c r="BC33" s="429"/>
      <c r="BD33" s="204"/>
      <c r="BE33" s="429" t="s">
        <v>188</v>
      </c>
      <c r="BF33" s="429"/>
      <c r="BG33" s="429" t="s">
        <v>189</v>
      </c>
      <c r="BH33" s="429"/>
      <c r="BI33" s="429"/>
      <c r="BJ33" s="429"/>
      <c r="BK33" s="429"/>
      <c r="BL33" s="429"/>
      <c r="BM33" s="429"/>
      <c r="BN33" s="429"/>
      <c r="BO33" s="429"/>
      <c r="BP33" s="429"/>
      <c r="BQ33" s="429"/>
      <c r="BR33" s="429"/>
      <c r="BS33" s="429"/>
      <c r="BT33" s="429"/>
      <c r="BU33" s="429"/>
      <c r="BV33" s="204"/>
      <c r="BW33" s="464" t="s">
        <v>188</v>
      </c>
      <c r="BX33" s="464"/>
      <c r="BY33" s="429" t="s">
        <v>190</v>
      </c>
      <c r="BZ33" s="429"/>
      <c r="CA33" s="429"/>
      <c r="CB33" s="429"/>
      <c r="CC33" s="429"/>
      <c r="CD33" s="429"/>
      <c r="CE33" s="429"/>
      <c r="CF33" s="429"/>
      <c r="CG33" s="429"/>
      <c r="CH33" s="429"/>
      <c r="CI33" s="429"/>
      <c r="CJ33" s="429"/>
      <c r="CK33" s="429"/>
      <c r="CL33" s="429"/>
      <c r="CM33" s="429"/>
      <c r="CN33" s="203"/>
      <c r="CO33" s="464" t="s">
        <v>186</v>
      </c>
      <c r="CP33" s="464"/>
      <c r="CQ33" s="429" t="s">
        <v>191</v>
      </c>
      <c r="CR33" s="429"/>
      <c r="CS33" s="429"/>
      <c r="CT33" s="429"/>
      <c r="CU33" s="429"/>
      <c r="CV33" s="429"/>
      <c r="CW33" s="429"/>
      <c r="CX33" s="429"/>
      <c r="CY33" s="429"/>
      <c r="CZ33" s="429"/>
      <c r="DA33" s="429"/>
      <c r="DB33" s="429"/>
      <c r="DC33" s="429"/>
      <c r="DD33" s="429"/>
      <c r="DE33" s="429"/>
      <c r="DF33" s="203"/>
      <c r="DG33" s="629" t="s">
        <v>192</v>
      </c>
      <c r="DH33" s="629"/>
      <c r="DI33" s="205"/>
    </row>
    <row r="34" spans="1:113" ht="32.25" customHeight="1" x14ac:dyDescent="0.2">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3</v>
      </c>
      <c r="V34" s="630"/>
      <c r="W34" s="631" t="str">
        <f>IF('各会計、関係団体の財政状況及び健全化判断比率'!B28="","",'各会計、関係団体の財政状況及び健全化判断比率'!B28)</f>
        <v>国民健康保険事業特別会計</v>
      </c>
      <c r="X34" s="631"/>
      <c r="Y34" s="631"/>
      <c r="Z34" s="631"/>
      <c r="AA34" s="631"/>
      <c r="AB34" s="631"/>
      <c r="AC34" s="631"/>
      <c r="AD34" s="631"/>
      <c r="AE34" s="631"/>
      <c r="AF34" s="631"/>
      <c r="AG34" s="631"/>
      <c r="AH34" s="631"/>
      <c r="AI34" s="631"/>
      <c r="AJ34" s="631"/>
      <c r="AK34" s="631"/>
      <c r="AL34" s="178"/>
      <c r="AM34" s="630">
        <f>IF(AO34="","",MAX(C34:D43,U34:V43)+1)</f>
        <v>6</v>
      </c>
      <c r="AN34" s="630"/>
      <c r="AO34" s="631" t="str">
        <f>IF('各会計、関係団体の財政状況及び健全化判断比率'!B31="","",'各会計、関係団体の財政状況及び健全化判断比率'!B31)</f>
        <v>公共下水道事業会計</v>
      </c>
      <c r="AP34" s="631"/>
      <c r="AQ34" s="631"/>
      <c r="AR34" s="631"/>
      <c r="AS34" s="631"/>
      <c r="AT34" s="631"/>
      <c r="AU34" s="631"/>
      <c r="AV34" s="631"/>
      <c r="AW34" s="631"/>
      <c r="AX34" s="631"/>
      <c r="AY34" s="631"/>
      <c r="AZ34" s="631"/>
      <c r="BA34" s="631"/>
      <c r="BB34" s="631"/>
      <c r="BC34" s="631"/>
      <c r="BD34" s="178"/>
      <c r="BE34" s="630" t="str">
        <f>IF(BG34="","",MAX(C34:D43,U34:V43,AM34:AN43)+1)</f>
        <v/>
      </c>
      <c r="BF34" s="630"/>
      <c r="BG34" s="631"/>
      <c r="BH34" s="631"/>
      <c r="BI34" s="631"/>
      <c r="BJ34" s="631"/>
      <c r="BK34" s="631"/>
      <c r="BL34" s="631"/>
      <c r="BM34" s="631"/>
      <c r="BN34" s="631"/>
      <c r="BO34" s="631"/>
      <c r="BP34" s="631"/>
      <c r="BQ34" s="631"/>
      <c r="BR34" s="631"/>
      <c r="BS34" s="631"/>
      <c r="BT34" s="631"/>
      <c r="BU34" s="631"/>
      <c r="BV34" s="178"/>
      <c r="BW34" s="630">
        <f>IF(BY34="","",MAX(C34:D43,U34:V43,AM34:AN43,BE34:BF43)+1)</f>
        <v>7</v>
      </c>
      <c r="BX34" s="630"/>
      <c r="BY34" s="631" t="str">
        <f>IF('各会計、関係団体の財政状況及び健全化判断比率'!B68="","",'各会計、関係団体の財政状況及び健全化判断比率'!B68)</f>
        <v>高座清掃施設組合</v>
      </c>
      <c r="BZ34" s="631"/>
      <c r="CA34" s="631"/>
      <c r="CB34" s="631"/>
      <c r="CC34" s="631"/>
      <c r="CD34" s="631"/>
      <c r="CE34" s="631"/>
      <c r="CF34" s="631"/>
      <c r="CG34" s="631"/>
      <c r="CH34" s="631"/>
      <c r="CI34" s="631"/>
      <c r="CJ34" s="631"/>
      <c r="CK34" s="631"/>
      <c r="CL34" s="631"/>
      <c r="CM34" s="631"/>
      <c r="CN34" s="178"/>
      <c r="CO34" s="630" t="str">
        <f>IF(CQ34="","",MAX(C34:D43,U34:V43,AM34:AN43,BE34:BF43,BW34:BX43)+1)</f>
        <v/>
      </c>
      <c r="CP34" s="630"/>
      <c r="CQ34" s="631" t="str">
        <f>IF('各会計、関係団体の財政状況及び健全化判断比率'!BS7="","",'各会計、関係団体の財政状況及び健全化判断比率'!BS7)</f>
        <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
      </c>
      <c r="DH34" s="632"/>
      <c r="DI34" s="205"/>
    </row>
    <row r="35" spans="1:113" ht="32.25" customHeight="1" x14ac:dyDescent="0.2">
      <c r="A35" s="178"/>
      <c r="B35" s="202"/>
      <c r="C35" s="630">
        <f>IF(E35="","",C34+1)</f>
        <v>2</v>
      </c>
      <c r="D35" s="630"/>
      <c r="E35" s="631" t="str">
        <f>IF('各会計、関係団体の財政状況及び健全化判断比率'!B8="","",'各会計、関係団体の財政状況及び健全化判断比率'!B8)</f>
        <v>公共用地取得事業特別会計</v>
      </c>
      <c r="F35" s="631"/>
      <c r="G35" s="631"/>
      <c r="H35" s="631"/>
      <c r="I35" s="631"/>
      <c r="J35" s="631"/>
      <c r="K35" s="631"/>
      <c r="L35" s="631"/>
      <c r="M35" s="631"/>
      <c r="N35" s="631"/>
      <c r="O35" s="631"/>
      <c r="P35" s="631"/>
      <c r="Q35" s="631"/>
      <c r="R35" s="631"/>
      <c r="S35" s="631"/>
      <c r="T35" s="178"/>
      <c r="U35" s="630">
        <f>IF(W35="","",U34+1)</f>
        <v>4</v>
      </c>
      <c r="V35" s="630"/>
      <c r="W35" s="631" t="str">
        <f>IF('各会計、関係団体の財政状況及び健全化判断比率'!B29="","",'各会計、関係団体の財政状況及び健全化判断比率'!B29)</f>
        <v>介護保険事業特別会計</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t="str">
        <f t="shared" ref="BE35:BE43" si="1">IF(BG35="","",BE34+1)</f>
        <v/>
      </c>
      <c r="BF35" s="630"/>
      <c r="BG35" s="631"/>
      <c r="BH35" s="631"/>
      <c r="BI35" s="631"/>
      <c r="BJ35" s="631"/>
      <c r="BK35" s="631"/>
      <c r="BL35" s="631"/>
      <c r="BM35" s="631"/>
      <c r="BN35" s="631"/>
      <c r="BO35" s="631"/>
      <c r="BP35" s="631"/>
      <c r="BQ35" s="631"/>
      <c r="BR35" s="631"/>
      <c r="BS35" s="631"/>
      <c r="BT35" s="631"/>
      <c r="BU35" s="631"/>
      <c r="BV35" s="178"/>
      <c r="BW35" s="630">
        <f t="shared" ref="BW35:BW43" si="2">IF(BY35="","",BW34+1)</f>
        <v>8</v>
      </c>
      <c r="BX35" s="630"/>
      <c r="BY35" s="631" t="str">
        <f>IF('各会計、関係団体の財政状況及び健全化判断比率'!B69="","",'各会計、関係団体の財政状況及び健全化判断比率'!B69)</f>
        <v>広域大和斎場組合</v>
      </c>
      <c r="BZ35" s="631"/>
      <c r="CA35" s="631"/>
      <c r="CB35" s="631"/>
      <c r="CC35" s="631"/>
      <c r="CD35" s="631"/>
      <c r="CE35" s="631"/>
      <c r="CF35" s="631"/>
      <c r="CG35" s="631"/>
      <c r="CH35" s="631"/>
      <c r="CI35" s="631"/>
      <c r="CJ35" s="631"/>
      <c r="CK35" s="631"/>
      <c r="CL35" s="631"/>
      <c r="CM35" s="631"/>
      <c r="CN35" s="178"/>
      <c r="CO35" s="630" t="str">
        <f t="shared" ref="CO35:CO43" si="3">IF(CQ35="","",CO34+1)</f>
        <v/>
      </c>
      <c r="CP35" s="630"/>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2">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5</v>
      </c>
      <c r="V36" s="630"/>
      <c r="W36" s="631" t="str">
        <f>IF('各会計、関係団体の財政状況及び健全化判断比率'!B30="","",'各会計、関係団体の財政状況及び健全化判断比率'!B30)</f>
        <v>後期高齢者医療事業特別会計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f t="shared" si="2"/>
        <v>9</v>
      </c>
      <c r="BX36" s="630"/>
      <c r="BY36" s="631" t="str">
        <f>IF('各会計、関係団体の財政状況及び健全化判断比率'!B70="","",'各会計、関係団体の財政状況及び健全化判断比率'!B70)</f>
        <v>神奈川県後期高齢者医療広域連合（一般会計）</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2">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t="str">
        <f t="shared" si="4"/>
        <v/>
      </c>
      <c r="V37" s="630"/>
      <c r="W37" s="631"/>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10</v>
      </c>
      <c r="BX37" s="630"/>
      <c r="BY37" s="631" t="str">
        <f>IF('各会計、関係団体の財政状況及び健全化判断比率'!B71="","",'各会計、関係団体の財政状況及び健全化判断比率'!B71)</f>
        <v>神奈川県後期高齢者医療広域連合（後期高齢者医療特別会計）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2">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f t="shared" si="2"/>
        <v>11</v>
      </c>
      <c r="BX38" s="630"/>
      <c r="BY38" s="631" t="str">
        <f>IF('各会計、関係団体の財政状況及び健全化判断比率'!B72="","",'各会計、関係団体の財政状況及び健全化判断比率'!B72)</f>
        <v>神奈川県市町村職員退職手当組合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2">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t="str">
        <f t="shared" si="2"/>
        <v/>
      </c>
      <c r="BX39" s="630"/>
      <c r="BY39" s="631" t="str">
        <f>IF('各会計、関係団体の財政状況及び健全化判断比率'!B73="","",'各会計、関係団体の財政状況及び健全化判断比率'!B73)</f>
        <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2">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t="str">
        <f t="shared" si="2"/>
        <v/>
      </c>
      <c r="BX40" s="630"/>
      <c r="BY40" s="631" t="str">
        <f>IF('各会計、関係団体の財政状況及び健全化判断比率'!B74="","",'各会計、関係団体の財政状況及び健全化判断比率'!B74)</f>
        <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2">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t="str">
        <f t="shared" si="2"/>
        <v/>
      </c>
      <c r="BX41" s="630"/>
      <c r="BY41" s="631" t="str">
        <f>IF('各会計、関係団体の財政状況及び健全化判断比率'!B75="","",'各会計、関係団体の財政状況及び健全化判断比率'!B75)</f>
        <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2">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t="str">
        <f t="shared" si="2"/>
        <v/>
      </c>
      <c r="BX42" s="630"/>
      <c r="BY42" s="631" t="str">
        <f>IF('各会計、関係団体の財政状況及び健全化判断比率'!B76="","",'各会計、関係団体の財政状況及び健全化判断比率'!B76)</f>
        <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2">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t="str">
        <f t="shared" si="2"/>
        <v/>
      </c>
      <c r="BX43" s="630"/>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633" t="s">
        <v>194</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2">
      <c r="E47" s="633" t="s">
        <v>195</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2">
      <c r="E48" s="633" t="s">
        <v>196</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2">
      <c r="E49" s="634" t="s">
        <v>197</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2">
      <c r="E50" s="633" t="s">
        <v>198</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2">
      <c r="E51" s="633" t="s">
        <v>199</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2">
      <c r="E52" s="633" t="s">
        <v>200</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2">
      <c r="E53" s="633" t="s">
        <v>201</v>
      </c>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I53" s="633"/>
      <c r="AJ53" s="633"/>
      <c r="AK53" s="633"/>
      <c r="AL53" s="633"/>
      <c r="AM53" s="633"/>
      <c r="AN53" s="633"/>
      <c r="AO53" s="633"/>
      <c r="AP53" s="633"/>
      <c r="AQ53" s="633"/>
      <c r="AR53" s="633"/>
      <c r="AS53" s="633"/>
      <c r="AT53" s="633"/>
      <c r="AU53" s="633"/>
      <c r="AV53" s="633"/>
      <c r="AW53" s="633"/>
      <c r="AX53" s="633"/>
      <c r="AY53" s="633"/>
      <c r="AZ53" s="633"/>
      <c r="BA53" s="633"/>
      <c r="BB53" s="633"/>
      <c r="BC53" s="633"/>
      <c r="BD53" s="633"/>
      <c r="BE53" s="633"/>
      <c r="BF53" s="633"/>
      <c r="BG53" s="633"/>
      <c r="BH53" s="633"/>
      <c r="BI53" s="633"/>
      <c r="BJ53" s="633"/>
      <c r="BK53" s="633"/>
      <c r="BL53" s="633"/>
      <c r="BM53" s="633"/>
      <c r="BN53" s="633"/>
      <c r="BO53" s="633"/>
      <c r="BP53" s="633"/>
      <c r="BQ53" s="633"/>
      <c r="BR53" s="633"/>
      <c r="BS53" s="633"/>
      <c r="BT53" s="633"/>
      <c r="BU53" s="633"/>
      <c r="BV53" s="633"/>
      <c r="BW53" s="633"/>
      <c r="BX53" s="633"/>
      <c r="BY53" s="633"/>
      <c r="BZ53" s="633"/>
      <c r="CA53" s="633"/>
      <c r="CB53" s="633"/>
      <c r="CC53" s="633"/>
      <c r="CD53" s="633"/>
      <c r="CE53" s="633"/>
      <c r="CF53" s="633"/>
      <c r="CG53" s="633"/>
      <c r="CH53" s="633"/>
      <c r="CI53" s="633"/>
      <c r="CJ53" s="633"/>
      <c r="CK53" s="633"/>
      <c r="CL53" s="633"/>
      <c r="CM53" s="633"/>
      <c r="CN53" s="633"/>
      <c r="CO53" s="633"/>
      <c r="CP53" s="633"/>
      <c r="CQ53" s="633"/>
      <c r="CR53" s="633"/>
      <c r="CS53" s="633"/>
      <c r="CT53" s="633"/>
      <c r="CU53" s="633"/>
      <c r="CV53" s="633"/>
      <c r="CW53" s="633"/>
      <c r="CX53" s="633"/>
      <c r="CY53" s="633"/>
      <c r="CZ53" s="633"/>
      <c r="DA53" s="633"/>
      <c r="DB53" s="633"/>
      <c r="DC53" s="633"/>
      <c r="DD53" s="633"/>
      <c r="DE53" s="633"/>
      <c r="DF53" s="633"/>
      <c r="DG53" s="633"/>
      <c r="DH53" s="633"/>
      <c r="DI53" s="633"/>
    </row>
    <row r="54" spans="5:113" x14ac:dyDescent="0.2"/>
    <row r="55" spans="5:113" x14ac:dyDescent="0.2"/>
    <row r="56" spans="5:113" x14ac:dyDescent="0.2"/>
  </sheetData>
  <sheetProtection algorithmName="SHA-512" hashValue="ZUu4gfHqVLlPwlQpmAafAD8ocA2V3yNfps3LIS0tYvxq8m0ayZ8iO6EOT+66qtRe6e39p35qRNvuADeEUqXs6A==" saltValue="RGMz/vyc1x2Phm7XGT+H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1" t="s">
        <v>532</v>
      </c>
      <c r="D34" s="1181"/>
      <c r="E34" s="1182"/>
      <c r="F34" s="32">
        <v>3.49</v>
      </c>
      <c r="G34" s="33">
        <v>7.67</v>
      </c>
      <c r="H34" s="33">
        <v>10.7</v>
      </c>
      <c r="I34" s="33">
        <v>7.76</v>
      </c>
      <c r="J34" s="34">
        <v>7.49</v>
      </c>
      <c r="K34" s="22"/>
      <c r="L34" s="22"/>
      <c r="M34" s="22"/>
      <c r="N34" s="22"/>
      <c r="O34" s="22"/>
      <c r="P34" s="22"/>
    </row>
    <row r="35" spans="1:16" ht="39" customHeight="1" x14ac:dyDescent="0.2">
      <c r="A35" s="22"/>
      <c r="B35" s="35"/>
      <c r="C35" s="1175" t="s">
        <v>533</v>
      </c>
      <c r="D35" s="1176"/>
      <c r="E35" s="1177"/>
      <c r="F35" s="36">
        <v>1.21</v>
      </c>
      <c r="G35" s="37">
        <v>0.99</v>
      </c>
      <c r="H35" s="37">
        <v>0.98</v>
      </c>
      <c r="I35" s="37">
        <v>0.57999999999999996</v>
      </c>
      <c r="J35" s="38">
        <v>1.79</v>
      </c>
      <c r="K35" s="22"/>
      <c r="L35" s="22"/>
      <c r="M35" s="22"/>
      <c r="N35" s="22"/>
      <c r="O35" s="22"/>
      <c r="P35" s="22"/>
    </row>
    <row r="36" spans="1:16" ht="39" customHeight="1" x14ac:dyDescent="0.2">
      <c r="A36" s="22"/>
      <c r="B36" s="35"/>
      <c r="C36" s="1175" t="s">
        <v>534</v>
      </c>
      <c r="D36" s="1176"/>
      <c r="E36" s="1177"/>
      <c r="F36" s="36">
        <v>3.08</v>
      </c>
      <c r="G36" s="37">
        <v>3.73</v>
      </c>
      <c r="H36" s="37">
        <v>0.92</v>
      </c>
      <c r="I36" s="37">
        <v>1.57</v>
      </c>
      <c r="J36" s="38">
        <v>0.99</v>
      </c>
      <c r="K36" s="22"/>
      <c r="L36" s="22"/>
      <c r="M36" s="22"/>
      <c r="N36" s="22"/>
      <c r="O36" s="22"/>
      <c r="P36" s="22"/>
    </row>
    <row r="37" spans="1:16" ht="39" customHeight="1" x14ac:dyDescent="0.2">
      <c r="A37" s="22"/>
      <c r="B37" s="35"/>
      <c r="C37" s="1175" t="s">
        <v>535</v>
      </c>
      <c r="D37" s="1176"/>
      <c r="E37" s="1177"/>
      <c r="F37" s="36">
        <v>0.17</v>
      </c>
      <c r="G37" s="37">
        <v>0.02</v>
      </c>
      <c r="H37" s="37">
        <v>0.1</v>
      </c>
      <c r="I37" s="37">
        <v>0.09</v>
      </c>
      <c r="J37" s="38">
        <v>0.15</v>
      </c>
      <c r="K37" s="22"/>
      <c r="L37" s="22"/>
      <c r="M37" s="22"/>
      <c r="N37" s="22"/>
      <c r="O37" s="22"/>
      <c r="P37" s="22"/>
    </row>
    <row r="38" spans="1:16" ht="39" customHeight="1" x14ac:dyDescent="0.2">
      <c r="A38" s="22"/>
      <c r="B38" s="35"/>
      <c r="C38" s="1175" t="s">
        <v>536</v>
      </c>
      <c r="D38" s="1176"/>
      <c r="E38" s="1177"/>
      <c r="F38" s="36">
        <v>0.19</v>
      </c>
      <c r="G38" s="37">
        <v>0.6</v>
      </c>
      <c r="H38" s="37">
        <v>0.41</v>
      </c>
      <c r="I38" s="37">
        <v>7.0000000000000007E-2</v>
      </c>
      <c r="J38" s="38">
        <v>0.09</v>
      </c>
      <c r="K38" s="22"/>
      <c r="L38" s="22"/>
      <c r="M38" s="22"/>
      <c r="N38" s="22"/>
      <c r="O38" s="22"/>
      <c r="P38" s="22"/>
    </row>
    <row r="39" spans="1:16" ht="39" customHeight="1" x14ac:dyDescent="0.2">
      <c r="A39" s="22"/>
      <c r="B39" s="35"/>
      <c r="C39" s="1175" t="s">
        <v>537</v>
      </c>
      <c r="D39" s="1176"/>
      <c r="E39" s="1177"/>
      <c r="F39" s="36" t="s">
        <v>486</v>
      </c>
      <c r="G39" s="37" t="s">
        <v>486</v>
      </c>
      <c r="H39" s="37" t="s">
        <v>486</v>
      </c>
      <c r="I39" s="37">
        <v>0</v>
      </c>
      <c r="J39" s="38">
        <v>0</v>
      </c>
      <c r="K39" s="22"/>
      <c r="L39" s="22"/>
      <c r="M39" s="22"/>
      <c r="N39" s="22"/>
      <c r="O39" s="22"/>
      <c r="P39" s="22"/>
    </row>
    <row r="40" spans="1:16" ht="39" customHeight="1" x14ac:dyDescent="0.2">
      <c r="A40" s="22"/>
      <c r="B40" s="35"/>
      <c r="C40" s="1175"/>
      <c r="D40" s="1176"/>
      <c r="E40" s="1177"/>
      <c r="F40" s="36"/>
      <c r="G40" s="37"/>
      <c r="H40" s="37"/>
      <c r="I40" s="37"/>
      <c r="J40" s="38"/>
      <c r="K40" s="22"/>
      <c r="L40" s="22"/>
      <c r="M40" s="22"/>
      <c r="N40" s="22"/>
      <c r="O40" s="22"/>
      <c r="P40" s="22"/>
    </row>
    <row r="41" spans="1:16" ht="39" customHeight="1" x14ac:dyDescent="0.2">
      <c r="A41" s="22"/>
      <c r="B41" s="35"/>
      <c r="C41" s="1175"/>
      <c r="D41" s="1176"/>
      <c r="E41" s="1177"/>
      <c r="F41" s="36"/>
      <c r="G41" s="37"/>
      <c r="H41" s="37"/>
      <c r="I41" s="37"/>
      <c r="J41" s="38"/>
      <c r="K41" s="22"/>
      <c r="L41" s="22"/>
      <c r="M41" s="22"/>
      <c r="N41" s="22"/>
      <c r="O41" s="22"/>
      <c r="P41" s="22"/>
    </row>
    <row r="42" spans="1:16" ht="39" customHeight="1" x14ac:dyDescent="0.2">
      <c r="A42" s="22"/>
      <c r="B42" s="39"/>
      <c r="C42" s="1175" t="s">
        <v>538</v>
      </c>
      <c r="D42" s="1176"/>
      <c r="E42" s="1177"/>
      <c r="F42" s="36" t="s">
        <v>486</v>
      </c>
      <c r="G42" s="37" t="s">
        <v>486</v>
      </c>
      <c r="H42" s="37" t="s">
        <v>486</v>
      </c>
      <c r="I42" s="37" t="s">
        <v>486</v>
      </c>
      <c r="J42" s="38" t="s">
        <v>486</v>
      </c>
      <c r="K42" s="22"/>
      <c r="L42" s="22"/>
      <c r="M42" s="22"/>
      <c r="N42" s="22"/>
      <c r="O42" s="22"/>
      <c r="P42" s="22"/>
    </row>
    <row r="43" spans="1:16" ht="39" customHeight="1" thickBot="1" x14ac:dyDescent="0.25">
      <c r="A43" s="22"/>
      <c r="B43" s="40"/>
      <c r="C43" s="1178" t="s">
        <v>539</v>
      </c>
      <c r="D43" s="1179"/>
      <c r="E43" s="118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F/9lJO8p1QGflzotpP/28oMS0YGc5iqDWyUA7AM2c1zlM4qt8Nn9EeXrRclFMrGihIBolR6uFo0zpOmYvQ8UA==" saltValue="zHgxsgr2XFc21XUC+Klc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3" t="s">
        <v>9</v>
      </c>
      <c r="C45" s="1184"/>
      <c r="D45" s="58"/>
      <c r="E45" s="1189" t="s">
        <v>10</v>
      </c>
      <c r="F45" s="1189"/>
      <c r="G45" s="1189"/>
      <c r="H45" s="1189"/>
      <c r="I45" s="1189"/>
      <c r="J45" s="1190"/>
      <c r="K45" s="59">
        <v>2650</v>
      </c>
      <c r="L45" s="60">
        <v>2703</v>
      </c>
      <c r="M45" s="60">
        <v>2784</v>
      </c>
      <c r="N45" s="60">
        <v>2759</v>
      </c>
      <c r="O45" s="61">
        <v>2902</v>
      </c>
      <c r="P45" s="48"/>
      <c r="Q45" s="48"/>
      <c r="R45" s="48"/>
      <c r="S45" s="48"/>
      <c r="T45" s="48"/>
      <c r="U45" s="48"/>
    </row>
    <row r="46" spans="1:21" ht="30.75" customHeight="1" x14ac:dyDescent="0.2">
      <c r="A46" s="48"/>
      <c r="B46" s="1185"/>
      <c r="C46" s="1186"/>
      <c r="D46" s="62"/>
      <c r="E46" s="1191" t="s">
        <v>11</v>
      </c>
      <c r="F46" s="1191"/>
      <c r="G46" s="1191"/>
      <c r="H46" s="1191"/>
      <c r="I46" s="1191"/>
      <c r="J46" s="1192"/>
      <c r="K46" s="63">
        <v>23</v>
      </c>
      <c r="L46" s="64">
        <v>38</v>
      </c>
      <c r="M46" s="64">
        <v>52</v>
      </c>
      <c r="N46" s="64" t="s">
        <v>486</v>
      </c>
      <c r="O46" s="65" t="s">
        <v>486</v>
      </c>
      <c r="P46" s="48"/>
      <c r="Q46" s="48"/>
      <c r="R46" s="48"/>
      <c r="S46" s="48"/>
      <c r="T46" s="48"/>
      <c r="U46" s="48"/>
    </row>
    <row r="47" spans="1:21" ht="30.75" customHeight="1" x14ac:dyDescent="0.2">
      <c r="A47" s="48"/>
      <c r="B47" s="1185"/>
      <c r="C47" s="1186"/>
      <c r="D47" s="62"/>
      <c r="E47" s="1191" t="s">
        <v>12</v>
      </c>
      <c r="F47" s="1191"/>
      <c r="G47" s="1191"/>
      <c r="H47" s="1191"/>
      <c r="I47" s="1191"/>
      <c r="J47" s="1192"/>
      <c r="K47" s="63">
        <v>121</v>
      </c>
      <c r="L47" s="64">
        <v>120</v>
      </c>
      <c r="M47" s="64">
        <v>119</v>
      </c>
      <c r="N47" s="64">
        <v>117</v>
      </c>
      <c r="O47" s="65">
        <v>117</v>
      </c>
      <c r="P47" s="48"/>
      <c r="Q47" s="48"/>
      <c r="R47" s="48"/>
      <c r="S47" s="48"/>
      <c r="T47" s="48"/>
      <c r="U47" s="48"/>
    </row>
    <row r="48" spans="1:21" ht="30.75" customHeight="1" x14ac:dyDescent="0.2">
      <c r="A48" s="48"/>
      <c r="B48" s="1185"/>
      <c r="C48" s="1186"/>
      <c r="D48" s="62"/>
      <c r="E48" s="1191" t="s">
        <v>13</v>
      </c>
      <c r="F48" s="1191"/>
      <c r="G48" s="1191"/>
      <c r="H48" s="1191"/>
      <c r="I48" s="1191"/>
      <c r="J48" s="1192"/>
      <c r="K48" s="63">
        <v>151</v>
      </c>
      <c r="L48" s="64">
        <v>150</v>
      </c>
      <c r="M48" s="64">
        <v>151</v>
      </c>
      <c r="N48" s="64">
        <v>153</v>
      </c>
      <c r="O48" s="65">
        <v>148</v>
      </c>
      <c r="P48" s="48"/>
      <c r="Q48" s="48"/>
      <c r="R48" s="48"/>
      <c r="S48" s="48"/>
      <c r="T48" s="48"/>
      <c r="U48" s="48"/>
    </row>
    <row r="49" spans="1:21" ht="30.75" customHeight="1" x14ac:dyDescent="0.2">
      <c r="A49" s="48"/>
      <c r="B49" s="1185"/>
      <c r="C49" s="1186"/>
      <c r="D49" s="62"/>
      <c r="E49" s="1191" t="s">
        <v>14</v>
      </c>
      <c r="F49" s="1191"/>
      <c r="G49" s="1191"/>
      <c r="H49" s="1191"/>
      <c r="I49" s="1191"/>
      <c r="J49" s="1192"/>
      <c r="K49" s="63">
        <v>52</v>
      </c>
      <c r="L49" s="64">
        <v>117</v>
      </c>
      <c r="M49" s="64">
        <v>216</v>
      </c>
      <c r="N49" s="64">
        <v>371</v>
      </c>
      <c r="O49" s="65">
        <v>372</v>
      </c>
      <c r="P49" s="48"/>
      <c r="Q49" s="48"/>
      <c r="R49" s="48"/>
      <c r="S49" s="48"/>
      <c r="T49" s="48"/>
      <c r="U49" s="48"/>
    </row>
    <row r="50" spans="1:21" ht="30.75" customHeight="1" x14ac:dyDescent="0.2">
      <c r="A50" s="48"/>
      <c r="B50" s="1185"/>
      <c r="C50" s="1186"/>
      <c r="D50" s="62"/>
      <c r="E50" s="1191" t="s">
        <v>15</v>
      </c>
      <c r="F50" s="1191"/>
      <c r="G50" s="1191"/>
      <c r="H50" s="1191"/>
      <c r="I50" s="1191"/>
      <c r="J50" s="1192"/>
      <c r="K50" s="63">
        <v>79</v>
      </c>
      <c r="L50" s="64">
        <v>79</v>
      </c>
      <c r="M50" s="64">
        <v>80</v>
      </c>
      <c r="N50" s="64">
        <v>80</v>
      </c>
      <c r="O50" s="65">
        <v>80</v>
      </c>
      <c r="P50" s="48"/>
      <c r="Q50" s="48"/>
      <c r="R50" s="48"/>
      <c r="S50" s="48"/>
      <c r="T50" s="48"/>
      <c r="U50" s="48"/>
    </row>
    <row r="51" spans="1:21" ht="30.75" customHeight="1" x14ac:dyDescent="0.2">
      <c r="A51" s="48"/>
      <c r="B51" s="1187"/>
      <c r="C51" s="1188"/>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93" t="s">
        <v>17</v>
      </c>
      <c r="C52" s="1194"/>
      <c r="D52" s="66"/>
      <c r="E52" s="1191" t="s">
        <v>18</v>
      </c>
      <c r="F52" s="1191"/>
      <c r="G52" s="1191"/>
      <c r="H52" s="1191"/>
      <c r="I52" s="1191"/>
      <c r="J52" s="1192"/>
      <c r="K52" s="63">
        <v>2533</v>
      </c>
      <c r="L52" s="64">
        <v>2271</v>
      </c>
      <c r="M52" s="64">
        <v>2214</v>
      </c>
      <c r="N52" s="64">
        <v>2170</v>
      </c>
      <c r="O52" s="65">
        <v>2102</v>
      </c>
      <c r="P52" s="48"/>
      <c r="Q52" s="48"/>
      <c r="R52" s="48"/>
      <c r="S52" s="48"/>
      <c r="T52" s="48"/>
      <c r="U52" s="48"/>
    </row>
    <row r="53" spans="1:21" ht="30.75" customHeight="1" thickBot="1" x14ac:dyDescent="0.25">
      <c r="A53" s="48"/>
      <c r="B53" s="1195" t="s">
        <v>19</v>
      </c>
      <c r="C53" s="1196"/>
      <c r="D53" s="67"/>
      <c r="E53" s="1197" t="s">
        <v>20</v>
      </c>
      <c r="F53" s="1197"/>
      <c r="G53" s="1197"/>
      <c r="H53" s="1197"/>
      <c r="I53" s="1197"/>
      <c r="J53" s="1198"/>
      <c r="K53" s="68">
        <v>543</v>
      </c>
      <c r="L53" s="69">
        <v>936</v>
      </c>
      <c r="M53" s="69">
        <v>1188</v>
      </c>
      <c r="N53" s="69">
        <v>1310</v>
      </c>
      <c r="O53" s="70">
        <v>1517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99" t="s">
        <v>24</v>
      </c>
      <c r="C58" s="1200"/>
      <c r="D58" s="1205" t="s">
        <v>25</v>
      </c>
      <c r="E58" s="1206"/>
      <c r="F58" s="1206"/>
      <c r="G58" s="1206"/>
      <c r="H58" s="1206"/>
      <c r="I58" s="1206"/>
      <c r="J58" s="1207"/>
      <c r="K58" s="83">
        <v>67</v>
      </c>
      <c r="L58" s="84">
        <v>67</v>
      </c>
      <c r="M58" s="84">
        <v>67</v>
      </c>
      <c r="N58" s="84">
        <v>0</v>
      </c>
      <c r="O58" s="84">
        <v>0</v>
      </c>
    </row>
    <row r="59" spans="1:21" ht="31.5" customHeight="1" x14ac:dyDescent="0.2">
      <c r="B59" s="1201"/>
      <c r="C59" s="1202"/>
      <c r="D59" s="1208" t="s">
        <v>26</v>
      </c>
      <c r="E59" s="1209"/>
      <c r="F59" s="1209"/>
      <c r="G59" s="1209"/>
      <c r="H59" s="1209"/>
      <c r="I59" s="1209"/>
      <c r="J59" s="1210"/>
      <c r="K59" s="85">
        <v>243</v>
      </c>
      <c r="L59" s="86">
        <v>183</v>
      </c>
      <c r="M59" s="86">
        <v>103</v>
      </c>
      <c r="N59" s="86">
        <v>0</v>
      </c>
      <c r="O59" s="86">
        <v>0</v>
      </c>
    </row>
    <row r="60" spans="1:21" ht="31.5" customHeight="1" thickBot="1" x14ac:dyDescent="0.25">
      <c r="B60" s="1203"/>
      <c r="C60" s="1204"/>
      <c r="D60" s="1211" t="s">
        <v>27</v>
      </c>
      <c r="E60" s="1212"/>
      <c r="F60" s="1212"/>
      <c r="G60" s="1212"/>
      <c r="H60" s="1212"/>
      <c r="I60" s="1212"/>
      <c r="J60" s="1213"/>
      <c r="K60" s="87">
        <v>367</v>
      </c>
      <c r="L60" s="88">
        <v>422</v>
      </c>
      <c r="M60" s="88">
        <v>475</v>
      </c>
      <c r="N60" s="88">
        <v>527</v>
      </c>
      <c r="O60" s="88">
        <v>644</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yZSPfoFt5e2v3SCiqdGg9dTj3gVRdp95X7Bb607Qin5iOMbu36fQWg+Iv9VsxBrRN2yvXhdyio9hU6+iZvtUQ==" saltValue="+OxFRUmvKOlbaBZeVcMI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25">
      <c r="B40" s="95" t="s">
        <v>8</v>
      </c>
      <c r="C40" s="96"/>
      <c r="D40" s="96"/>
      <c r="E40" s="97"/>
      <c r="F40" s="97"/>
      <c r="G40" s="97"/>
      <c r="H40" s="98" t="s">
        <v>2</v>
      </c>
      <c r="I40" s="99" t="s">
        <v>524</v>
      </c>
      <c r="J40" s="100" t="s">
        <v>525</v>
      </c>
      <c r="K40" s="100" t="s">
        <v>526</v>
      </c>
      <c r="L40" s="100" t="s">
        <v>527</v>
      </c>
      <c r="M40" s="101" t="s">
        <v>528</v>
      </c>
    </row>
    <row r="41" spans="2:13" ht="27.75" customHeight="1" x14ac:dyDescent="0.2">
      <c r="B41" s="1214" t="s">
        <v>30</v>
      </c>
      <c r="C41" s="1215"/>
      <c r="D41" s="102"/>
      <c r="E41" s="1220" t="s">
        <v>31</v>
      </c>
      <c r="F41" s="1220"/>
      <c r="G41" s="1220"/>
      <c r="H41" s="1221"/>
      <c r="I41" s="352">
        <v>27492</v>
      </c>
      <c r="J41" s="353">
        <v>28376</v>
      </c>
      <c r="K41" s="353">
        <v>28000</v>
      </c>
      <c r="L41" s="353">
        <v>28140</v>
      </c>
      <c r="M41" s="354">
        <v>28412</v>
      </c>
    </row>
    <row r="42" spans="2:13" ht="27.75" customHeight="1" x14ac:dyDescent="0.2">
      <c r="B42" s="1216"/>
      <c r="C42" s="1217"/>
      <c r="D42" s="103"/>
      <c r="E42" s="1222" t="s">
        <v>32</v>
      </c>
      <c r="F42" s="1222"/>
      <c r="G42" s="1222"/>
      <c r="H42" s="1223"/>
      <c r="I42" s="355">
        <v>1023</v>
      </c>
      <c r="J42" s="356">
        <v>944</v>
      </c>
      <c r="K42" s="356">
        <v>864</v>
      </c>
      <c r="L42" s="356">
        <v>784</v>
      </c>
      <c r="M42" s="357">
        <v>704</v>
      </c>
    </row>
    <row r="43" spans="2:13" ht="27.75" customHeight="1" x14ac:dyDescent="0.2">
      <c r="B43" s="1216"/>
      <c r="C43" s="1217"/>
      <c r="D43" s="103"/>
      <c r="E43" s="1222" t="s">
        <v>33</v>
      </c>
      <c r="F43" s="1222"/>
      <c r="G43" s="1222"/>
      <c r="H43" s="1223"/>
      <c r="I43" s="355">
        <v>1864</v>
      </c>
      <c r="J43" s="356">
        <v>1713</v>
      </c>
      <c r="K43" s="356">
        <v>1715</v>
      </c>
      <c r="L43" s="356">
        <v>1746</v>
      </c>
      <c r="M43" s="357">
        <v>1650</v>
      </c>
    </row>
    <row r="44" spans="2:13" ht="27.75" customHeight="1" x14ac:dyDescent="0.2">
      <c r="B44" s="1216"/>
      <c r="C44" s="1217"/>
      <c r="D44" s="103"/>
      <c r="E44" s="1222" t="s">
        <v>34</v>
      </c>
      <c r="F44" s="1222"/>
      <c r="G44" s="1222"/>
      <c r="H44" s="1223"/>
      <c r="I44" s="355">
        <v>4350</v>
      </c>
      <c r="J44" s="356">
        <v>4313</v>
      </c>
      <c r="K44" s="356">
        <v>4224</v>
      </c>
      <c r="L44" s="356">
        <v>3939</v>
      </c>
      <c r="M44" s="357">
        <v>3613</v>
      </c>
    </row>
    <row r="45" spans="2:13" ht="27.75" customHeight="1" x14ac:dyDescent="0.2">
      <c r="B45" s="1216"/>
      <c r="C45" s="1217"/>
      <c r="D45" s="103"/>
      <c r="E45" s="1222" t="s">
        <v>35</v>
      </c>
      <c r="F45" s="1222"/>
      <c r="G45" s="1222"/>
      <c r="H45" s="1223"/>
      <c r="I45" s="355">
        <v>2627</v>
      </c>
      <c r="J45" s="356">
        <v>2452</v>
      </c>
      <c r="K45" s="356">
        <v>2408</v>
      </c>
      <c r="L45" s="356">
        <v>2356</v>
      </c>
      <c r="M45" s="357">
        <v>2291</v>
      </c>
    </row>
    <row r="46" spans="2:13" ht="27.75" customHeight="1" x14ac:dyDescent="0.2">
      <c r="B46" s="1216"/>
      <c r="C46" s="1217"/>
      <c r="D46" s="104"/>
      <c r="E46" s="1222" t="s">
        <v>36</v>
      </c>
      <c r="F46" s="1222"/>
      <c r="G46" s="1222"/>
      <c r="H46" s="1223"/>
      <c r="I46" s="355" t="s">
        <v>486</v>
      </c>
      <c r="J46" s="356" t="s">
        <v>486</v>
      </c>
      <c r="K46" s="356" t="s">
        <v>486</v>
      </c>
      <c r="L46" s="356" t="s">
        <v>486</v>
      </c>
      <c r="M46" s="357" t="s">
        <v>486</v>
      </c>
    </row>
    <row r="47" spans="2:13" ht="27.75" customHeight="1" x14ac:dyDescent="0.2">
      <c r="B47" s="1216"/>
      <c r="C47" s="1217"/>
      <c r="D47" s="105"/>
      <c r="E47" s="1224" t="s">
        <v>37</v>
      </c>
      <c r="F47" s="1225"/>
      <c r="G47" s="1225"/>
      <c r="H47" s="1226"/>
      <c r="I47" s="355" t="s">
        <v>486</v>
      </c>
      <c r="J47" s="356" t="s">
        <v>486</v>
      </c>
      <c r="K47" s="356" t="s">
        <v>486</v>
      </c>
      <c r="L47" s="356" t="s">
        <v>486</v>
      </c>
      <c r="M47" s="357" t="s">
        <v>486</v>
      </c>
    </row>
    <row r="48" spans="2:13" ht="27.75" customHeight="1" x14ac:dyDescent="0.2">
      <c r="B48" s="1216"/>
      <c r="C48" s="1217"/>
      <c r="D48" s="103"/>
      <c r="E48" s="1222" t="s">
        <v>38</v>
      </c>
      <c r="F48" s="1222"/>
      <c r="G48" s="1222"/>
      <c r="H48" s="1223"/>
      <c r="I48" s="355" t="s">
        <v>486</v>
      </c>
      <c r="J48" s="356" t="s">
        <v>486</v>
      </c>
      <c r="K48" s="356" t="s">
        <v>486</v>
      </c>
      <c r="L48" s="356" t="s">
        <v>486</v>
      </c>
      <c r="M48" s="357" t="s">
        <v>486</v>
      </c>
    </row>
    <row r="49" spans="2:13" ht="27.75" customHeight="1" x14ac:dyDescent="0.2">
      <c r="B49" s="1218"/>
      <c r="C49" s="1219"/>
      <c r="D49" s="103"/>
      <c r="E49" s="1222" t="s">
        <v>39</v>
      </c>
      <c r="F49" s="1222"/>
      <c r="G49" s="1222"/>
      <c r="H49" s="1223"/>
      <c r="I49" s="355" t="s">
        <v>486</v>
      </c>
      <c r="J49" s="356" t="s">
        <v>486</v>
      </c>
      <c r="K49" s="356" t="s">
        <v>486</v>
      </c>
      <c r="L49" s="356" t="s">
        <v>486</v>
      </c>
      <c r="M49" s="357" t="s">
        <v>486</v>
      </c>
    </row>
    <row r="50" spans="2:13" ht="27.75" customHeight="1" x14ac:dyDescent="0.2">
      <c r="B50" s="1227" t="s">
        <v>40</v>
      </c>
      <c r="C50" s="1228"/>
      <c r="D50" s="106"/>
      <c r="E50" s="1222" t="s">
        <v>41</v>
      </c>
      <c r="F50" s="1222"/>
      <c r="G50" s="1222"/>
      <c r="H50" s="1223"/>
      <c r="I50" s="355">
        <v>7550</v>
      </c>
      <c r="J50" s="356">
        <v>7769</v>
      </c>
      <c r="K50" s="356">
        <v>9368</v>
      </c>
      <c r="L50" s="356">
        <v>10102</v>
      </c>
      <c r="M50" s="357">
        <v>10215</v>
      </c>
    </row>
    <row r="51" spans="2:13" ht="27.75" customHeight="1" x14ac:dyDescent="0.2">
      <c r="B51" s="1216"/>
      <c r="C51" s="1217"/>
      <c r="D51" s="103"/>
      <c r="E51" s="1222" t="s">
        <v>42</v>
      </c>
      <c r="F51" s="1222"/>
      <c r="G51" s="1222"/>
      <c r="H51" s="1223"/>
      <c r="I51" s="355">
        <v>5331</v>
      </c>
      <c r="J51" s="356">
        <v>5343</v>
      </c>
      <c r="K51" s="356">
        <v>5008</v>
      </c>
      <c r="L51" s="356">
        <v>5146</v>
      </c>
      <c r="M51" s="357">
        <v>4962</v>
      </c>
    </row>
    <row r="52" spans="2:13" ht="27.75" customHeight="1" x14ac:dyDescent="0.2">
      <c r="B52" s="1218"/>
      <c r="C52" s="1219"/>
      <c r="D52" s="103"/>
      <c r="E52" s="1222" t="s">
        <v>43</v>
      </c>
      <c r="F52" s="1222"/>
      <c r="G52" s="1222"/>
      <c r="H52" s="1223"/>
      <c r="I52" s="355">
        <v>17807</v>
      </c>
      <c r="J52" s="356">
        <v>16779</v>
      </c>
      <c r="K52" s="356">
        <v>15900</v>
      </c>
      <c r="L52" s="356">
        <v>14643</v>
      </c>
      <c r="M52" s="357">
        <v>13416</v>
      </c>
    </row>
    <row r="53" spans="2:13" ht="27.75" customHeight="1" thickBot="1" x14ac:dyDescent="0.25">
      <c r="B53" s="1229" t="s">
        <v>19</v>
      </c>
      <c r="C53" s="1230"/>
      <c r="D53" s="107"/>
      <c r="E53" s="1231" t="s">
        <v>44</v>
      </c>
      <c r="F53" s="1231"/>
      <c r="G53" s="1231"/>
      <c r="H53" s="1232"/>
      <c r="I53" s="358">
        <v>6668</v>
      </c>
      <c r="J53" s="359">
        <v>7906</v>
      </c>
      <c r="K53" s="359">
        <v>6936</v>
      </c>
      <c r="L53" s="359">
        <v>7074</v>
      </c>
      <c r="M53" s="360">
        <v>8076</v>
      </c>
    </row>
    <row r="54" spans="2:13" ht="27.75" customHeight="1" x14ac:dyDescent="0.2">
      <c r="B54" s="108"/>
      <c r="C54" s="109"/>
      <c r="D54" s="109"/>
      <c r="E54" s="110"/>
      <c r="F54" s="110"/>
      <c r="G54" s="110"/>
      <c r="H54" s="110"/>
      <c r="I54" s="111"/>
      <c r="J54" s="111"/>
      <c r="K54" s="111"/>
      <c r="L54" s="111"/>
      <c r="M54" s="111"/>
    </row>
    <row r="55" spans="2:13" ht="13.2" x14ac:dyDescent="0.2"/>
  </sheetData>
  <sheetProtection algorithmName="SHA-512" hashValue="W+38cBEYw/G343GV6k5DkVJ0oVi8sOxddSsNy6YzzL1bxXkSxU/WRFodiabBP8ohYBekkb7sU8+NOYcKozxBRw==" saltValue="2Mlc+YE9qrphK0UJyl3y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45</v>
      </c>
    </row>
    <row r="54" spans="2:8" ht="29.25" customHeight="1" thickBot="1" x14ac:dyDescent="0.3">
      <c r="B54" s="113" t="s">
        <v>1</v>
      </c>
      <c r="C54" s="114"/>
      <c r="D54" s="114"/>
      <c r="E54" s="115" t="s">
        <v>2</v>
      </c>
      <c r="F54" s="116" t="s">
        <v>526</v>
      </c>
      <c r="G54" s="116" t="s">
        <v>527</v>
      </c>
      <c r="H54" s="117" t="s">
        <v>528</v>
      </c>
    </row>
    <row r="55" spans="2:8" ht="52.5" customHeight="1" x14ac:dyDescent="0.2">
      <c r="B55" s="118"/>
      <c r="C55" s="1241" t="s">
        <v>46</v>
      </c>
      <c r="D55" s="1241"/>
      <c r="E55" s="1242"/>
      <c r="F55" s="119">
        <v>2836</v>
      </c>
      <c r="G55" s="119">
        <v>3073</v>
      </c>
      <c r="H55" s="120">
        <v>2651</v>
      </c>
    </row>
    <row r="56" spans="2:8" ht="52.5" customHeight="1" x14ac:dyDescent="0.2">
      <c r="B56" s="121"/>
      <c r="C56" s="1243" t="s">
        <v>47</v>
      </c>
      <c r="D56" s="1243"/>
      <c r="E56" s="1244"/>
      <c r="F56" s="122" t="s">
        <v>486</v>
      </c>
      <c r="G56" s="122" t="s">
        <v>486</v>
      </c>
      <c r="H56" s="123" t="s">
        <v>486</v>
      </c>
    </row>
    <row r="57" spans="2:8" ht="53.25" customHeight="1" x14ac:dyDescent="0.2">
      <c r="B57" s="121"/>
      <c r="C57" s="1245" t="s">
        <v>48</v>
      </c>
      <c r="D57" s="1245"/>
      <c r="E57" s="1246"/>
      <c r="F57" s="124">
        <v>4910</v>
      </c>
      <c r="G57" s="124">
        <v>5520</v>
      </c>
      <c r="H57" s="125">
        <v>6197</v>
      </c>
    </row>
    <row r="58" spans="2:8" ht="45.75" customHeight="1" x14ac:dyDescent="0.2">
      <c r="B58" s="126"/>
      <c r="C58" s="1233" t="s">
        <v>551</v>
      </c>
      <c r="D58" s="1234"/>
      <c r="E58" s="1235"/>
      <c r="F58" s="127">
        <v>2435</v>
      </c>
      <c r="G58" s="127">
        <v>2557</v>
      </c>
      <c r="H58" s="128">
        <v>2758</v>
      </c>
    </row>
    <row r="59" spans="2:8" ht="45.75" customHeight="1" x14ac:dyDescent="0.2">
      <c r="B59" s="126"/>
      <c r="C59" s="1233" t="s">
        <v>552</v>
      </c>
      <c r="D59" s="1234"/>
      <c r="E59" s="1235"/>
      <c r="F59" s="127">
        <v>1194</v>
      </c>
      <c r="G59" s="127">
        <v>1357</v>
      </c>
      <c r="H59" s="128">
        <v>1554</v>
      </c>
    </row>
    <row r="60" spans="2:8" ht="45.75" customHeight="1" x14ac:dyDescent="0.2">
      <c r="B60" s="126"/>
      <c r="C60" s="1233" t="s">
        <v>553</v>
      </c>
      <c r="D60" s="1234"/>
      <c r="E60" s="1235"/>
      <c r="F60" s="127">
        <v>970</v>
      </c>
      <c r="G60" s="127">
        <v>993</v>
      </c>
      <c r="H60" s="128">
        <v>1125</v>
      </c>
    </row>
    <row r="61" spans="2:8" ht="45.75" customHeight="1" x14ac:dyDescent="0.2">
      <c r="B61" s="126"/>
      <c r="C61" s="1233" t="s">
        <v>554</v>
      </c>
      <c r="D61" s="1234"/>
      <c r="E61" s="1235"/>
      <c r="F61" s="127">
        <v>300</v>
      </c>
      <c r="G61" s="127">
        <v>594</v>
      </c>
      <c r="H61" s="128">
        <v>735</v>
      </c>
    </row>
    <row r="62" spans="2:8" ht="45.75" customHeight="1" thickBot="1" x14ac:dyDescent="0.25">
      <c r="B62" s="129"/>
      <c r="C62" s="1236" t="s">
        <v>555</v>
      </c>
      <c r="D62" s="1237"/>
      <c r="E62" s="1238"/>
      <c r="F62" s="130">
        <v>11</v>
      </c>
      <c r="G62" s="130">
        <v>20</v>
      </c>
      <c r="H62" s="131">
        <v>25</v>
      </c>
    </row>
    <row r="63" spans="2:8" ht="52.5" customHeight="1" thickBot="1" x14ac:dyDescent="0.25">
      <c r="B63" s="132"/>
      <c r="C63" s="1239" t="s">
        <v>49</v>
      </c>
      <c r="D63" s="1239"/>
      <c r="E63" s="1240"/>
      <c r="F63" s="133">
        <v>7746</v>
      </c>
      <c r="G63" s="133">
        <v>8592</v>
      </c>
      <c r="H63" s="134">
        <v>8848</v>
      </c>
    </row>
    <row r="64" spans="2:8" ht="13.2" x14ac:dyDescent="0.2"/>
  </sheetData>
  <sheetProtection algorithmName="SHA-512" hashValue="Qle9LPfjFIf3RJ7vO0n8UxvmDIkdROHvOKzXM9YIitqpV2PeMGko41Mfhf27eRbOmbAIYgN42kK24Zu4QrPxCA==" saltValue="av5RO5Isjw638wLep/7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6"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6"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6"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6"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6"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6"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6"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6"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6"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6"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6"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6"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6"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6"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6"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556</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557</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55" t="s">
        <v>565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369"/>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369"/>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369"/>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369"/>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558</v>
      </c>
    </row>
    <row r="50" spans="1:109" ht="13.2" x14ac:dyDescent="0.2">
      <c r="B50" s="369"/>
      <c r="G50" s="1247"/>
      <c r="H50" s="1247"/>
      <c r="I50" s="1247"/>
      <c r="J50" s="1247"/>
      <c r="K50" s="379"/>
      <c r="L50" s="379"/>
      <c r="M50" s="380"/>
      <c r="N50" s="380"/>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53" t="s">
        <v>524</v>
      </c>
      <c r="BQ50" s="1253"/>
      <c r="BR50" s="1253"/>
      <c r="BS50" s="1253"/>
      <c r="BT50" s="1253"/>
      <c r="BU50" s="1253"/>
      <c r="BV50" s="1253"/>
      <c r="BW50" s="1253"/>
      <c r="BX50" s="1253" t="s">
        <v>525</v>
      </c>
      <c r="BY50" s="1253"/>
      <c r="BZ50" s="1253"/>
      <c r="CA50" s="1253"/>
      <c r="CB50" s="1253"/>
      <c r="CC50" s="1253"/>
      <c r="CD50" s="1253"/>
      <c r="CE50" s="1253"/>
      <c r="CF50" s="1253" t="s">
        <v>526</v>
      </c>
      <c r="CG50" s="1253"/>
      <c r="CH50" s="1253"/>
      <c r="CI50" s="1253"/>
      <c r="CJ50" s="1253"/>
      <c r="CK50" s="1253"/>
      <c r="CL50" s="1253"/>
      <c r="CM50" s="1253"/>
      <c r="CN50" s="1253" t="s">
        <v>527</v>
      </c>
      <c r="CO50" s="1253"/>
      <c r="CP50" s="1253"/>
      <c r="CQ50" s="1253"/>
      <c r="CR50" s="1253"/>
      <c r="CS50" s="1253"/>
      <c r="CT50" s="1253"/>
      <c r="CU50" s="1253"/>
      <c r="CV50" s="1253" t="s">
        <v>528</v>
      </c>
      <c r="CW50" s="1253"/>
      <c r="CX50" s="1253"/>
      <c r="CY50" s="1253"/>
      <c r="CZ50" s="1253"/>
      <c r="DA50" s="1253"/>
      <c r="DB50" s="1253"/>
      <c r="DC50" s="1253"/>
    </row>
    <row r="51" spans="1:109" ht="13.5" customHeight="1" x14ac:dyDescent="0.2">
      <c r="B51" s="369"/>
      <c r="G51" s="1264"/>
      <c r="H51" s="1264"/>
      <c r="I51" s="1268"/>
      <c r="J51" s="1268"/>
      <c r="K51" s="1254"/>
      <c r="L51" s="1254"/>
      <c r="M51" s="1254"/>
      <c r="N51" s="1254"/>
      <c r="AM51" s="378"/>
      <c r="AN51" s="1252" t="s">
        <v>559</v>
      </c>
      <c r="AO51" s="1252"/>
      <c r="AP51" s="1252"/>
      <c r="AQ51" s="1252"/>
      <c r="AR51" s="1252"/>
      <c r="AS51" s="1252"/>
      <c r="AT51" s="1252"/>
      <c r="AU51" s="1252"/>
      <c r="AV51" s="1252"/>
      <c r="AW51" s="1252"/>
      <c r="AX51" s="1252"/>
      <c r="AY51" s="1252"/>
      <c r="AZ51" s="1252"/>
      <c r="BA51" s="1252"/>
      <c r="BB51" s="1252" t="s">
        <v>560</v>
      </c>
      <c r="BC51" s="1252"/>
      <c r="BD51" s="1252"/>
      <c r="BE51" s="1252"/>
      <c r="BF51" s="1252"/>
      <c r="BG51" s="1252"/>
      <c r="BH51" s="1252"/>
      <c r="BI51" s="1252"/>
      <c r="BJ51" s="1252"/>
      <c r="BK51" s="1252"/>
      <c r="BL51" s="1252"/>
      <c r="BM51" s="1252"/>
      <c r="BN51" s="1252"/>
      <c r="BO51" s="1252"/>
      <c r="BP51" s="1249">
        <v>28.6</v>
      </c>
      <c r="BQ51" s="1249"/>
      <c r="BR51" s="1249"/>
      <c r="BS51" s="1249"/>
      <c r="BT51" s="1249"/>
      <c r="BU51" s="1249"/>
      <c r="BV51" s="1249"/>
      <c r="BW51" s="1249"/>
      <c r="BX51" s="1249">
        <v>32.700000000000003</v>
      </c>
      <c r="BY51" s="1249"/>
      <c r="BZ51" s="1249"/>
      <c r="CA51" s="1249"/>
      <c r="CB51" s="1249"/>
      <c r="CC51" s="1249"/>
      <c r="CD51" s="1249"/>
      <c r="CE51" s="1249"/>
      <c r="CF51" s="1249">
        <v>28.7</v>
      </c>
      <c r="CG51" s="1249"/>
      <c r="CH51" s="1249"/>
      <c r="CI51" s="1249"/>
      <c r="CJ51" s="1249"/>
      <c r="CK51" s="1249"/>
      <c r="CL51" s="1249"/>
      <c r="CM51" s="1249"/>
      <c r="CN51" s="1249">
        <v>28.2</v>
      </c>
      <c r="CO51" s="1249"/>
      <c r="CP51" s="1249"/>
      <c r="CQ51" s="1249"/>
      <c r="CR51" s="1249"/>
      <c r="CS51" s="1249"/>
      <c r="CT51" s="1249"/>
      <c r="CU51" s="1249"/>
      <c r="CV51" s="1249">
        <v>30.2</v>
      </c>
      <c r="CW51" s="1249"/>
      <c r="CX51" s="1249"/>
      <c r="CY51" s="1249"/>
      <c r="CZ51" s="1249"/>
      <c r="DA51" s="1249"/>
      <c r="DB51" s="1249"/>
      <c r="DC51" s="1249"/>
    </row>
    <row r="52" spans="1:109" ht="13.2" x14ac:dyDescent="0.2">
      <c r="B52" s="369"/>
      <c r="G52" s="1264"/>
      <c r="H52" s="1264"/>
      <c r="I52" s="1268"/>
      <c r="J52" s="1268"/>
      <c r="K52" s="1254"/>
      <c r="L52" s="1254"/>
      <c r="M52" s="1254"/>
      <c r="N52" s="1254"/>
      <c r="AM52" s="378"/>
      <c r="AN52" s="1252"/>
      <c r="AO52" s="1252"/>
      <c r="AP52" s="1252"/>
      <c r="AQ52" s="1252"/>
      <c r="AR52" s="1252"/>
      <c r="AS52" s="1252"/>
      <c r="AT52" s="1252"/>
      <c r="AU52" s="1252"/>
      <c r="AV52" s="1252"/>
      <c r="AW52" s="1252"/>
      <c r="AX52" s="1252"/>
      <c r="AY52" s="1252"/>
      <c r="AZ52" s="1252"/>
      <c r="BA52" s="1252"/>
      <c r="BB52" s="1252"/>
      <c r="BC52" s="1252"/>
      <c r="BD52" s="1252"/>
      <c r="BE52" s="1252"/>
      <c r="BF52" s="1252"/>
      <c r="BG52" s="1252"/>
      <c r="BH52" s="1252"/>
      <c r="BI52" s="1252"/>
      <c r="BJ52" s="1252"/>
      <c r="BK52" s="1252"/>
      <c r="BL52" s="1252"/>
      <c r="BM52" s="1252"/>
      <c r="BN52" s="1252"/>
      <c r="BO52" s="1252"/>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2" x14ac:dyDescent="0.2">
      <c r="A53" s="377"/>
      <c r="B53" s="369"/>
      <c r="G53" s="1264"/>
      <c r="H53" s="1264"/>
      <c r="I53" s="1247"/>
      <c r="J53" s="1247"/>
      <c r="K53" s="1254"/>
      <c r="L53" s="1254"/>
      <c r="M53" s="1254"/>
      <c r="N53" s="1254"/>
      <c r="AM53" s="378"/>
      <c r="AN53" s="1252"/>
      <c r="AO53" s="1252"/>
      <c r="AP53" s="1252"/>
      <c r="AQ53" s="1252"/>
      <c r="AR53" s="1252"/>
      <c r="AS53" s="1252"/>
      <c r="AT53" s="1252"/>
      <c r="AU53" s="1252"/>
      <c r="AV53" s="1252"/>
      <c r="AW53" s="1252"/>
      <c r="AX53" s="1252"/>
      <c r="AY53" s="1252"/>
      <c r="AZ53" s="1252"/>
      <c r="BA53" s="1252"/>
      <c r="BB53" s="1252" t="s">
        <v>561</v>
      </c>
      <c r="BC53" s="1252"/>
      <c r="BD53" s="1252"/>
      <c r="BE53" s="1252"/>
      <c r="BF53" s="1252"/>
      <c r="BG53" s="1252"/>
      <c r="BH53" s="1252"/>
      <c r="BI53" s="1252"/>
      <c r="BJ53" s="1252"/>
      <c r="BK53" s="1252"/>
      <c r="BL53" s="1252"/>
      <c r="BM53" s="1252"/>
      <c r="BN53" s="1252"/>
      <c r="BO53" s="1252"/>
      <c r="BP53" s="1249">
        <v>63.4</v>
      </c>
      <c r="BQ53" s="1249"/>
      <c r="BR53" s="1249"/>
      <c r="BS53" s="1249"/>
      <c r="BT53" s="1249"/>
      <c r="BU53" s="1249"/>
      <c r="BV53" s="1249"/>
      <c r="BW53" s="1249"/>
      <c r="BX53" s="1249">
        <v>64.7</v>
      </c>
      <c r="BY53" s="1249"/>
      <c r="BZ53" s="1249"/>
      <c r="CA53" s="1249"/>
      <c r="CB53" s="1249"/>
      <c r="CC53" s="1249"/>
      <c r="CD53" s="1249"/>
      <c r="CE53" s="1249"/>
      <c r="CF53" s="1249">
        <v>65.8</v>
      </c>
      <c r="CG53" s="1249"/>
      <c r="CH53" s="1249"/>
      <c r="CI53" s="1249"/>
      <c r="CJ53" s="1249"/>
      <c r="CK53" s="1249"/>
      <c r="CL53" s="1249"/>
      <c r="CM53" s="1249"/>
      <c r="CN53" s="1249">
        <v>66</v>
      </c>
      <c r="CO53" s="1249"/>
      <c r="CP53" s="1249"/>
      <c r="CQ53" s="1249"/>
      <c r="CR53" s="1249"/>
      <c r="CS53" s="1249"/>
      <c r="CT53" s="1249"/>
      <c r="CU53" s="1249"/>
      <c r="CV53" s="1249">
        <v>64.8</v>
      </c>
      <c r="CW53" s="1249"/>
      <c r="CX53" s="1249"/>
      <c r="CY53" s="1249"/>
      <c r="CZ53" s="1249"/>
      <c r="DA53" s="1249"/>
      <c r="DB53" s="1249"/>
      <c r="DC53" s="1249"/>
    </row>
    <row r="54" spans="1:109" ht="13.2" x14ac:dyDescent="0.2">
      <c r="A54" s="377"/>
      <c r="B54" s="369"/>
      <c r="G54" s="1264"/>
      <c r="H54" s="1264"/>
      <c r="I54" s="1247"/>
      <c r="J54" s="1247"/>
      <c r="K54" s="1254"/>
      <c r="L54" s="1254"/>
      <c r="M54" s="1254"/>
      <c r="N54" s="1254"/>
      <c r="AM54" s="378"/>
      <c r="AN54" s="1252"/>
      <c r="AO54" s="1252"/>
      <c r="AP54" s="1252"/>
      <c r="AQ54" s="1252"/>
      <c r="AR54" s="1252"/>
      <c r="AS54" s="1252"/>
      <c r="AT54" s="1252"/>
      <c r="AU54" s="1252"/>
      <c r="AV54" s="1252"/>
      <c r="AW54" s="1252"/>
      <c r="AX54" s="1252"/>
      <c r="AY54" s="1252"/>
      <c r="AZ54" s="1252"/>
      <c r="BA54" s="1252"/>
      <c r="BB54" s="1252"/>
      <c r="BC54" s="1252"/>
      <c r="BD54" s="1252"/>
      <c r="BE54" s="1252"/>
      <c r="BF54" s="1252"/>
      <c r="BG54" s="1252"/>
      <c r="BH54" s="1252"/>
      <c r="BI54" s="1252"/>
      <c r="BJ54" s="1252"/>
      <c r="BK54" s="1252"/>
      <c r="BL54" s="1252"/>
      <c r="BM54" s="1252"/>
      <c r="BN54" s="1252"/>
      <c r="BO54" s="1252"/>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2" x14ac:dyDescent="0.2">
      <c r="A55" s="377"/>
      <c r="B55" s="369"/>
      <c r="G55" s="1247"/>
      <c r="H55" s="1247"/>
      <c r="I55" s="1247"/>
      <c r="J55" s="1247"/>
      <c r="K55" s="1254"/>
      <c r="L55" s="1254"/>
      <c r="M55" s="1254"/>
      <c r="N55" s="1254"/>
      <c r="AN55" s="1253" t="s">
        <v>562</v>
      </c>
      <c r="AO55" s="1253"/>
      <c r="AP55" s="1253"/>
      <c r="AQ55" s="1253"/>
      <c r="AR55" s="1253"/>
      <c r="AS55" s="1253"/>
      <c r="AT55" s="1253"/>
      <c r="AU55" s="1253"/>
      <c r="AV55" s="1253"/>
      <c r="AW55" s="1253"/>
      <c r="AX55" s="1253"/>
      <c r="AY55" s="1253"/>
      <c r="AZ55" s="1253"/>
      <c r="BA55" s="1253"/>
      <c r="BB55" s="1252" t="s">
        <v>560</v>
      </c>
      <c r="BC55" s="1252"/>
      <c r="BD55" s="1252"/>
      <c r="BE55" s="1252"/>
      <c r="BF55" s="1252"/>
      <c r="BG55" s="1252"/>
      <c r="BH55" s="1252"/>
      <c r="BI55" s="1252"/>
      <c r="BJ55" s="1252"/>
      <c r="BK55" s="1252"/>
      <c r="BL55" s="1252"/>
      <c r="BM55" s="1252"/>
      <c r="BN55" s="1252"/>
      <c r="BO55" s="1252"/>
      <c r="BP55" s="1249">
        <v>5.4</v>
      </c>
      <c r="BQ55" s="1249"/>
      <c r="BR55" s="1249"/>
      <c r="BS55" s="1249"/>
      <c r="BT55" s="1249"/>
      <c r="BU55" s="1249"/>
      <c r="BV55" s="1249"/>
      <c r="BW55" s="1249"/>
      <c r="BX55" s="1249">
        <v>3.9</v>
      </c>
      <c r="BY55" s="1249"/>
      <c r="BZ55" s="1249"/>
      <c r="CA55" s="1249"/>
      <c r="CB55" s="1249"/>
      <c r="CC55" s="1249"/>
      <c r="CD55" s="1249"/>
      <c r="CE55" s="1249"/>
      <c r="CF55" s="1249">
        <v>0</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ht="13.2" x14ac:dyDescent="0.2">
      <c r="A56" s="377"/>
      <c r="B56" s="369"/>
      <c r="G56" s="1247"/>
      <c r="H56" s="1247"/>
      <c r="I56" s="1247"/>
      <c r="J56" s="1247"/>
      <c r="K56" s="1254"/>
      <c r="L56" s="1254"/>
      <c r="M56" s="1254"/>
      <c r="N56" s="1254"/>
      <c r="AN56" s="1253"/>
      <c r="AO56" s="1253"/>
      <c r="AP56" s="1253"/>
      <c r="AQ56" s="1253"/>
      <c r="AR56" s="1253"/>
      <c r="AS56" s="1253"/>
      <c r="AT56" s="1253"/>
      <c r="AU56" s="1253"/>
      <c r="AV56" s="1253"/>
      <c r="AW56" s="1253"/>
      <c r="AX56" s="1253"/>
      <c r="AY56" s="1253"/>
      <c r="AZ56" s="1253"/>
      <c r="BA56" s="1253"/>
      <c r="BB56" s="1252"/>
      <c r="BC56" s="1252"/>
      <c r="BD56" s="1252"/>
      <c r="BE56" s="1252"/>
      <c r="BF56" s="1252"/>
      <c r="BG56" s="1252"/>
      <c r="BH56" s="1252"/>
      <c r="BI56" s="1252"/>
      <c r="BJ56" s="1252"/>
      <c r="BK56" s="1252"/>
      <c r="BL56" s="1252"/>
      <c r="BM56" s="1252"/>
      <c r="BN56" s="1252"/>
      <c r="BO56" s="1252"/>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377" customFormat="1" ht="13.2" x14ac:dyDescent="0.2">
      <c r="B57" s="381"/>
      <c r="G57" s="1247"/>
      <c r="H57" s="1247"/>
      <c r="I57" s="1250"/>
      <c r="J57" s="1250"/>
      <c r="K57" s="1254"/>
      <c r="L57" s="1254"/>
      <c r="M57" s="1254"/>
      <c r="N57" s="1254"/>
      <c r="AM57" s="363"/>
      <c r="AN57" s="1253"/>
      <c r="AO57" s="1253"/>
      <c r="AP57" s="1253"/>
      <c r="AQ57" s="1253"/>
      <c r="AR57" s="1253"/>
      <c r="AS57" s="1253"/>
      <c r="AT57" s="1253"/>
      <c r="AU57" s="1253"/>
      <c r="AV57" s="1253"/>
      <c r="AW57" s="1253"/>
      <c r="AX57" s="1253"/>
      <c r="AY57" s="1253"/>
      <c r="AZ57" s="1253"/>
      <c r="BA57" s="1253"/>
      <c r="BB57" s="1252" t="s">
        <v>561</v>
      </c>
      <c r="BC57" s="1252"/>
      <c r="BD57" s="1252"/>
      <c r="BE57" s="1252"/>
      <c r="BF57" s="1252"/>
      <c r="BG57" s="1252"/>
      <c r="BH57" s="1252"/>
      <c r="BI57" s="1252"/>
      <c r="BJ57" s="1252"/>
      <c r="BK57" s="1252"/>
      <c r="BL57" s="1252"/>
      <c r="BM57" s="1252"/>
      <c r="BN57" s="1252"/>
      <c r="BO57" s="1252"/>
      <c r="BP57" s="1249">
        <v>62.5</v>
      </c>
      <c r="BQ57" s="1249"/>
      <c r="BR57" s="1249"/>
      <c r="BS57" s="1249"/>
      <c r="BT57" s="1249"/>
      <c r="BU57" s="1249"/>
      <c r="BV57" s="1249"/>
      <c r="BW57" s="1249"/>
      <c r="BX57" s="1249">
        <v>63.1</v>
      </c>
      <c r="BY57" s="1249"/>
      <c r="BZ57" s="1249"/>
      <c r="CA57" s="1249"/>
      <c r="CB57" s="1249"/>
      <c r="CC57" s="1249"/>
      <c r="CD57" s="1249"/>
      <c r="CE57" s="1249"/>
      <c r="CF57" s="1249">
        <v>63.2</v>
      </c>
      <c r="CG57" s="1249"/>
      <c r="CH57" s="1249"/>
      <c r="CI57" s="1249"/>
      <c r="CJ57" s="1249"/>
      <c r="CK57" s="1249"/>
      <c r="CL57" s="1249"/>
      <c r="CM57" s="1249"/>
      <c r="CN57" s="1249">
        <v>64</v>
      </c>
      <c r="CO57" s="1249"/>
      <c r="CP57" s="1249"/>
      <c r="CQ57" s="1249"/>
      <c r="CR57" s="1249"/>
      <c r="CS57" s="1249"/>
      <c r="CT57" s="1249"/>
      <c r="CU57" s="1249"/>
      <c r="CV57" s="1249">
        <v>65.599999999999994</v>
      </c>
      <c r="CW57" s="1249"/>
      <c r="CX57" s="1249"/>
      <c r="CY57" s="1249"/>
      <c r="CZ57" s="1249"/>
      <c r="DA57" s="1249"/>
      <c r="DB57" s="1249"/>
      <c r="DC57" s="1249"/>
      <c r="DD57" s="382"/>
      <c r="DE57" s="381"/>
    </row>
    <row r="58" spans="1:109" s="377" customFormat="1" ht="13.2" x14ac:dyDescent="0.2">
      <c r="A58" s="363"/>
      <c r="B58" s="381"/>
      <c r="G58" s="1247"/>
      <c r="H58" s="1247"/>
      <c r="I58" s="1250"/>
      <c r="J58" s="1250"/>
      <c r="K58" s="1254"/>
      <c r="L58" s="1254"/>
      <c r="M58" s="1254"/>
      <c r="N58" s="1254"/>
      <c r="AM58" s="363"/>
      <c r="AN58" s="1253"/>
      <c r="AO58" s="1253"/>
      <c r="AP58" s="1253"/>
      <c r="AQ58" s="1253"/>
      <c r="AR58" s="1253"/>
      <c r="AS58" s="1253"/>
      <c r="AT58" s="1253"/>
      <c r="AU58" s="1253"/>
      <c r="AV58" s="1253"/>
      <c r="AW58" s="1253"/>
      <c r="AX58" s="1253"/>
      <c r="AY58" s="1253"/>
      <c r="AZ58" s="1253"/>
      <c r="BA58" s="1253"/>
      <c r="BB58" s="1252"/>
      <c r="BC58" s="1252"/>
      <c r="BD58" s="1252"/>
      <c r="BE58" s="1252"/>
      <c r="BF58" s="1252"/>
      <c r="BG58" s="1252"/>
      <c r="BH58" s="1252"/>
      <c r="BI58" s="1252"/>
      <c r="BJ58" s="1252"/>
      <c r="BK58" s="1252"/>
      <c r="BL58" s="1252"/>
      <c r="BM58" s="1252"/>
      <c r="BN58" s="1252"/>
      <c r="BO58" s="1252"/>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563</v>
      </c>
    </row>
    <row r="64" spans="1:109" ht="13.2" x14ac:dyDescent="0.2">
      <c r="B64" s="369"/>
      <c r="G64" s="376"/>
      <c r="I64" s="389"/>
      <c r="J64" s="389"/>
      <c r="K64" s="389"/>
      <c r="L64" s="389"/>
      <c r="M64" s="389"/>
      <c r="N64" s="390"/>
      <c r="AM64" s="376"/>
      <c r="AN64" s="376" t="s">
        <v>557</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55" t="s">
        <v>566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x14ac:dyDescent="0.2">
      <c r="B66" s="369"/>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x14ac:dyDescent="0.2">
      <c r="B67" s="369"/>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x14ac:dyDescent="0.2">
      <c r="B68" s="369"/>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x14ac:dyDescent="0.2">
      <c r="B69" s="369"/>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558</v>
      </c>
    </row>
    <row r="72" spans="2:107" ht="13.2" x14ac:dyDescent="0.2">
      <c r="B72" s="369"/>
      <c r="G72" s="1247"/>
      <c r="H72" s="1247"/>
      <c r="I72" s="1247"/>
      <c r="J72" s="1247"/>
      <c r="K72" s="379"/>
      <c r="L72" s="379"/>
      <c r="M72" s="380"/>
      <c r="N72" s="380"/>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53" t="s">
        <v>524</v>
      </c>
      <c r="BQ72" s="1253"/>
      <c r="BR72" s="1253"/>
      <c r="BS72" s="1253"/>
      <c r="BT72" s="1253"/>
      <c r="BU72" s="1253"/>
      <c r="BV72" s="1253"/>
      <c r="BW72" s="1253"/>
      <c r="BX72" s="1253" t="s">
        <v>525</v>
      </c>
      <c r="BY72" s="1253"/>
      <c r="BZ72" s="1253"/>
      <c r="CA72" s="1253"/>
      <c r="CB72" s="1253"/>
      <c r="CC72" s="1253"/>
      <c r="CD72" s="1253"/>
      <c r="CE72" s="1253"/>
      <c r="CF72" s="1253" t="s">
        <v>526</v>
      </c>
      <c r="CG72" s="1253"/>
      <c r="CH72" s="1253"/>
      <c r="CI72" s="1253"/>
      <c r="CJ72" s="1253"/>
      <c r="CK72" s="1253"/>
      <c r="CL72" s="1253"/>
      <c r="CM72" s="1253"/>
      <c r="CN72" s="1253" t="s">
        <v>527</v>
      </c>
      <c r="CO72" s="1253"/>
      <c r="CP72" s="1253"/>
      <c r="CQ72" s="1253"/>
      <c r="CR72" s="1253"/>
      <c r="CS72" s="1253"/>
      <c r="CT72" s="1253"/>
      <c r="CU72" s="1253"/>
      <c r="CV72" s="1253" t="s">
        <v>528</v>
      </c>
      <c r="CW72" s="1253"/>
      <c r="CX72" s="1253"/>
      <c r="CY72" s="1253"/>
      <c r="CZ72" s="1253"/>
      <c r="DA72" s="1253"/>
      <c r="DB72" s="1253"/>
      <c r="DC72" s="1253"/>
    </row>
    <row r="73" spans="2:107" ht="13.2" x14ac:dyDescent="0.2">
      <c r="B73" s="369"/>
      <c r="G73" s="1264"/>
      <c r="H73" s="1264"/>
      <c r="I73" s="1264"/>
      <c r="J73" s="1264"/>
      <c r="K73" s="1248"/>
      <c r="L73" s="1248"/>
      <c r="M73" s="1248"/>
      <c r="N73" s="1248"/>
      <c r="AM73" s="378"/>
      <c r="AN73" s="1252" t="s">
        <v>559</v>
      </c>
      <c r="AO73" s="1252"/>
      <c r="AP73" s="1252"/>
      <c r="AQ73" s="1252"/>
      <c r="AR73" s="1252"/>
      <c r="AS73" s="1252"/>
      <c r="AT73" s="1252"/>
      <c r="AU73" s="1252"/>
      <c r="AV73" s="1252"/>
      <c r="AW73" s="1252"/>
      <c r="AX73" s="1252"/>
      <c r="AY73" s="1252"/>
      <c r="AZ73" s="1252"/>
      <c r="BA73" s="1252"/>
      <c r="BB73" s="1252" t="s">
        <v>560</v>
      </c>
      <c r="BC73" s="1252"/>
      <c r="BD73" s="1252"/>
      <c r="BE73" s="1252"/>
      <c r="BF73" s="1252"/>
      <c r="BG73" s="1252"/>
      <c r="BH73" s="1252"/>
      <c r="BI73" s="1252"/>
      <c r="BJ73" s="1252"/>
      <c r="BK73" s="1252"/>
      <c r="BL73" s="1252"/>
      <c r="BM73" s="1252"/>
      <c r="BN73" s="1252"/>
      <c r="BO73" s="1252"/>
      <c r="BP73" s="1249">
        <v>28.6</v>
      </c>
      <c r="BQ73" s="1249"/>
      <c r="BR73" s="1249"/>
      <c r="BS73" s="1249"/>
      <c r="BT73" s="1249"/>
      <c r="BU73" s="1249"/>
      <c r="BV73" s="1249"/>
      <c r="BW73" s="1249"/>
      <c r="BX73" s="1249">
        <v>32.700000000000003</v>
      </c>
      <c r="BY73" s="1249"/>
      <c r="BZ73" s="1249"/>
      <c r="CA73" s="1249"/>
      <c r="CB73" s="1249"/>
      <c r="CC73" s="1249"/>
      <c r="CD73" s="1249"/>
      <c r="CE73" s="1249"/>
      <c r="CF73" s="1249">
        <v>28.7</v>
      </c>
      <c r="CG73" s="1249"/>
      <c r="CH73" s="1249"/>
      <c r="CI73" s="1249"/>
      <c r="CJ73" s="1249"/>
      <c r="CK73" s="1249"/>
      <c r="CL73" s="1249"/>
      <c r="CM73" s="1249"/>
      <c r="CN73" s="1249">
        <v>28.2</v>
      </c>
      <c r="CO73" s="1249"/>
      <c r="CP73" s="1249"/>
      <c r="CQ73" s="1249"/>
      <c r="CR73" s="1249"/>
      <c r="CS73" s="1249"/>
      <c r="CT73" s="1249"/>
      <c r="CU73" s="1249"/>
      <c r="CV73" s="1249">
        <v>30.2</v>
      </c>
      <c r="CW73" s="1249"/>
      <c r="CX73" s="1249"/>
      <c r="CY73" s="1249"/>
      <c r="CZ73" s="1249"/>
      <c r="DA73" s="1249"/>
      <c r="DB73" s="1249"/>
      <c r="DC73" s="1249"/>
    </row>
    <row r="74" spans="2:107" ht="13.2" x14ac:dyDescent="0.2">
      <c r="B74" s="369"/>
      <c r="G74" s="1264"/>
      <c r="H74" s="1264"/>
      <c r="I74" s="1264"/>
      <c r="J74" s="1264"/>
      <c r="K74" s="1248"/>
      <c r="L74" s="1248"/>
      <c r="M74" s="1248"/>
      <c r="N74" s="1248"/>
      <c r="AM74" s="378"/>
      <c r="AN74" s="1252"/>
      <c r="AO74" s="1252"/>
      <c r="AP74" s="1252"/>
      <c r="AQ74" s="1252"/>
      <c r="AR74" s="1252"/>
      <c r="AS74" s="1252"/>
      <c r="AT74" s="1252"/>
      <c r="AU74" s="1252"/>
      <c r="AV74" s="1252"/>
      <c r="AW74" s="1252"/>
      <c r="AX74" s="1252"/>
      <c r="AY74" s="1252"/>
      <c r="AZ74" s="1252"/>
      <c r="BA74" s="1252"/>
      <c r="BB74" s="1252"/>
      <c r="BC74" s="1252"/>
      <c r="BD74" s="1252"/>
      <c r="BE74" s="1252"/>
      <c r="BF74" s="1252"/>
      <c r="BG74" s="1252"/>
      <c r="BH74" s="1252"/>
      <c r="BI74" s="1252"/>
      <c r="BJ74" s="1252"/>
      <c r="BK74" s="1252"/>
      <c r="BL74" s="1252"/>
      <c r="BM74" s="1252"/>
      <c r="BN74" s="1252"/>
      <c r="BO74" s="1252"/>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2" x14ac:dyDescent="0.2">
      <c r="B75" s="369"/>
      <c r="G75" s="1264"/>
      <c r="H75" s="1264"/>
      <c r="I75" s="1247"/>
      <c r="J75" s="1247"/>
      <c r="K75" s="1254"/>
      <c r="L75" s="1254"/>
      <c r="M75" s="1254"/>
      <c r="N75" s="1254"/>
      <c r="AM75" s="378"/>
      <c r="AN75" s="1252"/>
      <c r="AO75" s="1252"/>
      <c r="AP75" s="1252"/>
      <c r="AQ75" s="1252"/>
      <c r="AR75" s="1252"/>
      <c r="AS75" s="1252"/>
      <c r="AT75" s="1252"/>
      <c r="AU75" s="1252"/>
      <c r="AV75" s="1252"/>
      <c r="AW75" s="1252"/>
      <c r="AX75" s="1252"/>
      <c r="AY75" s="1252"/>
      <c r="AZ75" s="1252"/>
      <c r="BA75" s="1252"/>
      <c r="BB75" s="1252" t="s">
        <v>564</v>
      </c>
      <c r="BC75" s="1252"/>
      <c r="BD75" s="1252"/>
      <c r="BE75" s="1252"/>
      <c r="BF75" s="1252"/>
      <c r="BG75" s="1252"/>
      <c r="BH75" s="1252"/>
      <c r="BI75" s="1252"/>
      <c r="BJ75" s="1252"/>
      <c r="BK75" s="1252"/>
      <c r="BL75" s="1252"/>
      <c r="BM75" s="1252"/>
      <c r="BN75" s="1252"/>
      <c r="BO75" s="1252"/>
      <c r="BP75" s="1249">
        <v>1.8</v>
      </c>
      <c r="BQ75" s="1249"/>
      <c r="BR75" s="1249"/>
      <c r="BS75" s="1249"/>
      <c r="BT75" s="1249"/>
      <c r="BU75" s="1249"/>
      <c r="BV75" s="1249"/>
      <c r="BW75" s="1249"/>
      <c r="BX75" s="1249">
        <v>2.8</v>
      </c>
      <c r="BY75" s="1249"/>
      <c r="BZ75" s="1249"/>
      <c r="CA75" s="1249"/>
      <c r="CB75" s="1249"/>
      <c r="CC75" s="1249"/>
      <c r="CD75" s="1249"/>
      <c r="CE75" s="1249"/>
      <c r="CF75" s="1249">
        <v>3.7</v>
      </c>
      <c r="CG75" s="1249"/>
      <c r="CH75" s="1249"/>
      <c r="CI75" s="1249"/>
      <c r="CJ75" s="1249"/>
      <c r="CK75" s="1249"/>
      <c r="CL75" s="1249"/>
      <c r="CM75" s="1249"/>
      <c r="CN75" s="1249">
        <v>4.5999999999999996</v>
      </c>
      <c r="CO75" s="1249"/>
      <c r="CP75" s="1249"/>
      <c r="CQ75" s="1249"/>
      <c r="CR75" s="1249"/>
      <c r="CS75" s="1249"/>
      <c r="CT75" s="1249"/>
      <c r="CU75" s="1249"/>
      <c r="CV75" s="1249">
        <v>5.2</v>
      </c>
      <c r="CW75" s="1249"/>
      <c r="CX75" s="1249"/>
      <c r="CY75" s="1249"/>
      <c r="CZ75" s="1249"/>
      <c r="DA75" s="1249"/>
      <c r="DB75" s="1249"/>
      <c r="DC75" s="1249"/>
    </row>
    <row r="76" spans="2:107" ht="13.2" x14ac:dyDescent="0.2">
      <c r="B76" s="369"/>
      <c r="G76" s="1264"/>
      <c r="H76" s="1264"/>
      <c r="I76" s="1247"/>
      <c r="J76" s="1247"/>
      <c r="K76" s="1254"/>
      <c r="L76" s="1254"/>
      <c r="M76" s="1254"/>
      <c r="N76" s="1254"/>
      <c r="AM76" s="378"/>
      <c r="AN76" s="1252"/>
      <c r="AO76" s="1252"/>
      <c r="AP76" s="1252"/>
      <c r="AQ76" s="1252"/>
      <c r="AR76" s="1252"/>
      <c r="AS76" s="1252"/>
      <c r="AT76" s="1252"/>
      <c r="AU76" s="1252"/>
      <c r="AV76" s="1252"/>
      <c r="AW76" s="1252"/>
      <c r="AX76" s="1252"/>
      <c r="AY76" s="1252"/>
      <c r="AZ76" s="1252"/>
      <c r="BA76" s="1252"/>
      <c r="BB76" s="1252"/>
      <c r="BC76" s="1252"/>
      <c r="BD76" s="1252"/>
      <c r="BE76" s="1252"/>
      <c r="BF76" s="1252"/>
      <c r="BG76" s="1252"/>
      <c r="BH76" s="1252"/>
      <c r="BI76" s="1252"/>
      <c r="BJ76" s="1252"/>
      <c r="BK76" s="1252"/>
      <c r="BL76" s="1252"/>
      <c r="BM76" s="1252"/>
      <c r="BN76" s="1252"/>
      <c r="BO76" s="1252"/>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2" x14ac:dyDescent="0.2">
      <c r="B77" s="369"/>
      <c r="G77" s="1247"/>
      <c r="H77" s="1247"/>
      <c r="I77" s="1247"/>
      <c r="J77" s="1247"/>
      <c r="K77" s="1248"/>
      <c r="L77" s="1248"/>
      <c r="M77" s="1248"/>
      <c r="N77" s="1248"/>
      <c r="AN77" s="1253" t="s">
        <v>562</v>
      </c>
      <c r="AO77" s="1253"/>
      <c r="AP77" s="1253"/>
      <c r="AQ77" s="1253"/>
      <c r="AR77" s="1253"/>
      <c r="AS77" s="1253"/>
      <c r="AT77" s="1253"/>
      <c r="AU77" s="1253"/>
      <c r="AV77" s="1253"/>
      <c r="AW77" s="1253"/>
      <c r="AX77" s="1253"/>
      <c r="AY77" s="1253"/>
      <c r="AZ77" s="1253"/>
      <c r="BA77" s="1253"/>
      <c r="BB77" s="1252" t="s">
        <v>560</v>
      </c>
      <c r="BC77" s="1252"/>
      <c r="BD77" s="1252"/>
      <c r="BE77" s="1252"/>
      <c r="BF77" s="1252"/>
      <c r="BG77" s="1252"/>
      <c r="BH77" s="1252"/>
      <c r="BI77" s="1252"/>
      <c r="BJ77" s="1252"/>
      <c r="BK77" s="1252"/>
      <c r="BL77" s="1252"/>
      <c r="BM77" s="1252"/>
      <c r="BN77" s="1252"/>
      <c r="BO77" s="1252"/>
      <c r="BP77" s="1249">
        <v>5.4</v>
      </c>
      <c r="BQ77" s="1249"/>
      <c r="BR77" s="1249"/>
      <c r="BS77" s="1249"/>
      <c r="BT77" s="1249"/>
      <c r="BU77" s="1249"/>
      <c r="BV77" s="1249"/>
      <c r="BW77" s="1249"/>
      <c r="BX77" s="1249">
        <v>3.9</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ht="13.2" x14ac:dyDescent="0.2">
      <c r="B78" s="369"/>
      <c r="G78" s="1247"/>
      <c r="H78" s="1247"/>
      <c r="I78" s="1247"/>
      <c r="J78" s="1247"/>
      <c r="K78" s="1248"/>
      <c r="L78" s="1248"/>
      <c r="M78" s="1248"/>
      <c r="N78" s="1248"/>
      <c r="AN78" s="1253"/>
      <c r="AO78" s="1253"/>
      <c r="AP78" s="1253"/>
      <c r="AQ78" s="1253"/>
      <c r="AR78" s="1253"/>
      <c r="AS78" s="1253"/>
      <c r="AT78" s="1253"/>
      <c r="AU78" s="1253"/>
      <c r="AV78" s="1253"/>
      <c r="AW78" s="1253"/>
      <c r="AX78" s="1253"/>
      <c r="AY78" s="1253"/>
      <c r="AZ78" s="1253"/>
      <c r="BA78" s="1253"/>
      <c r="BB78" s="1252"/>
      <c r="BC78" s="1252"/>
      <c r="BD78" s="1252"/>
      <c r="BE78" s="1252"/>
      <c r="BF78" s="1252"/>
      <c r="BG78" s="1252"/>
      <c r="BH78" s="1252"/>
      <c r="BI78" s="1252"/>
      <c r="BJ78" s="1252"/>
      <c r="BK78" s="1252"/>
      <c r="BL78" s="1252"/>
      <c r="BM78" s="1252"/>
      <c r="BN78" s="1252"/>
      <c r="BO78" s="1252"/>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2" x14ac:dyDescent="0.2">
      <c r="B79" s="369"/>
      <c r="G79" s="1247"/>
      <c r="H79" s="1247"/>
      <c r="I79" s="1250"/>
      <c r="J79" s="1250"/>
      <c r="K79" s="1251"/>
      <c r="L79" s="1251"/>
      <c r="M79" s="1251"/>
      <c r="N79" s="1251"/>
      <c r="AN79" s="1253"/>
      <c r="AO79" s="1253"/>
      <c r="AP79" s="1253"/>
      <c r="AQ79" s="1253"/>
      <c r="AR79" s="1253"/>
      <c r="AS79" s="1253"/>
      <c r="AT79" s="1253"/>
      <c r="AU79" s="1253"/>
      <c r="AV79" s="1253"/>
      <c r="AW79" s="1253"/>
      <c r="AX79" s="1253"/>
      <c r="AY79" s="1253"/>
      <c r="AZ79" s="1253"/>
      <c r="BA79" s="1253"/>
      <c r="BB79" s="1252" t="s">
        <v>564</v>
      </c>
      <c r="BC79" s="1252"/>
      <c r="BD79" s="1252"/>
      <c r="BE79" s="1252"/>
      <c r="BF79" s="1252"/>
      <c r="BG79" s="1252"/>
      <c r="BH79" s="1252"/>
      <c r="BI79" s="1252"/>
      <c r="BJ79" s="1252"/>
      <c r="BK79" s="1252"/>
      <c r="BL79" s="1252"/>
      <c r="BM79" s="1252"/>
      <c r="BN79" s="1252"/>
      <c r="BO79" s="1252"/>
      <c r="BP79" s="1249">
        <v>4.2</v>
      </c>
      <c r="BQ79" s="1249"/>
      <c r="BR79" s="1249"/>
      <c r="BS79" s="1249"/>
      <c r="BT79" s="1249"/>
      <c r="BU79" s="1249"/>
      <c r="BV79" s="1249"/>
      <c r="BW79" s="1249"/>
      <c r="BX79" s="1249">
        <v>4.2</v>
      </c>
      <c r="BY79" s="1249"/>
      <c r="BZ79" s="1249"/>
      <c r="CA79" s="1249"/>
      <c r="CB79" s="1249"/>
      <c r="CC79" s="1249"/>
      <c r="CD79" s="1249"/>
      <c r="CE79" s="1249"/>
      <c r="CF79" s="1249">
        <v>4.5</v>
      </c>
      <c r="CG79" s="1249"/>
      <c r="CH79" s="1249"/>
      <c r="CI79" s="1249"/>
      <c r="CJ79" s="1249"/>
      <c r="CK79" s="1249"/>
      <c r="CL79" s="1249"/>
      <c r="CM79" s="1249"/>
      <c r="CN79" s="1249">
        <v>4.5999999999999996</v>
      </c>
      <c r="CO79" s="1249"/>
      <c r="CP79" s="1249"/>
      <c r="CQ79" s="1249"/>
      <c r="CR79" s="1249"/>
      <c r="CS79" s="1249"/>
      <c r="CT79" s="1249"/>
      <c r="CU79" s="1249"/>
      <c r="CV79" s="1249">
        <v>4.7</v>
      </c>
      <c r="CW79" s="1249"/>
      <c r="CX79" s="1249"/>
      <c r="CY79" s="1249"/>
      <c r="CZ79" s="1249"/>
      <c r="DA79" s="1249"/>
      <c r="DB79" s="1249"/>
      <c r="DC79" s="1249"/>
    </row>
    <row r="80" spans="2:107" ht="13.2" x14ac:dyDescent="0.2">
      <c r="B80" s="369"/>
      <c r="G80" s="1247"/>
      <c r="H80" s="1247"/>
      <c r="I80" s="1250"/>
      <c r="J80" s="1250"/>
      <c r="K80" s="1251"/>
      <c r="L80" s="1251"/>
      <c r="M80" s="1251"/>
      <c r="N80" s="1251"/>
      <c r="AN80" s="1253"/>
      <c r="AO80" s="1253"/>
      <c r="AP80" s="1253"/>
      <c r="AQ80" s="1253"/>
      <c r="AR80" s="1253"/>
      <c r="AS80" s="1253"/>
      <c r="AT80" s="1253"/>
      <c r="AU80" s="1253"/>
      <c r="AV80" s="1253"/>
      <c r="AW80" s="1253"/>
      <c r="AX80" s="1253"/>
      <c r="AY80" s="1253"/>
      <c r="AZ80" s="1253"/>
      <c r="BA80" s="1253"/>
      <c r="BB80" s="1252"/>
      <c r="BC80" s="1252"/>
      <c r="BD80" s="1252"/>
      <c r="BE80" s="1252"/>
      <c r="BF80" s="1252"/>
      <c r="BG80" s="1252"/>
      <c r="BH80" s="1252"/>
      <c r="BI80" s="1252"/>
      <c r="BJ80" s="1252"/>
      <c r="BK80" s="1252"/>
      <c r="BL80" s="1252"/>
      <c r="BM80" s="1252"/>
      <c r="BN80" s="1252"/>
      <c r="BO80" s="1252"/>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w5RUlCSue+pCnIoiPBhlbBzD+7EyPXX+0ljT13tkvT/DVeyssqWKjSfZMc8I0ak7Z4C7HJOPWkSvbL9z6XZKTQ==" saltValue="n8cJWKbh+N2gGCDf8t5J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2" x14ac:dyDescent="0.2">
      <c r="S2" s="256"/>
      <c r="AH2" s="256"/>
    </row>
    <row r="3" spans="1: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2" x14ac:dyDescent="0.2"/>
    <row r="5" spans="1:34" ht="13.2" x14ac:dyDescent="0.2"/>
    <row r="6" spans="1:34" ht="13.2" x14ac:dyDescent="0.2"/>
    <row r="7" spans="1:34" ht="13.2" x14ac:dyDescent="0.2"/>
    <row r="8" spans="1:34" ht="13.2" x14ac:dyDescent="0.2"/>
    <row r="9" spans="1:34" ht="13.2" x14ac:dyDescent="0.2">
      <c r="AH9" s="25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474</v>
      </c>
    </row>
  </sheetData>
  <sheetProtection algorithmName="SHA-512" hashValue="4NFtaiHXlrcqCt4mY8bmH2Xg8zAEQDK1Yg7oNCgKRrLqmUqOEWnIS0wvqX9VNqdqKQivMPy98rlXaQjbiJD4Uw==" saltValue="J8LTpYy/f5Csgln1sZHc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7" customWidth="1"/>
    <col min="35" max="122" width="2.44140625" style="256" customWidth="1"/>
    <col min="123" max="16384" width="2.441406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2" x14ac:dyDescent="0.2">
      <c r="S2" s="256"/>
      <c r="AH2" s="256"/>
    </row>
    <row r="3" spans="2:34"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2" x14ac:dyDescent="0.2"/>
    <row r="5" spans="2:34" ht="13.2" x14ac:dyDescent="0.2"/>
    <row r="6" spans="2:34" ht="13.2" x14ac:dyDescent="0.2"/>
    <row r="7" spans="2:34" ht="13.2" x14ac:dyDescent="0.2"/>
    <row r="8" spans="2:34" ht="13.2" x14ac:dyDescent="0.2"/>
    <row r="9" spans="2:34" ht="13.2" x14ac:dyDescent="0.2">
      <c r="AH9" s="25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6"/>
    </row>
    <row r="18" spans="12:34" ht="13.2" x14ac:dyDescent="0.2"/>
    <row r="19" spans="12:34" ht="13.2" x14ac:dyDescent="0.2"/>
    <row r="20" spans="12:34" ht="13.2" x14ac:dyDescent="0.2">
      <c r="AH20" s="256"/>
    </row>
    <row r="21" spans="12:34" ht="13.2" x14ac:dyDescent="0.2">
      <c r="AH21" s="256"/>
    </row>
    <row r="22" spans="12:34" ht="13.2" x14ac:dyDescent="0.2"/>
    <row r="23" spans="12:34" ht="13.2" x14ac:dyDescent="0.2"/>
    <row r="24" spans="12:34" ht="13.2" x14ac:dyDescent="0.2">
      <c r="Q24" s="256"/>
    </row>
    <row r="25" spans="12:34" ht="13.2" x14ac:dyDescent="0.2"/>
    <row r="26" spans="12:34" ht="13.2" x14ac:dyDescent="0.2"/>
    <row r="27" spans="12:34" ht="13.2" x14ac:dyDescent="0.2"/>
    <row r="28" spans="12:34" ht="13.2" x14ac:dyDescent="0.2">
      <c r="O28" s="256"/>
      <c r="T28" s="256"/>
      <c r="AH28" s="256"/>
    </row>
    <row r="29" spans="12:34" ht="13.2" x14ac:dyDescent="0.2"/>
    <row r="30" spans="12:34" ht="13.2" x14ac:dyDescent="0.2"/>
    <row r="31" spans="12:34" ht="13.2" x14ac:dyDescent="0.2">
      <c r="Q31" s="256"/>
    </row>
    <row r="32" spans="12:34" ht="13.2" x14ac:dyDescent="0.2">
      <c r="L32" s="256"/>
    </row>
    <row r="33" spans="2:34" ht="13.2" x14ac:dyDescent="0.2">
      <c r="C33" s="256"/>
      <c r="E33" s="256"/>
      <c r="G33" s="256"/>
      <c r="I33" s="256"/>
      <c r="X33" s="256"/>
    </row>
    <row r="34" spans="2:34" ht="13.2" x14ac:dyDescent="0.2">
      <c r="B34" s="256"/>
      <c r="P34" s="256"/>
      <c r="R34" s="256"/>
      <c r="T34" s="256"/>
    </row>
    <row r="35" spans="2:34" ht="13.2" x14ac:dyDescent="0.2">
      <c r="D35" s="256"/>
      <c r="W35" s="256"/>
      <c r="AC35" s="256"/>
      <c r="AD35" s="256"/>
      <c r="AE35" s="256"/>
      <c r="AF35" s="256"/>
      <c r="AG35" s="256"/>
      <c r="AH35" s="256"/>
    </row>
    <row r="36" spans="2:34" ht="13.2" x14ac:dyDescent="0.2">
      <c r="H36" s="256"/>
      <c r="J36" s="256"/>
      <c r="K36" s="256"/>
      <c r="M36" s="256"/>
      <c r="Y36" s="256"/>
      <c r="Z36" s="256"/>
      <c r="AA36" s="256"/>
      <c r="AB36" s="256"/>
      <c r="AC36" s="256"/>
      <c r="AD36" s="256"/>
      <c r="AE36" s="256"/>
      <c r="AF36" s="256"/>
      <c r="AG36" s="256"/>
      <c r="AH36" s="256"/>
    </row>
    <row r="37" spans="2:34" ht="13.2" x14ac:dyDescent="0.2">
      <c r="AH37" s="256"/>
    </row>
    <row r="38" spans="2:34" ht="13.2" x14ac:dyDescent="0.2">
      <c r="AG38" s="256"/>
      <c r="AH38" s="256"/>
    </row>
    <row r="39" spans="2:34" ht="13.2" x14ac:dyDescent="0.2"/>
    <row r="40" spans="2:34" ht="13.2" x14ac:dyDescent="0.2">
      <c r="X40" s="256"/>
    </row>
    <row r="41" spans="2:34" ht="13.2" x14ac:dyDescent="0.2">
      <c r="R41" s="256"/>
    </row>
    <row r="42" spans="2:34" ht="13.2" x14ac:dyDescent="0.2">
      <c r="W42" s="256"/>
    </row>
    <row r="43" spans="2:34" ht="13.2" x14ac:dyDescent="0.2">
      <c r="Y43" s="256"/>
      <c r="Z43" s="256"/>
      <c r="AA43" s="256"/>
      <c r="AB43" s="256"/>
      <c r="AC43" s="256"/>
      <c r="AD43" s="256"/>
      <c r="AE43" s="256"/>
      <c r="AF43" s="256"/>
      <c r="AG43" s="256"/>
      <c r="AH43" s="256"/>
    </row>
    <row r="44" spans="2:34" ht="13.2" x14ac:dyDescent="0.2">
      <c r="AH44" s="256"/>
    </row>
    <row r="45" spans="2:34" ht="13.2" x14ac:dyDescent="0.2">
      <c r="X45" s="256"/>
    </row>
    <row r="46" spans="2:34" ht="13.2" x14ac:dyDescent="0.2"/>
    <row r="47" spans="2:34" ht="13.2" x14ac:dyDescent="0.2"/>
    <row r="48" spans="2:34" ht="13.2" x14ac:dyDescent="0.2">
      <c r="W48" s="256"/>
      <c r="Y48" s="256"/>
      <c r="Z48" s="256"/>
      <c r="AA48" s="256"/>
      <c r="AB48" s="256"/>
      <c r="AC48" s="256"/>
      <c r="AD48" s="256"/>
      <c r="AE48" s="256"/>
      <c r="AF48" s="256"/>
      <c r="AG48" s="256"/>
      <c r="AH48" s="256"/>
    </row>
    <row r="49" spans="28:34" ht="13.2" x14ac:dyDescent="0.2"/>
    <row r="50" spans="28:34" ht="13.2" x14ac:dyDescent="0.2">
      <c r="AE50" s="256"/>
      <c r="AF50" s="256"/>
      <c r="AG50" s="256"/>
      <c r="AH50" s="256"/>
    </row>
    <row r="51" spans="28:34" ht="13.2" x14ac:dyDescent="0.2">
      <c r="AC51" s="256"/>
      <c r="AD51" s="256"/>
      <c r="AE51" s="256"/>
      <c r="AF51" s="256"/>
      <c r="AG51" s="256"/>
      <c r="AH51" s="256"/>
    </row>
    <row r="52" spans="28:34" ht="13.2" x14ac:dyDescent="0.2"/>
    <row r="53" spans="28:34" ht="13.2" x14ac:dyDescent="0.2">
      <c r="AF53" s="256"/>
      <c r="AG53" s="256"/>
      <c r="AH53" s="256"/>
    </row>
    <row r="54" spans="28:34" ht="13.2" x14ac:dyDescent="0.2">
      <c r="AH54" s="256"/>
    </row>
    <row r="55" spans="28:34" ht="13.2" x14ac:dyDescent="0.2"/>
    <row r="56" spans="28:34" ht="13.2" x14ac:dyDescent="0.2">
      <c r="AB56" s="256"/>
      <c r="AC56" s="256"/>
      <c r="AD56" s="256"/>
      <c r="AE56" s="256"/>
      <c r="AF56" s="256"/>
      <c r="AG56" s="256"/>
      <c r="AH56" s="256"/>
    </row>
    <row r="57" spans="28:34" ht="13.2" x14ac:dyDescent="0.2">
      <c r="AH57" s="256"/>
    </row>
    <row r="58" spans="28:34" ht="13.2" x14ac:dyDescent="0.2">
      <c r="AH58" s="256"/>
    </row>
    <row r="59" spans="28:34" ht="13.2" x14ac:dyDescent="0.2">
      <c r="AG59" s="256"/>
      <c r="AH59" s="256"/>
    </row>
    <row r="60" spans="28:34" ht="13.2" x14ac:dyDescent="0.2"/>
    <row r="61" spans="28:34" ht="13.2" x14ac:dyDescent="0.2"/>
    <row r="62" spans="28:34" ht="13.2" x14ac:dyDescent="0.2"/>
    <row r="63" spans="28:34" ht="13.2" x14ac:dyDescent="0.2">
      <c r="AH63" s="256"/>
    </row>
    <row r="64" spans="28:34" ht="13.2" x14ac:dyDescent="0.2">
      <c r="AG64" s="256"/>
      <c r="AH64" s="256"/>
    </row>
    <row r="65" spans="28:34" ht="13.2" x14ac:dyDescent="0.2"/>
    <row r="66" spans="28:34" ht="13.2" x14ac:dyDescent="0.2"/>
    <row r="67" spans="28:34" ht="13.2" x14ac:dyDescent="0.2"/>
    <row r="68" spans="28:34" ht="13.2" x14ac:dyDescent="0.2">
      <c r="AB68" s="256"/>
      <c r="AC68" s="256"/>
      <c r="AD68" s="256"/>
      <c r="AE68" s="256"/>
      <c r="AF68" s="256"/>
      <c r="AG68" s="256"/>
      <c r="AH68" s="256"/>
    </row>
    <row r="69" spans="28:34" ht="13.2" x14ac:dyDescent="0.2">
      <c r="AF69" s="256"/>
      <c r="AG69" s="256"/>
      <c r="AH69" s="256"/>
    </row>
    <row r="70" spans="28:34" ht="13.2" x14ac:dyDescent="0.2"/>
    <row r="71" spans="28:34" ht="13.2" x14ac:dyDescent="0.2"/>
    <row r="72" spans="28:34" ht="13.2" x14ac:dyDescent="0.2"/>
    <row r="73" spans="28:34" ht="13.2" x14ac:dyDescent="0.2"/>
    <row r="74" spans="28:34" ht="13.2" x14ac:dyDescent="0.2"/>
    <row r="75" spans="28:34" ht="13.2" x14ac:dyDescent="0.2">
      <c r="AH75" s="256"/>
    </row>
    <row r="76" spans="28:34" ht="13.2" x14ac:dyDescent="0.2">
      <c r="AF76" s="256"/>
      <c r="AG76" s="256"/>
      <c r="AH76" s="256"/>
    </row>
    <row r="77" spans="28:34" ht="13.2" x14ac:dyDescent="0.2">
      <c r="AG77" s="256"/>
      <c r="AH77" s="256"/>
    </row>
    <row r="78" spans="28:34" ht="13.2" x14ac:dyDescent="0.2"/>
    <row r="79" spans="28:34" ht="13.2" x14ac:dyDescent="0.2"/>
    <row r="80" spans="28:34" ht="13.2" x14ac:dyDescent="0.2"/>
    <row r="81" spans="25:34" ht="13.2" x14ac:dyDescent="0.2"/>
    <row r="82" spans="25:34" ht="13.2" x14ac:dyDescent="0.2">
      <c r="Y82" s="256"/>
    </row>
    <row r="83" spans="25:34" ht="13.2" x14ac:dyDescent="0.2">
      <c r="Y83" s="256"/>
      <c r="Z83" s="256"/>
      <c r="AA83" s="256"/>
      <c r="AB83" s="256"/>
      <c r="AC83" s="256"/>
      <c r="AD83" s="256"/>
      <c r="AE83" s="256"/>
      <c r="AF83" s="256"/>
      <c r="AG83" s="256"/>
      <c r="AH83" s="256"/>
    </row>
    <row r="84" spans="25:34" ht="13.2" x14ac:dyDescent="0.2"/>
    <row r="85" spans="25:34" ht="13.2" x14ac:dyDescent="0.2"/>
    <row r="86" spans="25:34" ht="13.2" x14ac:dyDescent="0.2"/>
    <row r="87" spans="25:34" ht="13.2" x14ac:dyDescent="0.2"/>
    <row r="88" spans="25:34" ht="13.2" x14ac:dyDescent="0.2">
      <c r="AH88" s="25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474</v>
      </c>
    </row>
  </sheetData>
  <sheetProtection algorithmName="SHA-512" hashValue="EMu2oTZVE0KfY//kB8a+1T2L32qaz3GEfKrasXgCSMEENFhrytcwSBCPkV0xeWJyKVAX5lizHWWkYRqU8YYCQw==" saltValue="8J6Ob0NmCWZN7sEfCK7y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50</v>
      </c>
      <c r="E2" s="146"/>
      <c r="F2" s="147" t="s">
        <v>523</v>
      </c>
      <c r="G2" s="148"/>
      <c r="H2" s="149"/>
    </row>
    <row r="3" spans="1:8" x14ac:dyDescent="0.2">
      <c r="A3" s="145" t="s">
        <v>516</v>
      </c>
      <c r="B3" s="150"/>
      <c r="C3" s="151"/>
      <c r="D3" s="152">
        <v>46392</v>
      </c>
      <c r="E3" s="153"/>
      <c r="F3" s="154">
        <v>42836</v>
      </c>
      <c r="G3" s="155"/>
      <c r="H3" s="156"/>
    </row>
    <row r="4" spans="1:8" x14ac:dyDescent="0.2">
      <c r="A4" s="157"/>
      <c r="B4" s="158"/>
      <c r="C4" s="159"/>
      <c r="D4" s="160">
        <v>20306</v>
      </c>
      <c r="E4" s="161"/>
      <c r="F4" s="162">
        <v>22936</v>
      </c>
      <c r="G4" s="163"/>
      <c r="H4" s="164"/>
    </row>
    <row r="5" spans="1:8" x14ac:dyDescent="0.2">
      <c r="A5" s="145" t="s">
        <v>518</v>
      </c>
      <c r="B5" s="150"/>
      <c r="C5" s="151"/>
      <c r="D5" s="152">
        <v>39784</v>
      </c>
      <c r="E5" s="153"/>
      <c r="F5" s="154">
        <v>44161</v>
      </c>
      <c r="G5" s="155"/>
      <c r="H5" s="156"/>
    </row>
    <row r="6" spans="1:8" x14ac:dyDescent="0.2">
      <c r="A6" s="157"/>
      <c r="B6" s="158"/>
      <c r="C6" s="159"/>
      <c r="D6" s="160">
        <v>19916</v>
      </c>
      <c r="E6" s="161"/>
      <c r="F6" s="162">
        <v>23644</v>
      </c>
      <c r="G6" s="163"/>
      <c r="H6" s="164"/>
    </row>
    <row r="7" spans="1:8" x14ac:dyDescent="0.2">
      <c r="A7" s="145" t="s">
        <v>519</v>
      </c>
      <c r="B7" s="150"/>
      <c r="C7" s="151"/>
      <c r="D7" s="152">
        <v>33537</v>
      </c>
      <c r="E7" s="153"/>
      <c r="F7" s="154">
        <v>43955</v>
      </c>
      <c r="G7" s="155"/>
      <c r="H7" s="156"/>
    </row>
    <row r="8" spans="1:8" x14ac:dyDescent="0.2">
      <c r="A8" s="157"/>
      <c r="B8" s="158"/>
      <c r="C8" s="159"/>
      <c r="D8" s="160">
        <v>15493</v>
      </c>
      <c r="E8" s="161"/>
      <c r="F8" s="162">
        <v>21318</v>
      </c>
      <c r="G8" s="163"/>
      <c r="H8" s="164"/>
    </row>
    <row r="9" spans="1:8" x14ac:dyDescent="0.2">
      <c r="A9" s="145" t="s">
        <v>520</v>
      </c>
      <c r="B9" s="150"/>
      <c r="C9" s="151"/>
      <c r="D9" s="152">
        <v>36833</v>
      </c>
      <c r="E9" s="153"/>
      <c r="F9" s="154">
        <v>41921</v>
      </c>
      <c r="G9" s="155"/>
      <c r="H9" s="156"/>
    </row>
    <row r="10" spans="1:8" x14ac:dyDescent="0.2">
      <c r="A10" s="157"/>
      <c r="B10" s="158"/>
      <c r="C10" s="159"/>
      <c r="D10" s="160">
        <v>18575</v>
      </c>
      <c r="E10" s="161"/>
      <c r="F10" s="162">
        <v>21655</v>
      </c>
      <c r="G10" s="163"/>
      <c r="H10" s="164"/>
    </row>
    <row r="11" spans="1:8" x14ac:dyDescent="0.2">
      <c r="A11" s="145" t="s">
        <v>521</v>
      </c>
      <c r="B11" s="150"/>
      <c r="C11" s="151"/>
      <c r="D11" s="152">
        <v>39793</v>
      </c>
      <c r="E11" s="153"/>
      <c r="F11" s="154">
        <v>44585</v>
      </c>
      <c r="G11" s="155"/>
      <c r="H11" s="156"/>
    </row>
    <row r="12" spans="1:8" x14ac:dyDescent="0.2">
      <c r="A12" s="157"/>
      <c r="B12" s="158"/>
      <c r="C12" s="165"/>
      <c r="D12" s="160">
        <v>22247</v>
      </c>
      <c r="E12" s="161"/>
      <c r="F12" s="162">
        <v>23077</v>
      </c>
      <c r="G12" s="163"/>
      <c r="H12" s="164"/>
    </row>
    <row r="13" spans="1:8" x14ac:dyDescent="0.2">
      <c r="A13" s="145"/>
      <c r="B13" s="150"/>
      <c r="C13" s="166"/>
      <c r="D13" s="167">
        <v>39268</v>
      </c>
      <c r="E13" s="168"/>
      <c r="F13" s="169">
        <v>43492</v>
      </c>
      <c r="G13" s="170"/>
      <c r="H13" s="156"/>
    </row>
    <row r="14" spans="1:8" x14ac:dyDescent="0.2">
      <c r="A14" s="157"/>
      <c r="B14" s="158"/>
      <c r="C14" s="159"/>
      <c r="D14" s="160">
        <v>19307</v>
      </c>
      <c r="E14" s="161"/>
      <c r="F14" s="162">
        <v>22526</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3.5</v>
      </c>
      <c r="C19" s="171">
        <f>ROUND(VALUE(SUBSTITUTE(実質収支比率等に係る経年分析!G$48,"▲","-")),2)</f>
        <v>7.67</v>
      </c>
      <c r="D19" s="171">
        <f>ROUND(VALUE(SUBSTITUTE(実質収支比率等に係る経年分析!H$48,"▲","-")),2)</f>
        <v>10.71</v>
      </c>
      <c r="E19" s="171">
        <f>ROUND(VALUE(SUBSTITUTE(実質収支比率等に係る経年分析!I$48,"▲","-")),2)</f>
        <v>7.77</v>
      </c>
      <c r="F19" s="171">
        <f>ROUND(VALUE(SUBSTITUTE(実質収支比率等に係る経年分析!J$48,"▲","-")),2)</f>
        <v>7.49</v>
      </c>
    </row>
    <row r="20" spans="1:11" x14ac:dyDescent="0.2">
      <c r="A20" s="171" t="s">
        <v>53</v>
      </c>
      <c r="B20" s="171">
        <f>ROUND(VALUE(SUBSTITUTE(実質収支比率等に係る経年分析!F$47,"▲","-")),2)</f>
        <v>8.98</v>
      </c>
      <c r="C20" s="171">
        <f>ROUND(VALUE(SUBSTITUTE(実質収支比率等に係る経年分析!G$47,"▲","-")),2)</f>
        <v>10.15</v>
      </c>
      <c r="D20" s="171">
        <f>ROUND(VALUE(SUBSTITUTE(実質収支比率等に係る経年分析!H$47,"▲","-")),2)</f>
        <v>10.98</v>
      </c>
      <c r="E20" s="171">
        <f>ROUND(VALUE(SUBSTITUTE(実質収支比率等に係る経年分析!I$47,"▲","-")),2)</f>
        <v>11.48</v>
      </c>
      <c r="F20" s="171">
        <f>ROUND(VALUE(SUBSTITUTE(実質収支比率等に係る経年分析!J$47,"▲","-")),2)</f>
        <v>9.35</v>
      </c>
    </row>
    <row r="21" spans="1:11" x14ac:dyDescent="0.2">
      <c r="A21" s="171" t="s">
        <v>54</v>
      </c>
      <c r="B21" s="171">
        <f>IF(ISNUMBER(VALUE(SUBSTITUTE(実質収支比率等に係る経年分析!F$49,"▲","-"))),ROUND(VALUE(SUBSTITUTE(実質収支比率等に係る経年分析!F$49,"▲","-")),2),NA())</f>
        <v>-0.83</v>
      </c>
      <c r="C21" s="171">
        <f>IF(ISNUMBER(VALUE(SUBSTITUTE(実質収支比率等に係る経年分析!G$49,"▲","-"))),ROUND(VALUE(SUBSTITUTE(実質収支比率等に係る経年分析!G$49,"▲","-")),2),NA())</f>
        <v>5.74</v>
      </c>
      <c r="D21" s="171">
        <f>IF(ISNUMBER(VALUE(SUBSTITUTE(実質収支比率等に係る経年分析!H$49,"▲","-"))),ROUND(VALUE(SUBSTITUTE(実質収支比率等に係る経年分析!H$49,"▲","-")),2),NA())</f>
        <v>4.5199999999999996</v>
      </c>
      <c r="E21" s="171">
        <f>IF(ISNUMBER(VALUE(SUBSTITUTE(実質収支比率等に係る経年分析!I$49,"▲","-"))),ROUND(VALUE(SUBSTITUTE(実質収支比率等に係る経年分析!I$49,"▲","-")),2),NA())</f>
        <v>-1.5</v>
      </c>
      <c r="F21" s="171">
        <f>IF(ISNUMBER(VALUE(SUBSTITUTE(実質収支比率等に係る経年分析!J$49,"▲","-"))),ROUND(VALUE(SUBSTITUTE(実質収支比率等に係る経年分析!J$49,"▲","-")),2),NA())</f>
        <v>-1.32</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公共用地取得事業特別会計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2">
      <c r="A33" s="172" t="str">
        <f>IF(連結実質赤字比率に係る赤字・黒字の構成分析!C$37="",NA(),連結実質赤字比率に係る赤字・黒字の構成分析!C$37)</f>
        <v>後期高齢者医療事業特別会計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0.15</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3.73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0.99</v>
      </c>
    </row>
    <row r="35" spans="1:16" x14ac:dyDescent="0.2">
      <c r="A35" s="172" t="str">
        <f>IF(連結実質赤字比率に係る赤字・黒字の構成分析!C$35="",NA(),連結実質赤字比率に係る赤字・黒字の構成分析!C$35)</f>
        <v>公共下水道事業会計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0.99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0.57999999999999996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1.79</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7.76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7.49</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2533</v>
      </c>
      <c r="E42" s="173"/>
      <c r="F42" s="173"/>
      <c r="G42" s="173">
        <f>'実質公債費比率（分子）の構造'!L$52</f>
        <v>2271</v>
      </c>
      <c r="H42" s="173"/>
      <c r="I42" s="173"/>
      <c r="J42" s="173">
        <f>'実質公債費比率（分子）の構造'!M$52</f>
        <v>2214</v>
      </c>
      <c r="K42" s="173"/>
      <c r="L42" s="173"/>
      <c r="M42" s="173">
        <f>'実質公債費比率（分子）の構造'!N$52</f>
        <v>2170</v>
      </c>
      <c r="N42" s="173"/>
      <c r="O42" s="173"/>
      <c r="P42" s="173">
        <f>'実質公債費比率（分子）の構造'!O$52</f>
        <v>2102</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79</v>
      </c>
      <c r="C44" s="173"/>
      <c r="D44" s="173"/>
      <c r="E44" s="173">
        <f>'実質公債費比率（分子）の構造'!L$50</f>
        <v>79</v>
      </c>
      <c r="F44" s="173"/>
      <c r="G44" s="173"/>
      <c r="H44" s="173">
        <f>'実質公債費比率（分子）の構造'!M$50</f>
        <v>80</v>
      </c>
      <c r="I44" s="173"/>
      <c r="J44" s="173"/>
      <c r="K44" s="173">
        <f>'実質公債費比率（分子）の構造'!N$50</f>
        <v>80</v>
      </c>
      <c r="L44" s="173"/>
      <c r="M44" s="173"/>
      <c r="N44" s="173">
        <f>'実質公債費比率（分子）の構造'!O$50</f>
        <v>80</v>
      </c>
      <c r="O44" s="173"/>
      <c r="P44" s="173"/>
    </row>
    <row r="45" spans="1:16" x14ac:dyDescent="0.2">
      <c r="A45" s="173" t="s">
        <v>63</v>
      </c>
      <c r="B45" s="173">
        <f>'実質公債費比率（分子）の構造'!K$49</f>
        <v>52</v>
      </c>
      <c r="C45" s="173"/>
      <c r="D45" s="173"/>
      <c r="E45" s="173">
        <f>'実質公債費比率（分子）の構造'!L$49</f>
        <v>117</v>
      </c>
      <c r="F45" s="173"/>
      <c r="G45" s="173"/>
      <c r="H45" s="173">
        <f>'実質公債費比率（分子）の構造'!M$49</f>
        <v>216</v>
      </c>
      <c r="I45" s="173"/>
      <c r="J45" s="173"/>
      <c r="K45" s="173">
        <f>'実質公債費比率（分子）の構造'!N$49</f>
        <v>371</v>
      </c>
      <c r="L45" s="173"/>
      <c r="M45" s="173"/>
      <c r="N45" s="173">
        <f>'実質公債費比率（分子）の構造'!O$49</f>
        <v>372</v>
      </c>
      <c r="O45" s="173"/>
      <c r="P45" s="173"/>
    </row>
    <row r="46" spans="1:16" x14ac:dyDescent="0.2">
      <c r="A46" s="173" t="s">
        <v>64</v>
      </c>
      <c r="B46" s="173">
        <f>'実質公債費比率（分子）の構造'!K$48</f>
        <v>151</v>
      </c>
      <c r="C46" s="173"/>
      <c r="D46" s="173"/>
      <c r="E46" s="173">
        <f>'実質公債費比率（分子）の構造'!L$48</f>
        <v>150</v>
      </c>
      <c r="F46" s="173"/>
      <c r="G46" s="173"/>
      <c r="H46" s="173">
        <f>'実質公債費比率（分子）の構造'!M$48</f>
        <v>151</v>
      </c>
      <c r="I46" s="173"/>
      <c r="J46" s="173"/>
      <c r="K46" s="173">
        <f>'実質公債費比率（分子）の構造'!N$48</f>
        <v>153</v>
      </c>
      <c r="L46" s="173"/>
      <c r="M46" s="173"/>
      <c r="N46" s="173">
        <f>'実質公債費比率（分子）の構造'!O$48</f>
        <v>148</v>
      </c>
      <c r="O46" s="173"/>
      <c r="P46" s="173"/>
    </row>
    <row r="47" spans="1:16" x14ac:dyDescent="0.2">
      <c r="A47" s="173" t="s">
        <v>12</v>
      </c>
      <c r="B47" s="173">
        <f>'実質公債費比率（分子）の構造'!K$47</f>
        <v>121</v>
      </c>
      <c r="C47" s="173"/>
      <c r="D47" s="173"/>
      <c r="E47" s="173">
        <f>'実質公債費比率（分子）の構造'!L$47</f>
        <v>120</v>
      </c>
      <c r="F47" s="173"/>
      <c r="G47" s="173"/>
      <c r="H47" s="173">
        <f>'実質公債費比率（分子）の構造'!M$47</f>
        <v>119</v>
      </c>
      <c r="I47" s="173"/>
      <c r="J47" s="173"/>
      <c r="K47" s="173">
        <f>'実質公債費比率（分子）の構造'!N$47</f>
        <v>117</v>
      </c>
      <c r="L47" s="173"/>
      <c r="M47" s="173"/>
      <c r="N47" s="173">
        <f>'実質公債費比率（分子）の構造'!O$47</f>
        <v>117</v>
      </c>
      <c r="O47" s="173"/>
      <c r="P47" s="173"/>
    </row>
    <row r="48" spans="1:16" x14ac:dyDescent="0.2">
      <c r="A48" s="173" t="s">
        <v>65</v>
      </c>
      <c r="B48" s="173">
        <f>'実質公債費比率（分子）の構造'!K$46</f>
        <v>23</v>
      </c>
      <c r="C48" s="173"/>
      <c r="D48" s="173"/>
      <c r="E48" s="173">
        <f>'実質公債費比率（分子）の構造'!L$46</f>
        <v>38</v>
      </c>
      <c r="F48" s="173"/>
      <c r="G48" s="173"/>
      <c r="H48" s="173">
        <f>'実質公債費比率（分子）の構造'!M$46</f>
        <v>52</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2650</v>
      </c>
      <c r="C49" s="173"/>
      <c r="D49" s="173"/>
      <c r="E49" s="173">
        <f>'実質公債費比率（分子）の構造'!L$45</f>
        <v>2703</v>
      </c>
      <c r="F49" s="173"/>
      <c r="G49" s="173"/>
      <c r="H49" s="173">
        <f>'実質公債費比率（分子）の構造'!M$45</f>
        <v>2784</v>
      </c>
      <c r="I49" s="173"/>
      <c r="J49" s="173"/>
      <c r="K49" s="173">
        <f>'実質公債費比率（分子）の構造'!N$45</f>
        <v>2759</v>
      </c>
      <c r="L49" s="173"/>
      <c r="M49" s="173"/>
      <c r="N49" s="173">
        <f>'実質公債費比率（分子）の構造'!O$45</f>
        <v>2902</v>
      </c>
      <c r="O49" s="173"/>
      <c r="P49" s="173"/>
    </row>
    <row r="50" spans="1:16" x14ac:dyDescent="0.2">
      <c r="A50" s="173" t="s">
        <v>67</v>
      </c>
      <c r="B50" s="173" t="e">
        <f>NA()</f>
        <v>#N/A</v>
      </c>
      <c r="C50" s="173">
        <f>IF(ISNUMBER('実質公債費比率（分子）の構造'!K$53),'実質公債費比率（分子）の構造'!K$53,NA())</f>
        <v>543</v>
      </c>
      <c r="D50" s="173" t="e">
        <f>NA()</f>
        <v>#N/A</v>
      </c>
      <c r="E50" s="173" t="e">
        <f>NA()</f>
        <v>#N/A</v>
      </c>
      <c r="F50" s="173">
        <f>IF(ISNUMBER('実質公債費比率（分子）の構造'!L$53),'実質公債費比率（分子）の構造'!L$53,NA())</f>
        <v>936</v>
      </c>
      <c r="G50" s="173" t="e">
        <f>NA()</f>
        <v>#N/A</v>
      </c>
      <c r="H50" s="173" t="e">
        <f>NA()</f>
        <v>#N/A</v>
      </c>
      <c r="I50" s="173">
        <f>IF(ISNUMBER('実質公債費比率（分子）の構造'!M$53),'実質公債費比率（分子）の構造'!M$53,NA())</f>
        <v>1188</v>
      </c>
      <c r="J50" s="173" t="e">
        <f>NA()</f>
        <v>#N/A</v>
      </c>
      <c r="K50" s="173" t="e">
        <f>NA()</f>
        <v>#N/A</v>
      </c>
      <c r="L50" s="173">
        <f>IF(ISNUMBER('実質公債費比率（分子）の構造'!N$53),'実質公債費比率（分子）の構造'!N$53,NA())</f>
        <v>1310</v>
      </c>
      <c r="M50" s="173" t="e">
        <f>NA()</f>
        <v>#N/A</v>
      </c>
      <c r="N50" s="173" t="e">
        <f>NA()</f>
        <v>#N/A</v>
      </c>
      <c r="O50" s="173">
        <f>IF(ISNUMBER('実質公債費比率（分子）の構造'!O$53),'実質公債費比率（分子）の構造'!O$53,NA())</f>
        <v>1517</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17807</v>
      </c>
      <c r="E56" s="172"/>
      <c r="F56" s="172"/>
      <c r="G56" s="172">
        <f>'将来負担比率（分子）の構造'!J$52</f>
        <v>16779</v>
      </c>
      <c r="H56" s="172"/>
      <c r="I56" s="172"/>
      <c r="J56" s="172">
        <f>'将来負担比率（分子）の構造'!K$52</f>
        <v>15900</v>
      </c>
      <c r="K56" s="172"/>
      <c r="L56" s="172"/>
      <c r="M56" s="172">
        <f>'将来負担比率（分子）の構造'!L$52</f>
        <v>14643</v>
      </c>
      <c r="N56" s="172"/>
      <c r="O56" s="172"/>
      <c r="P56" s="172">
        <f>'将来負担比率（分子）の構造'!M$52</f>
        <v>13416</v>
      </c>
    </row>
    <row r="57" spans="1:16" x14ac:dyDescent="0.2">
      <c r="A57" s="172" t="s">
        <v>42</v>
      </c>
      <c r="B57" s="172"/>
      <c r="C57" s="172"/>
      <c r="D57" s="172">
        <f>'将来負担比率（分子）の構造'!I$51</f>
        <v>5331</v>
      </c>
      <c r="E57" s="172"/>
      <c r="F57" s="172"/>
      <c r="G57" s="172">
        <f>'将来負担比率（分子）の構造'!J$51</f>
        <v>5343</v>
      </c>
      <c r="H57" s="172"/>
      <c r="I57" s="172"/>
      <c r="J57" s="172">
        <f>'将来負担比率（分子）の構造'!K$51</f>
        <v>5008</v>
      </c>
      <c r="K57" s="172"/>
      <c r="L57" s="172"/>
      <c r="M57" s="172">
        <f>'将来負担比率（分子）の構造'!L$51</f>
        <v>5146</v>
      </c>
      <c r="N57" s="172"/>
      <c r="O57" s="172"/>
      <c r="P57" s="172">
        <f>'将来負担比率（分子）の構造'!M$51</f>
        <v>4962</v>
      </c>
    </row>
    <row r="58" spans="1:16" x14ac:dyDescent="0.2">
      <c r="A58" s="172" t="s">
        <v>41</v>
      </c>
      <c r="B58" s="172"/>
      <c r="C58" s="172"/>
      <c r="D58" s="172">
        <f>'将来負担比率（分子）の構造'!I$50</f>
        <v>7550</v>
      </c>
      <c r="E58" s="172"/>
      <c r="F58" s="172"/>
      <c r="G58" s="172">
        <f>'将来負担比率（分子）の構造'!J$50</f>
        <v>7769</v>
      </c>
      <c r="H58" s="172"/>
      <c r="I58" s="172"/>
      <c r="J58" s="172">
        <f>'将来負担比率（分子）の構造'!K$50</f>
        <v>9368</v>
      </c>
      <c r="K58" s="172"/>
      <c r="L58" s="172"/>
      <c r="M58" s="172">
        <f>'将来負担比率（分子）の構造'!L$50</f>
        <v>10102</v>
      </c>
      <c r="N58" s="172"/>
      <c r="O58" s="172"/>
      <c r="P58" s="172">
        <f>'将来負担比率（分子）の構造'!M$50</f>
        <v>10215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2627</v>
      </c>
      <c r="C62" s="172"/>
      <c r="D62" s="172"/>
      <c r="E62" s="172">
        <f>'将来負担比率（分子）の構造'!J$45</f>
        <v>2452</v>
      </c>
      <c r="F62" s="172"/>
      <c r="G62" s="172"/>
      <c r="H62" s="172">
        <f>'将来負担比率（分子）の構造'!K$45</f>
        <v>2408</v>
      </c>
      <c r="I62" s="172"/>
      <c r="J62" s="172"/>
      <c r="K62" s="172">
        <f>'将来負担比率（分子）の構造'!L$45</f>
        <v>2356</v>
      </c>
      <c r="L62" s="172"/>
      <c r="M62" s="172"/>
      <c r="N62" s="172">
        <f>'将来負担比率（分子）の構造'!M$45</f>
        <v>2291</v>
      </c>
      <c r="O62" s="172"/>
      <c r="P62" s="172"/>
    </row>
    <row r="63" spans="1:16" x14ac:dyDescent="0.2">
      <c r="A63" s="172" t="s">
        <v>34</v>
      </c>
      <c r="B63" s="172">
        <f>'将来負担比率（分子）の構造'!I$44</f>
        <v>4350</v>
      </c>
      <c r="C63" s="172"/>
      <c r="D63" s="172"/>
      <c r="E63" s="172">
        <f>'将来負担比率（分子）の構造'!J$44</f>
        <v>4313</v>
      </c>
      <c r="F63" s="172"/>
      <c r="G63" s="172"/>
      <c r="H63" s="172">
        <f>'将来負担比率（分子）の構造'!K$44</f>
        <v>4224</v>
      </c>
      <c r="I63" s="172"/>
      <c r="J63" s="172"/>
      <c r="K63" s="172">
        <f>'将来負担比率（分子）の構造'!L$44</f>
        <v>3939</v>
      </c>
      <c r="L63" s="172"/>
      <c r="M63" s="172"/>
      <c r="N63" s="172">
        <f>'将来負担比率（分子）の構造'!M$44</f>
        <v>3613</v>
      </c>
      <c r="O63" s="172"/>
      <c r="P63" s="172"/>
    </row>
    <row r="64" spans="1:16" x14ac:dyDescent="0.2">
      <c r="A64" s="172" t="s">
        <v>33</v>
      </c>
      <c r="B64" s="172">
        <f>'将来負担比率（分子）の構造'!I$43</f>
        <v>1864</v>
      </c>
      <c r="C64" s="172"/>
      <c r="D64" s="172"/>
      <c r="E64" s="172">
        <f>'将来負担比率（分子）の構造'!J$43</f>
        <v>1713</v>
      </c>
      <c r="F64" s="172"/>
      <c r="G64" s="172"/>
      <c r="H64" s="172">
        <f>'将来負担比率（分子）の構造'!K$43</f>
        <v>1715</v>
      </c>
      <c r="I64" s="172"/>
      <c r="J64" s="172"/>
      <c r="K64" s="172">
        <f>'将来負担比率（分子）の構造'!L$43</f>
        <v>1746</v>
      </c>
      <c r="L64" s="172"/>
      <c r="M64" s="172"/>
      <c r="N64" s="172">
        <f>'将来負担比率（分子）の構造'!M$43</f>
        <v>1650</v>
      </c>
      <c r="O64" s="172"/>
      <c r="P64" s="172"/>
    </row>
    <row r="65" spans="1:16" x14ac:dyDescent="0.2">
      <c r="A65" s="172" t="s">
        <v>32</v>
      </c>
      <c r="B65" s="172">
        <f>'将来負担比率（分子）の構造'!I$42</f>
        <v>1023</v>
      </c>
      <c r="C65" s="172"/>
      <c r="D65" s="172"/>
      <c r="E65" s="172">
        <f>'将来負担比率（分子）の構造'!J$42</f>
        <v>944</v>
      </c>
      <c r="F65" s="172"/>
      <c r="G65" s="172"/>
      <c r="H65" s="172">
        <f>'将来負担比率（分子）の構造'!K$42</f>
        <v>864</v>
      </c>
      <c r="I65" s="172"/>
      <c r="J65" s="172"/>
      <c r="K65" s="172">
        <f>'将来負担比率（分子）の構造'!L$42</f>
        <v>784</v>
      </c>
      <c r="L65" s="172"/>
      <c r="M65" s="172"/>
      <c r="N65" s="172">
        <f>'将来負担比率（分子）の構造'!M$42</f>
        <v>704</v>
      </c>
      <c r="O65" s="172"/>
      <c r="P65" s="172"/>
    </row>
    <row r="66" spans="1:16" x14ac:dyDescent="0.2">
      <c r="A66" s="172" t="s">
        <v>31</v>
      </c>
      <c r="B66" s="172">
        <f>'将来負担比率（分子）の構造'!I$41</f>
        <v>27492</v>
      </c>
      <c r="C66" s="172"/>
      <c r="D66" s="172"/>
      <c r="E66" s="172">
        <f>'将来負担比率（分子）の構造'!J$41</f>
        <v>28376</v>
      </c>
      <c r="F66" s="172"/>
      <c r="G66" s="172"/>
      <c r="H66" s="172">
        <f>'将来負担比率（分子）の構造'!K$41</f>
        <v>28000</v>
      </c>
      <c r="I66" s="172"/>
      <c r="J66" s="172"/>
      <c r="K66" s="172">
        <f>'将来負担比率（分子）の構造'!L$41</f>
        <v>28140</v>
      </c>
      <c r="L66" s="172"/>
      <c r="M66" s="172"/>
      <c r="N66" s="172">
        <f>'将来負担比率（分子）の構造'!M$41</f>
        <v>28412</v>
      </c>
      <c r="O66" s="172"/>
      <c r="P66" s="172"/>
    </row>
    <row r="67" spans="1:16" x14ac:dyDescent="0.2">
      <c r="A67" s="172" t="s">
        <v>71</v>
      </c>
      <c r="B67" s="172" t="e">
        <f>NA()</f>
        <v>#N/A</v>
      </c>
      <c r="C67" s="172">
        <f>IF(ISNUMBER('将来負担比率（分子）の構造'!I$53), IF('将来負担比率（分子）の構造'!I$53 &lt; 0, 0, '将来負担比率（分子）の構造'!I$53), NA())</f>
        <v>6668</v>
      </c>
      <c r="D67" s="172" t="e">
        <f>NA()</f>
        <v>#N/A</v>
      </c>
      <c r="E67" s="172" t="e">
        <f>NA()</f>
        <v>#N/A</v>
      </c>
      <c r="F67" s="172">
        <f>IF(ISNUMBER('将来負担比率（分子）の構造'!J$53), IF('将来負担比率（分子）の構造'!J$53 &lt; 0, 0, '将来負担比率（分子）の構造'!J$53), NA())</f>
        <v>7906</v>
      </c>
      <c r="G67" s="172" t="e">
        <f>NA()</f>
        <v>#N/A</v>
      </c>
      <c r="H67" s="172" t="e">
        <f>NA()</f>
        <v>#N/A</v>
      </c>
      <c r="I67" s="172">
        <f>IF(ISNUMBER('将来負担比率（分子）の構造'!K$53), IF('将来負担比率（分子）の構造'!K$53 &lt; 0, 0, '将来負担比率（分子）の構造'!K$53), NA())</f>
        <v>6936</v>
      </c>
      <c r="J67" s="172" t="e">
        <f>NA()</f>
        <v>#N/A</v>
      </c>
      <c r="K67" s="172" t="e">
        <f>NA()</f>
        <v>#N/A</v>
      </c>
      <c r="L67" s="172">
        <f>IF(ISNUMBER('将来負担比率（分子）の構造'!L$53), IF('将来負担比率（分子）の構造'!L$53 &lt; 0, 0, '将来負担比率（分子）の構造'!L$53), NA())</f>
        <v>7074</v>
      </c>
      <c r="M67" s="172" t="e">
        <f>NA()</f>
        <v>#N/A</v>
      </c>
      <c r="N67" s="172" t="e">
        <f>NA()</f>
        <v>#N/A</v>
      </c>
      <c r="O67" s="172">
        <f>IF(ISNUMBER('将来負担比率（分子）の構造'!M$53), IF('将来負担比率（分子）の構造'!M$53 &lt; 0, 0, '将来負担比率（分子）の構造'!M$53), NA())</f>
        <v>8076</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2836</v>
      </c>
      <c r="C72" s="176">
        <f>基金残高に係る経年分析!G55</f>
        <v>3073</v>
      </c>
      <c r="D72" s="176">
        <f>基金残高に係る経年分析!H55</f>
        <v>2651</v>
      </c>
    </row>
    <row r="73" spans="1:16" x14ac:dyDescent="0.2">
      <c r="A73" s="175" t="s">
        <v>74</v>
      </c>
      <c r="B73" s="176" t="str">
        <f>基金残高に係る経年分析!F56</f>
        <v>-</v>
      </c>
      <c r="C73" s="176" t="str">
        <f>基金残高に係る経年分析!G56</f>
        <v>-</v>
      </c>
      <c r="D73" s="176" t="str">
        <f>基金残高に係る経年分析!H56</f>
        <v>-</v>
      </c>
    </row>
    <row r="74" spans="1:16" x14ac:dyDescent="0.2">
      <c r="A74" s="175" t="s">
        <v>75</v>
      </c>
      <c r="B74" s="176">
        <f>基金残高に係る経年分析!F57</f>
        <v>4910</v>
      </c>
      <c r="C74" s="176">
        <f>基金残高に係る経年分析!G57</f>
        <v>5520</v>
      </c>
      <c r="D74" s="176">
        <f>基金残高に係る経年分析!H57</f>
        <v>6197</v>
      </c>
    </row>
  </sheetData>
  <sheetProtection algorithmName="SHA-512" hashValue="hPFxLagm+bN+9oZrEbP//s4Bv1XNZ5GJNyP7ttcF6eowbc0EO2q5QiJ17XJER1BGO1NG0MSYzgtTC1i3f2PFsw==" saltValue="/m0GpvnubIRhcyg1YMPk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23"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202</v>
      </c>
      <c r="DI1" s="636"/>
      <c r="DJ1" s="636"/>
      <c r="DK1" s="636"/>
      <c r="DL1" s="636"/>
      <c r="DM1" s="636"/>
      <c r="DN1" s="637"/>
      <c r="DO1" s="211"/>
      <c r="DP1" s="635" t="s">
        <v>203</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38" t="s">
        <v>205</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206</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207</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2">
      <c r="B4" s="638" t="s">
        <v>1</v>
      </c>
      <c r="C4" s="639"/>
      <c r="D4" s="639"/>
      <c r="E4" s="639"/>
      <c r="F4" s="639"/>
      <c r="G4" s="639"/>
      <c r="H4" s="639"/>
      <c r="I4" s="639"/>
      <c r="J4" s="639"/>
      <c r="K4" s="639"/>
      <c r="L4" s="639"/>
      <c r="M4" s="639"/>
      <c r="N4" s="639"/>
      <c r="O4" s="639"/>
      <c r="P4" s="639"/>
      <c r="Q4" s="640"/>
      <c r="R4" s="638" t="s">
        <v>208</v>
      </c>
      <c r="S4" s="639"/>
      <c r="T4" s="639"/>
      <c r="U4" s="639"/>
      <c r="V4" s="639"/>
      <c r="W4" s="639"/>
      <c r="X4" s="639"/>
      <c r="Y4" s="640"/>
      <c r="Z4" s="638" t="s">
        <v>209</v>
      </c>
      <c r="AA4" s="639"/>
      <c r="AB4" s="639"/>
      <c r="AC4" s="640"/>
      <c r="AD4" s="638" t="s">
        <v>210</v>
      </c>
      <c r="AE4" s="639"/>
      <c r="AF4" s="639"/>
      <c r="AG4" s="639"/>
      <c r="AH4" s="639"/>
      <c r="AI4" s="639"/>
      <c r="AJ4" s="639"/>
      <c r="AK4" s="640"/>
      <c r="AL4" s="638" t="s">
        <v>209</v>
      </c>
      <c r="AM4" s="639"/>
      <c r="AN4" s="639"/>
      <c r="AO4" s="640"/>
      <c r="AP4" s="641" t="s">
        <v>211</v>
      </c>
      <c r="AQ4" s="641"/>
      <c r="AR4" s="641"/>
      <c r="AS4" s="641"/>
      <c r="AT4" s="641"/>
      <c r="AU4" s="641"/>
      <c r="AV4" s="641"/>
      <c r="AW4" s="641"/>
      <c r="AX4" s="641"/>
      <c r="AY4" s="641"/>
      <c r="AZ4" s="641"/>
      <c r="BA4" s="641"/>
      <c r="BB4" s="641"/>
      <c r="BC4" s="641"/>
      <c r="BD4" s="641"/>
      <c r="BE4" s="641"/>
      <c r="BF4" s="641"/>
      <c r="BG4" s="641" t="s">
        <v>212</v>
      </c>
      <c r="BH4" s="641"/>
      <c r="BI4" s="641"/>
      <c r="BJ4" s="641"/>
      <c r="BK4" s="641"/>
      <c r="BL4" s="641"/>
      <c r="BM4" s="641"/>
      <c r="BN4" s="641"/>
      <c r="BO4" s="641" t="s">
        <v>209</v>
      </c>
      <c r="BP4" s="641"/>
      <c r="BQ4" s="641"/>
      <c r="BR4" s="641"/>
      <c r="BS4" s="641" t="s">
        <v>213</v>
      </c>
      <c r="BT4" s="641"/>
      <c r="BU4" s="641"/>
      <c r="BV4" s="641"/>
      <c r="BW4" s="641"/>
      <c r="BX4" s="641"/>
      <c r="BY4" s="641"/>
      <c r="BZ4" s="641"/>
      <c r="CA4" s="641"/>
      <c r="CB4" s="641"/>
      <c r="CD4" s="638" t="s">
        <v>214</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2">
      <c r="B5" s="642" t="s">
        <v>215</v>
      </c>
      <c r="C5" s="643"/>
      <c r="D5" s="643"/>
      <c r="E5" s="643"/>
      <c r="F5" s="643"/>
      <c r="G5" s="643"/>
      <c r="H5" s="643"/>
      <c r="I5" s="643"/>
      <c r="J5" s="643"/>
      <c r="K5" s="643"/>
      <c r="L5" s="643"/>
      <c r="M5" s="643"/>
      <c r="N5" s="643"/>
      <c r="O5" s="643"/>
      <c r="P5" s="643"/>
      <c r="Q5" s="644"/>
      <c r="R5" s="645">
        <v>25680123</v>
      </c>
      <c r="S5" s="646"/>
      <c r="T5" s="646"/>
      <c r="U5" s="646"/>
      <c r="V5" s="646"/>
      <c r="W5" s="646"/>
      <c r="X5" s="646"/>
      <c r="Y5" s="647"/>
      <c r="Z5" s="648">
        <v>43.6</v>
      </c>
      <c r="AA5" s="648"/>
      <c r="AB5" s="648"/>
      <c r="AC5" s="648"/>
      <c r="AD5" s="649">
        <v>24126141</v>
      </c>
      <c r="AE5" s="649"/>
      <c r="AF5" s="649"/>
      <c r="AG5" s="649"/>
      <c r="AH5" s="649"/>
      <c r="AI5" s="649"/>
      <c r="AJ5" s="649"/>
      <c r="AK5" s="649"/>
      <c r="AL5" s="650">
        <v>83.1</v>
      </c>
      <c r="AM5" s="651"/>
      <c r="AN5" s="651"/>
      <c r="AO5" s="652"/>
      <c r="AP5" s="642" t="s">
        <v>216</v>
      </c>
      <c r="AQ5" s="643"/>
      <c r="AR5" s="643"/>
      <c r="AS5" s="643"/>
      <c r="AT5" s="643"/>
      <c r="AU5" s="643"/>
      <c r="AV5" s="643"/>
      <c r="AW5" s="643"/>
      <c r="AX5" s="643"/>
      <c r="AY5" s="643"/>
      <c r="AZ5" s="643"/>
      <c r="BA5" s="643"/>
      <c r="BB5" s="643"/>
      <c r="BC5" s="643"/>
      <c r="BD5" s="643"/>
      <c r="BE5" s="643"/>
      <c r="BF5" s="644"/>
      <c r="BG5" s="656">
        <v>24126141</v>
      </c>
      <c r="BH5" s="657"/>
      <c r="BI5" s="657"/>
      <c r="BJ5" s="657"/>
      <c r="BK5" s="657"/>
      <c r="BL5" s="657"/>
      <c r="BM5" s="657"/>
      <c r="BN5" s="658"/>
      <c r="BO5" s="659">
        <v>93.9</v>
      </c>
      <c r="BP5" s="659"/>
      <c r="BQ5" s="659"/>
      <c r="BR5" s="659"/>
      <c r="BS5" s="660">
        <v>166705</v>
      </c>
      <c r="BT5" s="660"/>
      <c r="BU5" s="660"/>
      <c r="BV5" s="660"/>
      <c r="BW5" s="660"/>
      <c r="BX5" s="660"/>
      <c r="BY5" s="660"/>
      <c r="BZ5" s="660"/>
      <c r="CA5" s="660"/>
      <c r="CB5" s="664"/>
      <c r="CD5" s="638" t="s">
        <v>211</v>
      </c>
      <c r="CE5" s="639"/>
      <c r="CF5" s="639"/>
      <c r="CG5" s="639"/>
      <c r="CH5" s="639"/>
      <c r="CI5" s="639"/>
      <c r="CJ5" s="639"/>
      <c r="CK5" s="639"/>
      <c r="CL5" s="639"/>
      <c r="CM5" s="639"/>
      <c r="CN5" s="639"/>
      <c r="CO5" s="639"/>
      <c r="CP5" s="639"/>
      <c r="CQ5" s="640"/>
      <c r="CR5" s="638" t="s">
        <v>217</v>
      </c>
      <c r="CS5" s="639"/>
      <c r="CT5" s="639"/>
      <c r="CU5" s="639"/>
      <c r="CV5" s="639"/>
      <c r="CW5" s="639"/>
      <c r="CX5" s="639"/>
      <c r="CY5" s="640"/>
      <c r="CZ5" s="638" t="s">
        <v>209</v>
      </c>
      <c r="DA5" s="639"/>
      <c r="DB5" s="639"/>
      <c r="DC5" s="640"/>
      <c r="DD5" s="638" t="s">
        <v>218</v>
      </c>
      <c r="DE5" s="639"/>
      <c r="DF5" s="639"/>
      <c r="DG5" s="639"/>
      <c r="DH5" s="639"/>
      <c r="DI5" s="639"/>
      <c r="DJ5" s="639"/>
      <c r="DK5" s="639"/>
      <c r="DL5" s="639"/>
      <c r="DM5" s="639"/>
      <c r="DN5" s="639"/>
      <c r="DO5" s="639"/>
      <c r="DP5" s="640"/>
      <c r="DQ5" s="638" t="s">
        <v>219</v>
      </c>
      <c r="DR5" s="639"/>
      <c r="DS5" s="639"/>
      <c r="DT5" s="639"/>
      <c r="DU5" s="639"/>
      <c r="DV5" s="639"/>
      <c r="DW5" s="639"/>
      <c r="DX5" s="639"/>
      <c r="DY5" s="639"/>
      <c r="DZ5" s="639"/>
      <c r="EA5" s="639"/>
      <c r="EB5" s="639"/>
      <c r="EC5" s="640"/>
    </row>
    <row r="6" spans="2:143" ht="11.25" customHeight="1" x14ac:dyDescent="0.2">
      <c r="B6" s="653" t="s">
        <v>220</v>
      </c>
      <c r="C6" s="654"/>
      <c r="D6" s="654"/>
      <c r="E6" s="654"/>
      <c r="F6" s="654"/>
      <c r="G6" s="654"/>
      <c r="H6" s="654"/>
      <c r="I6" s="654"/>
      <c r="J6" s="654"/>
      <c r="K6" s="654"/>
      <c r="L6" s="654"/>
      <c r="M6" s="654"/>
      <c r="N6" s="654"/>
      <c r="O6" s="654"/>
      <c r="P6" s="654"/>
      <c r="Q6" s="655"/>
      <c r="R6" s="656">
        <v>280011</v>
      </c>
      <c r="S6" s="657"/>
      <c r="T6" s="657"/>
      <c r="U6" s="657"/>
      <c r="V6" s="657"/>
      <c r="W6" s="657"/>
      <c r="X6" s="657"/>
      <c r="Y6" s="658"/>
      <c r="Z6" s="659">
        <v>0.5</v>
      </c>
      <c r="AA6" s="659"/>
      <c r="AB6" s="659"/>
      <c r="AC6" s="659"/>
      <c r="AD6" s="660">
        <v>280011</v>
      </c>
      <c r="AE6" s="660"/>
      <c r="AF6" s="660"/>
      <c r="AG6" s="660"/>
      <c r="AH6" s="660"/>
      <c r="AI6" s="660"/>
      <c r="AJ6" s="660"/>
      <c r="AK6" s="660"/>
      <c r="AL6" s="661">
        <v>1</v>
      </c>
      <c r="AM6" s="662"/>
      <c r="AN6" s="662"/>
      <c r="AO6" s="663"/>
      <c r="AP6" s="653" t="s">
        <v>221</v>
      </c>
      <c r="AQ6" s="654"/>
      <c r="AR6" s="654"/>
      <c r="AS6" s="654"/>
      <c r="AT6" s="654"/>
      <c r="AU6" s="654"/>
      <c r="AV6" s="654"/>
      <c r="AW6" s="654"/>
      <c r="AX6" s="654"/>
      <c r="AY6" s="654"/>
      <c r="AZ6" s="654"/>
      <c r="BA6" s="654"/>
      <c r="BB6" s="654"/>
      <c r="BC6" s="654"/>
      <c r="BD6" s="654"/>
      <c r="BE6" s="654"/>
      <c r="BF6" s="655"/>
      <c r="BG6" s="656">
        <v>24126141</v>
      </c>
      <c r="BH6" s="657"/>
      <c r="BI6" s="657"/>
      <c r="BJ6" s="657"/>
      <c r="BK6" s="657"/>
      <c r="BL6" s="657"/>
      <c r="BM6" s="657"/>
      <c r="BN6" s="658"/>
      <c r="BO6" s="659">
        <v>93.9</v>
      </c>
      <c r="BP6" s="659"/>
      <c r="BQ6" s="659"/>
      <c r="BR6" s="659"/>
      <c r="BS6" s="660">
        <v>166705</v>
      </c>
      <c r="BT6" s="660"/>
      <c r="BU6" s="660"/>
      <c r="BV6" s="660"/>
      <c r="BW6" s="660"/>
      <c r="BX6" s="660"/>
      <c r="BY6" s="660"/>
      <c r="BZ6" s="660"/>
      <c r="CA6" s="660"/>
      <c r="CB6" s="664"/>
      <c r="CD6" s="642" t="s">
        <v>222</v>
      </c>
      <c r="CE6" s="643"/>
      <c r="CF6" s="643"/>
      <c r="CG6" s="643"/>
      <c r="CH6" s="643"/>
      <c r="CI6" s="643"/>
      <c r="CJ6" s="643"/>
      <c r="CK6" s="643"/>
      <c r="CL6" s="643"/>
      <c r="CM6" s="643"/>
      <c r="CN6" s="643"/>
      <c r="CO6" s="643"/>
      <c r="CP6" s="643"/>
      <c r="CQ6" s="644"/>
      <c r="CR6" s="656">
        <v>270644</v>
      </c>
      <c r="CS6" s="657"/>
      <c r="CT6" s="657"/>
      <c r="CU6" s="657"/>
      <c r="CV6" s="657"/>
      <c r="CW6" s="657"/>
      <c r="CX6" s="657"/>
      <c r="CY6" s="658"/>
      <c r="CZ6" s="650">
        <v>0.5</v>
      </c>
      <c r="DA6" s="651"/>
      <c r="DB6" s="651"/>
      <c r="DC6" s="667"/>
      <c r="DD6" s="665" t="s">
        <v>122</v>
      </c>
      <c r="DE6" s="657"/>
      <c r="DF6" s="657"/>
      <c r="DG6" s="657"/>
      <c r="DH6" s="657"/>
      <c r="DI6" s="657"/>
      <c r="DJ6" s="657"/>
      <c r="DK6" s="657"/>
      <c r="DL6" s="657"/>
      <c r="DM6" s="657"/>
      <c r="DN6" s="657"/>
      <c r="DO6" s="657"/>
      <c r="DP6" s="658"/>
      <c r="DQ6" s="665">
        <v>270634</v>
      </c>
      <c r="DR6" s="657"/>
      <c r="DS6" s="657"/>
      <c r="DT6" s="657"/>
      <c r="DU6" s="657"/>
      <c r="DV6" s="657"/>
      <c r="DW6" s="657"/>
      <c r="DX6" s="657"/>
      <c r="DY6" s="657"/>
      <c r="DZ6" s="657"/>
      <c r="EA6" s="657"/>
      <c r="EB6" s="657"/>
      <c r="EC6" s="666"/>
    </row>
    <row r="7" spans="2:143" ht="11.25" customHeight="1" x14ac:dyDescent="0.2">
      <c r="B7" s="653" t="s">
        <v>223</v>
      </c>
      <c r="C7" s="654"/>
      <c r="D7" s="654"/>
      <c r="E7" s="654"/>
      <c r="F7" s="654"/>
      <c r="G7" s="654"/>
      <c r="H7" s="654"/>
      <c r="I7" s="654"/>
      <c r="J7" s="654"/>
      <c r="K7" s="654"/>
      <c r="L7" s="654"/>
      <c r="M7" s="654"/>
      <c r="N7" s="654"/>
      <c r="O7" s="654"/>
      <c r="P7" s="654"/>
      <c r="Q7" s="655"/>
      <c r="R7" s="656">
        <v>7243</v>
      </c>
      <c r="S7" s="657"/>
      <c r="T7" s="657"/>
      <c r="U7" s="657"/>
      <c r="V7" s="657"/>
      <c r="W7" s="657"/>
      <c r="X7" s="657"/>
      <c r="Y7" s="658"/>
      <c r="Z7" s="659">
        <v>0</v>
      </c>
      <c r="AA7" s="659"/>
      <c r="AB7" s="659"/>
      <c r="AC7" s="659"/>
      <c r="AD7" s="660">
        <v>7243</v>
      </c>
      <c r="AE7" s="660"/>
      <c r="AF7" s="660"/>
      <c r="AG7" s="660"/>
      <c r="AH7" s="660"/>
      <c r="AI7" s="660"/>
      <c r="AJ7" s="660"/>
      <c r="AK7" s="660"/>
      <c r="AL7" s="661">
        <v>0</v>
      </c>
      <c r="AM7" s="662"/>
      <c r="AN7" s="662"/>
      <c r="AO7" s="663"/>
      <c r="AP7" s="653" t="s">
        <v>224</v>
      </c>
      <c r="AQ7" s="654"/>
      <c r="AR7" s="654"/>
      <c r="AS7" s="654"/>
      <c r="AT7" s="654"/>
      <c r="AU7" s="654"/>
      <c r="AV7" s="654"/>
      <c r="AW7" s="654"/>
      <c r="AX7" s="654"/>
      <c r="AY7" s="654"/>
      <c r="AZ7" s="654"/>
      <c r="BA7" s="654"/>
      <c r="BB7" s="654"/>
      <c r="BC7" s="654"/>
      <c r="BD7" s="654"/>
      <c r="BE7" s="654"/>
      <c r="BF7" s="655"/>
      <c r="BG7" s="656">
        <v>11305922</v>
      </c>
      <c r="BH7" s="657"/>
      <c r="BI7" s="657"/>
      <c r="BJ7" s="657"/>
      <c r="BK7" s="657"/>
      <c r="BL7" s="657"/>
      <c r="BM7" s="657"/>
      <c r="BN7" s="658"/>
      <c r="BO7" s="659">
        <v>44</v>
      </c>
      <c r="BP7" s="659"/>
      <c r="BQ7" s="659"/>
      <c r="BR7" s="659"/>
      <c r="BS7" s="660">
        <v>166705</v>
      </c>
      <c r="BT7" s="660"/>
      <c r="BU7" s="660"/>
      <c r="BV7" s="660"/>
      <c r="BW7" s="660"/>
      <c r="BX7" s="660"/>
      <c r="BY7" s="660"/>
      <c r="BZ7" s="660"/>
      <c r="CA7" s="660"/>
      <c r="CB7" s="664"/>
      <c r="CD7" s="653" t="s">
        <v>225</v>
      </c>
      <c r="CE7" s="654"/>
      <c r="CF7" s="654"/>
      <c r="CG7" s="654"/>
      <c r="CH7" s="654"/>
      <c r="CI7" s="654"/>
      <c r="CJ7" s="654"/>
      <c r="CK7" s="654"/>
      <c r="CL7" s="654"/>
      <c r="CM7" s="654"/>
      <c r="CN7" s="654"/>
      <c r="CO7" s="654"/>
      <c r="CP7" s="654"/>
      <c r="CQ7" s="655"/>
      <c r="CR7" s="656">
        <v>8600404</v>
      </c>
      <c r="CS7" s="657"/>
      <c r="CT7" s="657"/>
      <c r="CU7" s="657"/>
      <c r="CV7" s="657"/>
      <c r="CW7" s="657"/>
      <c r="CX7" s="657"/>
      <c r="CY7" s="658"/>
      <c r="CZ7" s="659">
        <v>15.2</v>
      </c>
      <c r="DA7" s="659"/>
      <c r="DB7" s="659"/>
      <c r="DC7" s="659"/>
      <c r="DD7" s="665">
        <v>375334</v>
      </c>
      <c r="DE7" s="657"/>
      <c r="DF7" s="657"/>
      <c r="DG7" s="657"/>
      <c r="DH7" s="657"/>
      <c r="DI7" s="657"/>
      <c r="DJ7" s="657"/>
      <c r="DK7" s="657"/>
      <c r="DL7" s="657"/>
      <c r="DM7" s="657"/>
      <c r="DN7" s="657"/>
      <c r="DO7" s="657"/>
      <c r="DP7" s="658"/>
      <c r="DQ7" s="665">
        <v>6227728</v>
      </c>
      <c r="DR7" s="657"/>
      <c r="DS7" s="657"/>
      <c r="DT7" s="657"/>
      <c r="DU7" s="657"/>
      <c r="DV7" s="657"/>
      <c r="DW7" s="657"/>
      <c r="DX7" s="657"/>
      <c r="DY7" s="657"/>
      <c r="DZ7" s="657"/>
      <c r="EA7" s="657"/>
      <c r="EB7" s="657"/>
      <c r="EC7" s="666"/>
    </row>
    <row r="8" spans="2:143" ht="11.25" customHeight="1" x14ac:dyDescent="0.2">
      <c r="B8" s="653" t="s">
        <v>226</v>
      </c>
      <c r="C8" s="654"/>
      <c r="D8" s="654"/>
      <c r="E8" s="654"/>
      <c r="F8" s="654"/>
      <c r="G8" s="654"/>
      <c r="H8" s="654"/>
      <c r="I8" s="654"/>
      <c r="J8" s="654"/>
      <c r="K8" s="654"/>
      <c r="L8" s="654"/>
      <c r="M8" s="654"/>
      <c r="N8" s="654"/>
      <c r="O8" s="654"/>
      <c r="P8" s="654"/>
      <c r="Q8" s="655"/>
      <c r="R8" s="656">
        <v>179697</v>
      </c>
      <c r="S8" s="657"/>
      <c r="T8" s="657"/>
      <c r="U8" s="657"/>
      <c r="V8" s="657"/>
      <c r="W8" s="657"/>
      <c r="X8" s="657"/>
      <c r="Y8" s="658"/>
      <c r="Z8" s="659">
        <v>0.3</v>
      </c>
      <c r="AA8" s="659"/>
      <c r="AB8" s="659"/>
      <c r="AC8" s="659"/>
      <c r="AD8" s="660">
        <v>179697</v>
      </c>
      <c r="AE8" s="660"/>
      <c r="AF8" s="660"/>
      <c r="AG8" s="660"/>
      <c r="AH8" s="660"/>
      <c r="AI8" s="660"/>
      <c r="AJ8" s="660"/>
      <c r="AK8" s="660"/>
      <c r="AL8" s="661">
        <v>0.6</v>
      </c>
      <c r="AM8" s="662"/>
      <c r="AN8" s="662"/>
      <c r="AO8" s="663"/>
      <c r="AP8" s="653" t="s">
        <v>227</v>
      </c>
      <c r="AQ8" s="654"/>
      <c r="AR8" s="654"/>
      <c r="AS8" s="654"/>
      <c r="AT8" s="654"/>
      <c r="AU8" s="654"/>
      <c r="AV8" s="654"/>
      <c r="AW8" s="654"/>
      <c r="AX8" s="654"/>
      <c r="AY8" s="654"/>
      <c r="AZ8" s="654"/>
      <c r="BA8" s="654"/>
      <c r="BB8" s="654"/>
      <c r="BC8" s="654"/>
      <c r="BD8" s="654"/>
      <c r="BE8" s="654"/>
      <c r="BF8" s="655"/>
      <c r="BG8" s="656">
        <v>258815</v>
      </c>
      <c r="BH8" s="657"/>
      <c r="BI8" s="657"/>
      <c r="BJ8" s="657"/>
      <c r="BK8" s="657"/>
      <c r="BL8" s="657"/>
      <c r="BM8" s="657"/>
      <c r="BN8" s="658"/>
      <c r="BO8" s="659">
        <v>1</v>
      </c>
      <c r="BP8" s="659"/>
      <c r="BQ8" s="659"/>
      <c r="BR8" s="659"/>
      <c r="BS8" s="660" t="s">
        <v>122</v>
      </c>
      <c r="BT8" s="660"/>
      <c r="BU8" s="660"/>
      <c r="BV8" s="660"/>
      <c r="BW8" s="660"/>
      <c r="BX8" s="660"/>
      <c r="BY8" s="660"/>
      <c r="BZ8" s="660"/>
      <c r="CA8" s="660"/>
      <c r="CB8" s="664"/>
      <c r="CD8" s="653" t="s">
        <v>228</v>
      </c>
      <c r="CE8" s="654"/>
      <c r="CF8" s="654"/>
      <c r="CG8" s="654"/>
      <c r="CH8" s="654"/>
      <c r="CI8" s="654"/>
      <c r="CJ8" s="654"/>
      <c r="CK8" s="654"/>
      <c r="CL8" s="654"/>
      <c r="CM8" s="654"/>
      <c r="CN8" s="654"/>
      <c r="CO8" s="654"/>
      <c r="CP8" s="654"/>
      <c r="CQ8" s="655"/>
      <c r="CR8" s="656">
        <v>22288797</v>
      </c>
      <c r="CS8" s="657"/>
      <c r="CT8" s="657"/>
      <c r="CU8" s="657"/>
      <c r="CV8" s="657"/>
      <c r="CW8" s="657"/>
      <c r="CX8" s="657"/>
      <c r="CY8" s="658"/>
      <c r="CZ8" s="659">
        <v>39.4</v>
      </c>
      <c r="DA8" s="659"/>
      <c r="DB8" s="659"/>
      <c r="DC8" s="659"/>
      <c r="DD8" s="665">
        <v>215128</v>
      </c>
      <c r="DE8" s="657"/>
      <c r="DF8" s="657"/>
      <c r="DG8" s="657"/>
      <c r="DH8" s="657"/>
      <c r="DI8" s="657"/>
      <c r="DJ8" s="657"/>
      <c r="DK8" s="657"/>
      <c r="DL8" s="657"/>
      <c r="DM8" s="657"/>
      <c r="DN8" s="657"/>
      <c r="DO8" s="657"/>
      <c r="DP8" s="658"/>
      <c r="DQ8" s="665">
        <v>11802323</v>
      </c>
      <c r="DR8" s="657"/>
      <c r="DS8" s="657"/>
      <c r="DT8" s="657"/>
      <c r="DU8" s="657"/>
      <c r="DV8" s="657"/>
      <c r="DW8" s="657"/>
      <c r="DX8" s="657"/>
      <c r="DY8" s="657"/>
      <c r="DZ8" s="657"/>
      <c r="EA8" s="657"/>
      <c r="EB8" s="657"/>
      <c r="EC8" s="666"/>
    </row>
    <row r="9" spans="2:143" ht="11.25" customHeight="1" x14ac:dyDescent="0.2">
      <c r="B9" s="653" t="s">
        <v>229</v>
      </c>
      <c r="C9" s="654"/>
      <c r="D9" s="654"/>
      <c r="E9" s="654"/>
      <c r="F9" s="654"/>
      <c r="G9" s="654"/>
      <c r="H9" s="654"/>
      <c r="I9" s="654"/>
      <c r="J9" s="654"/>
      <c r="K9" s="654"/>
      <c r="L9" s="654"/>
      <c r="M9" s="654"/>
      <c r="N9" s="654"/>
      <c r="O9" s="654"/>
      <c r="P9" s="654"/>
      <c r="Q9" s="655"/>
      <c r="R9" s="656">
        <v>200390</v>
      </c>
      <c r="S9" s="657"/>
      <c r="T9" s="657"/>
      <c r="U9" s="657"/>
      <c r="V9" s="657"/>
      <c r="W9" s="657"/>
      <c r="X9" s="657"/>
      <c r="Y9" s="658"/>
      <c r="Z9" s="659">
        <v>0.3</v>
      </c>
      <c r="AA9" s="659"/>
      <c r="AB9" s="659"/>
      <c r="AC9" s="659"/>
      <c r="AD9" s="660">
        <v>200390</v>
      </c>
      <c r="AE9" s="660"/>
      <c r="AF9" s="660"/>
      <c r="AG9" s="660"/>
      <c r="AH9" s="660"/>
      <c r="AI9" s="660"/>
      <c r="AJ9" s="660"/>
      <c r="AK9" s="660"/>
      <c r="AL9" s="661">
        <v>0.7</v>
      </c>
      <c r="AM9" s="662"/>
      <c r="AN9" s="662"/>
      <c r="AO9" s="663"/>
      <c r="AP9" s="653" t="s">
        <v>230</v>
      </c>
      <c r="AQ9" s="654"/>
      <c r="AR9" s="654"/>
      <c r="AS9" s="654"/>
      <c r="AT9" s="654"/>
      <c r="AU9" s="654"/>
      <c r="AV9" s="654"/>
      <c r="AW9" s="654"/>
      <c r="AX9" s="654"/>
      <c r="AY9" s="654"/>
      <c r="AZ9" s="654"/>
      <c r="BA9" s="654"/>
      <c r="BB9" s="654"/>
      <c r="BC9" s="654"/>
      <c r="BD9" s="654"/>
      <c r="BE9" s="654"/>
      <c r="BF9" s="655"/>
      <c r="BG9" s="656">
        <v>9675336</v>
      </c>
      <c r="BH9" s="657"/>
      <c r="BI9" s="657"/>
      <c r="BJ9" s="657"/>
      <c r="BK9" s="657"/>
      <c r="BL9" s="657"/>
      <c r="BM9" s="657"/>
      <c r="BN9" s="658"/>
      <c r="BO9" s="659">
        <v>37.700000000000003</v>
      </c>
      <c r="BP9" s="659"/>
      <c r="BQ9" s="659"/>
      <c r="BR9" s="659"/>
      <c r="BS9" s="660" t="s">
        <v>122</v>
      </c>
      <c r="BT9" s="660"/>
      <c r="BU9" s="660"/>
      <c r="BV9" s="660"/>
      <c r="BW9" s="660"/>
      <c r="BX9" s="660"/>
      <c r="BY9" s="660"/>
      <c r="BZ9" s="660"/>
      <c r="CA9" s="660"/>
      <c r="CB9" s="664"/>
      <c r="CD9" s="653" t="s">
        <v>231</v>
      </c>
      <c r="CE9" s="654"/>
      <c r="CF9" s="654"/>
      <c r="CG9" s="654"/>
      <c r="CH9" s="654"/>
      <c r="CI9" s="654"/>
      <c r="CJ9" s="654"/>
      <c r="CK9" s="654"/>
      <c r="CL9" s="654"/>
      <c r="CM9" s="654"/>
      <c r="CN9" s="654"/>
      <c r="CO9" s="654"/>
      <c r="CP9" s="654"/>
      <c r="CQ9" s="655"/>
      <c r="CR9" s="656">
        <v>4608910</v>
      </c>
      <c r="CS9" s="657"/>
      <c r="CT9" s="657"/>
      <c r="CU9" s="657"/>
      <c r="CV9" s="657"/>
      <c r="CW9" s="657"/>
      <c r="CX9" s="657"/>
      <c r="CY9" s="658"/>
      <c r="CZ9" s="659">
        <v>8.1999999999999993</v>
      </c>
      <c r="DA9" s="659"/>
      <c r="DB9" s="659"/>
      <c r="DC9" s="659"/>
      <c r="DD9" s="665">
        <v>24596</v>
      </c>
      <c r="DE9" s="657"/>
      <c r="DF9" s="657"/>
      <c r="DG9" s="657"/>
      <c r="DH9" s="657"/>
      <c r="DI9" s="657"/>
      <c r="DJ9" s="657"/>
      <c r="DK9" s="657"/>
      <c r="DL9" s="657"/>
      <c r="DM9" s="657"/>
      <c r="DN9" s="657"/>
      <c r="DO9" s="657"/>
      <c r="DP9" s="658"/>
      <c r="DQ9" s="665">
        <v>3515744</v>
      </c>
      <c r="DR9" s="657"/>
      <c r="DS9" s="657"/>
      <c r="DT9" s="657"/>
      <c r="DU9" s="657"/>
      <c r="DV9" s="657"/>
      <c r="DW9" s="657"/>
      <c r="DX9" s="657"/>
      <c r="DY9" s="657"/>
      <c r="DZ9" s="657"/>
      <c r="EA9" s="657"/>
      <c r="EB9" s="657"/>
      <c r="EC9" s="666"/>
    </row>
    <row r="10" spans="2:143" ht="11.25" customHeight="1" x14ac:dyDescent="0.2">
      <c r="B10" s="653" t="s">
        <v>232</v>
      </c>
      <c r="C10" s="654"/>
      <c r="D10" s="654"/>
      <c r="E10" s="654"/>
      <c r="F10" s="654"/>
      <c r="G10" s="654"/>
      <c r="H10" s="654"/>
      <c r="I10" s="654"/>
      <c r="J10" s="654"/>
      <c r="K10" s="654"/>
      <c r="L10" s="654"/>
      <c r="M10" s="654"/>
      <c r="N10" s="654"/>
      <c r="O10" s="654"/>
      <c r="P10" s="654"/>
      <c r="Q10" s="655"/>
      <c r="R10" s="656" t="s">
        <v>122</v>
      </c>
      <c r="S10" s="657"/>
      <c r="T10" s="657"/>
      <c r="U10" s="657"/>
      <c r="V10" s="657"/>
      <c r="W10" s="657"/>
      <c r="X10" s="657"/>
      <c r="Y10" s="658"/>
      <c r="Z10" s="659" t="s">
        <v>122</v>
      </c>
      <c r="AA10" s="659"/>
      <c r="AB10" s="659"/>
      <c r="AC10" s="659"/>
      <c r="AD10" s="660" t="s">
        <v>122</v>
      </c>
      <c r="AE10" s="660"/>
      <c r="AF10" s="660"/>
      <c r="AG10" s="660"/>
      <c r="AH10" s="660"/>
      <c r="AI10" s="660"/>
      <c r="AJ10" s="660"/>
      <c r="AK10" s="660"/>
      <c r="AL10" s="661" t="s">
        <v>122</v>
      </c>
      <c r="AM10" s="662"/>
      <c r="AN10" s="662"/>
      <c r="AO10" s="663"/>
      <c r="AP10" s="653" t="s">
        <v>233</v>
      </c>
      <c r="AQ10" s="654"/>
      <c r="AR10" s="654"/>
      <c r="AS10" s="654"/>
      <c r="AT10" s="654"/>
      <c r="AU10" s="654"/>
      <c r="AV10" s="654"/>
      <c r="AW10" s="654"/>
      <c r="AX10" s="654"/>
      <c r="AY10" s="654"/>
      <c r="AZ10" s="654"/>
      <c r="BA10" s="654"/>
      <c r="BB10" s="654"/>
      <c r="BC10" s="654"/>
      <c r="BD10" s="654"/>
      <c r="BE10" s="654"/>
      <c r="BF10" s="655"/>
      <c r="BG10" s="656">
        <v>480020</v>
      </c>
      <c r="BH10" s="657"/>
      <c r="BI10" s="657"/>
      <c r="BJ10" s="657"/>
      <c r="BK10" s="657"/>
      <c r="BL10" s="657"/>
      <c r="BM10" s="657"/>
      <c r="BN10" s="658"/>
      <c r="BO10" s="659">
        <v>1.9</v>
      </c>
      <c r="BP10" s="659"/>
      <c r="BQ10" s="659"/>
      <c r="BR10" s="659"/>
      <c r="BS10" s="660" t="s">
        <v>122</v>
      </c>
      <c r="BT10" s="660"/>
      <c r="BU10" s="660"/>
      <c r="BV10" s="660"/>
      <c r="BW10" s="660"/>
      <c r="BX10" s="660"/>
      <c r="BY10" s="660"/>
      <c r="BZ10" s="660"/>
      <c r="CA10" s="660"/>
      <c r="CB10" s="664"/>
      <c r="CD10" s="653" t="s">
        <v>234</v>
      </c>
      <c r="CE10" s="654"/>
      <c r="CF10" s="654"/>
      <c r="CG10" s="654"/>
      <c r="CH10" s="654"/>
      <c r="CI10" s="654"/>
      <c r="CJ10" s="654"/>
      <c r="CK10" s="654"/>
      <c r="CL10" s="654"/>
      <c r="CM10" s="654"/>
      <c r="CN10" s="654"/>
      <c r="CO10" s="654"/>
      <c r="CP10" s="654"/>
      <c r="CQ10" s="655"/>
      <c r="CR10" s="656">
        <v>142914</v>
      </c>
      <c r="CS10" s="657"/>
      <c r="CT10" s="657"/>
      <c r="CU10" s="657"/>
      <c r="CV10" s="657"/>
      <c r="CW10" s="657"/>
      <c r="CX10" s="657"/>
      <c r="CY10" s="658"/>
      <c r="CZ10" s="659">
        <v>0.3</v>
      </c>
      <c r="DA10" s="659"/>
      <c r="DB10" s="659"/>
      <c r="DC10" s="659"/>
      <c r="DD10" s="665" t="s">
        <v>122</v>
      </c>
      <c r="DE10" s="657"/>
      <c r="DF10" s="657"/>
      <c r="DG10" s="657"/>
      <c r="DH10" s="657"/>
      <c r="DI10" s="657"/>
      <c r="DJ10" s="657"/>
      <c r="DK10" s="657"/>
      <c r="DL10" s="657"/>
      <c r="DM10" s="657"/>
      <c r="DN10" s="657"/>
      <c r="DO10" s="657"/>
      <c r="DP10" s="658"/>
      <c r="DQ10" s="665">
        <v>7914</v>
      </c>
      <c r="DR10" s="657"/>
      <c r="DS10" s="657"/>
      <c r="DT10" s="657"/>
      <c r="DU10" s="657"/>
      <c r="DV10" s="657"/>
      <c r="DW10" s="657"/>
      <c r="DX10" s="657"/>
      <c r="DY10" s="657"/>
      <c r="DZ10" s="657"/>
      <c r="EA10" s="657"/>
      <c r="EB10" s="657"/>
      <c r="EC10" s="666"/>
    </row>
    <row r="11" spans="2:143" ht="11.25" customHeight="1" x14ac:dyDescent="0.2">
      <c r="B11" s="653" t="s">
        <v>235</v>
      </c>
      <c r="C11" s="654"/>
      <c r="D11" s="654"/>
      <c r="E11" s="654"/>
      <c r="F11" s="654"/>
      <c r="G11" s="654"/>
      <c r="H11" s="654"/>
      <c r="I11" s="654"/>
      <c r="J11" s="654"/>
      <c r="K11" s="654"/>
      <c r="L11" s="654"/>
      <c r="M11" s="654"/>
      <c r="N11" s="654"/>
      <c r="O11" s="654"/>
      <c r="P11" s="654"/>
      <c r="Q11" s="655"/>
      <c r="R11" s="656">
        <v>3250259</v>
      </c>
      <c r="S11" s="657"/>
      <c r="T11" s="657"/>
      <c r="U11" s="657"/>
      <c r="V11" s="657"/>
      <c r="W11" s="657"/>
      <c r="X11" s="657"/>
      <c r="Y11" s="658"/>
      <c r="Z11" s="661">
        <v>5.5</v>
      </c>
      <c r="AA11" s="662"/>
      <c r="AB11" s="662"/>
      <c r="AC11" s="668"/>
      <c r="AD11" s="665">
        <v>3250259</v>
      </c>
      <c r="AE11" s="657"/>
      <c r="AF11" s="657"/>
      <c r="AG11" s="657"/>
      <c r="AH11" s="657"/>
      <c r="AI11" s="657"/>
      <c r="AJ11" s="657"/>
      <c r="AK11" s="658"/>
      <c r="AL11" s="661">
        <v>11.2</v>
      </c>
      <c r="AM11" s="662"/>
      <c r="AN11" s="662"/>
      <c r="AO11" s="663"/>
      <c r="AP11" s="653" t="s">
        <v>236</v>
      </c>
      <c r="AQ11" s="654"/>
      <c r="AR11" s="654"/>
      <c r="AS11" s="654"/>
      <c r="AT11" s="654"/>
      <c r="AU11" s="654"/>
      <c r="AV11" s="654"/>
      <c r="AW11" s="654"/>
      <c r="AX11" s="654"/>
      <c r="AY11" s="654"/>
      <c r="AZ11" s="654"/>
      <c r="BA11" s="654"/>
      <c r="BB11" s="654"/>
      <c r="BC11" s="654"/>
      <c r="BD11" s="654"/>
      <c r="BE11" s="654"/>
      <c r="BF11" s="655"/>
      <c r="BG11" s="656">
        <v>891751</v>
      </c>
      <c r="BH11" s="657"/>
      <c r="BI11" s="657"/>
      <c r="BJ11" s="657"/>
      <c r="BK11" s="657"/>
      <c r="BL11" s="657"/>
      <c r="BM11" s="657"/>
      <c r="BN11" s="658"/>
      <c r="BO11" s="659">
        <v>3.5</v>
      </c>
      <c r="BP11" s="659"/>
      <c r="BQ11" s="659"/>
      <c r="BR11" s="659"/>
      <c r="BS11" s="660">
        <v>166705</v>
      </c>
      <c r="BT11" s="660"/>
      <c r="BU11" s="660"/>
      <c r="BV11" s="660"/>
      <c r="BW11" s="660"/>
      <c r="BX11" s="660"/>
      <c r="BY11" s="660"/>
      <c r="BZ11" s="660"/>
      <c r="CA11" s="660"/>
      <c r="CB11" s="664"/>
      <c r="CD11" s="653" t="s">
        <v>237</v>
      </c>
      <c r="CE11" s="654"/>
      <c r="CF11" s="654"/>
      <c r="CG11" s="654"/>
      <c r="CH11" s="654"/>
      <c r="CI11" s="654"/>
      <c r="CJ11" s="654"/>
      <c r="CK11" s="654"/>
      <c r="CL11" s="654"/>
      <c r="CM11" s="654"/>
      <c r="CN11" s="654"/>
      <c r="CO11" s="654"/>
      <c r="CP11" s="654"/>
      <c r="CQ11" s="655"/>
      <c r="CR11" s="656">
        <v>332860</v>
      </c>
      <c r="CS11" s="657"/>
      <c r="CT11" s="657"/>
      <c r="CU11" s="657"/>
      <c r="CV11" s="657"/>
      <c r="CW11" s="657"/>
      <c r="CX11" s="657"/>
      <c r="CY11" s="658"/>
      <c r="CZ11" s="659">
        <v>0.6</v>
      </c>
      <c r="DA11" s="659"/>
      <c r="DB11" s="659"/>
      <c r="DC11" s="659"/>
      <c r="DD11" s="665">
        <v>23770</v>
      </c>
      <c r="DE11" s="657"/>
      <c r="DF11" s="657"/>
      <c r="DG11" s="657"/>
      <c r="DH11" s="657"/>
      <c r="DI11" s="657"/>
      <c r="DJ11" s="657"/>
      <c r="DK11" s="657"/>
      <c r="DL11" s="657"/>
      <c r="DM11" s="657"/>
      <c r="DN11" s="657"/>
      <c r="DO11" s="657"/>
      <c r="DP11" s="658"/>
      <c r="DQ11" s="665">
        <v>294851</v>
      </c>
      <c r="DR11" s="657"/>
      <c r="DS11" s="657"/>
      <c r="DT11" s="657"/>
      <c r="DU11" s="657"/>
      <c r="DV11" s="657"/>
      <c r="DW11" s="657"/>
      <c r="DX11" s="657"/>
      <c r="DY11" s="657"/>
      <c r="DZ11" s="657"/>
      <c r="EA11" s="657"/>
      <c r="EB11" s="657"/>
      <c r="EC11" s="666"/>
    </row>
    <row r="12" spans="2:143" ht="11.25" customHeight="1" x14ac:dyDescent="0.2">
      <c r="B12" s="653" t="s">
        <v>238</v>
      </c>
      <c r="C12" s="654"/>
      <c r="D12" s="654"/>
      <c r="E12" s="654"/>
      <c r="F12" s="654"/>
      <c r="G12" s="654"/>
      <c r="H12" s="654"/>
      <c r="I12" s="654"/>
      <c r="J12" s="654"/>
      <c r="K12" s="654"/>
      <c r="L12" s="654"/>
      <c r="M12" s="654"/>
      <c r="N12" s="654"/>
      <c r="O12" s="654"/>
      <c r="P12" s="654"/>
      <c r="Q12" s="655"/>
      <c r="R12" s="656" t="s">
        <v>122</v>
      </c>
      <c r="S12" s="657"/>
      <c r="T12" s="657"/>
      <c r="U12" s="657"/>
      <c r="V12" s="657"/>
      <c r="W12" s="657"/>
      <c r="X12" s="657"/>
      <c r="Y12" s="658"/>
      <c r="Z12" s="659" t="s">
        <v>122</v>
      </c>
      <c r="AA12" s="659"/>
      <c r="AB12" s="659"/>
      <c r="AC12" s="659"/>
      <c r="AD12" s="660" t="s">
        <v>122</v>
      </c>
      <c r="AE12" s="660"/>
      <c r="AF12" s="660"/>
      <c r="AG12" s="660"/>
      <c r="AH12" s="660"/>
      <c r="AI12" s="660"/>
      <c r="AJ12" s="660"/>
      <c r="AK12" s="660"/>
      <c r="AL12" s="661" t="s">
        <v>122</v>
      </c>
      <c r="AM12" s="662"/>
      <c r="AN12" s="662"/>
      <c r="AO12" s="663"/>
      <c r="AP12" s="653" t="s">
        <v>239</v>
      </c>
      <c r="AQ12" s="654"/>
      <c r="AR12" s="654"/>
      <c r="AS12" s="654"/>
      <c r="AT12" s="654"/>
      <c r="AU12" s="654"/>
      <c r="AV12" s="654"/>
      <c r="AW12" s="654"/>
      <c r="AX12" s="654"/>
      <c r="AY12" s="654"/>
      <c r="AZ12" s="654"/>
      <c r="BA12" s="654"/>
      <c r="BB12" s="654"/>
      <c r="BC12" s="654"/>
      <c r="BD12" s="654"/>
      <c r="BE12" s="654"/>
      <c r="BF12" s="655"/>
      <c r="BG12" s="656">
        <v>11595270</v>
      </c>
      <c r="BH12" s="657"/>
      <c r="BI12" s="657"/>
      <c r="BJ12" s="657"/>
      <c r="BK12" s="657"/>
      <c r="BL12" s="657"/>
      <c r="BM12" s="657"/>
      <c r="BN12" s="658"/>
      <c r="BO12" s="659">
        <v>45.2</v>
      </c>
      <c r="BP12" s="659"/>
      <c r="BQ12" s="659"/>
      <c r="BR12" s="659"/>
      <c r="BS12" s="660" t="s">
        <v>122</v>
      </c>
      <c r="BT12" s="660"/>
      <c r="BU12" s="660"/>
      <c r="BV12" s="660"/>
      <c r="BW12" s="660"/>
      <c r="BX12" s="660"/>
      <c r="BY12" s="660"/>
      <c r="BZ12" s="660"/>
      <c r="CA12" s="660"/>
      <c r="CB12" s="664"/>
      <c r="CD12" s="653" t="s">
        <v>240</v>
      </c>
      <c r="CE12" s="654"/>
      <c r="CF12" s="654"/>
      <c r="CG12" s="654"/>
      <c r="CH12" s="654"/>
      <c r="CI12" s="654"/>
      <c r="CJ12" s="654"/>
      <c r="CK12" s="654"/>
      <c r="CL12" s="654"/>
      <c r="CM12" s="654"/>
      <c r="CN12" s="654"/>
      <c r="CO12" s="654"/>
      <c r="CP12" s="654"/>
      <c r="CQ12" s="655"/>
      <c r="CR12" s="656">
        <v>2730164</v>
      </c>
      <c r="CS12" s="657"/>
      <c r="CT12" s="657"/>
      <c r="CU12" s="657"/>
      <c r="CV12" s="657"/>
      <c r="CW12" s="657"/>
      <c r="CX12" s="657"/>
      <c r="CY12" s="658"/>
      <c r="CZ12" s="659">
        <v>4.8</v>
      </c>
      <c r="DA12" s="659"/>
      <c r="DB12" s="659"/>
      <c r="DC12" s="659"/>
      <c r="DD12" s="665" t="s">
        <v>122</v>
      </c>
      <c r="DE12" s="657"/>
      <c r="DF12" s="657"/>
      <c r="DG12" s="657"/>
      <c r="DH12" s="657"/>
      <c r="DI12" s="657"/>
      <c r="DJ12" s="657"/>
      <c r="DK12" s="657"/>
      <c r="DL12" s="657"/>
      <c r="DM12" s="657"/>
      <c r="DN12" s="657"/>
      <c r="DO12" s="657"/>
      <c r="DP12" s="658"/>
      <c r="DQ12" s="665">
        <v>526177</v>
      </c>
      <c r="DR12" s="657"/>
      <c r="DS12" s="657"/>
      <c r="DT12" s="657"/>
      <c r="DU12" s="657"/>
      <c r="DV12" s="657"/>
      <c r="DW12" s="657"/>
      <c r="DX12" s="657"/>
      <c r="DY12" s="657"/>
      <c r="DZ12" s="657"/>
      <c r="EA12" s="657"/>
      <c r="EB12" s="657"/>
      <c r="EC12" s="666"/>
    </row>
    <row r="13" spans="2:143" ht="11.25" customHeight="1" x14ac:dyDescent="0.2">
      <c r="B13" s="653" t="s">
        <v>241</v>
      </c>
      <c r="C13" s="654"/>
      <c r="D13" s="654"/>
      <c r="E13" s="654"/>
      <c r="F13" s="654"/>
      <c r="G13" s="654"/>
      <c r="H13" s="654"/>
      <c r="I13" s="654"/>
      <c r="J13" s="654"/>
      <c r="K13" s="654"/>
      <c r="L13" s="654"/>
      <c r="M13" s="654"/>
      <c r="N13" s="654"/>
      <c r="O13" s="654"/>
      <c r="P13" s="654"/>
      <c r="Q13" s="655"/>
      <c r="R13" s="656" t="s">
        <v>122</v>
      </c>
      <c r="S13" s="657"/>
      <c r="T13" s="657"/>
      <c r="U13" s="657"/>
      <c r="V13" s="657"/>
      <c r="W13" s="657"/>
      <c r="X13" s="657"/>
      <c r="Y13" s="658"/>
      <c r="Z13" s="659" t="s">
        <v>122</v>
      </c>
      <c r="AA13" s="659"/>
      <c r="AB13" s="659"/>
      <c r="AC13" s="659"/>
      <c r="AD13" s="660" t="s">
        <v>122</v>
      </c>
      <c r="AE13" s="660"/>
      <c r="AF13" s="660"/>
      <c r="AG13" s="660"/>
      <c r="AH13" s="660"/>
      <c r="AI13" s="660"/>
      <c r="AJ13" s="660"/>
      <c r="AK13" s="660"/>
      <c r="AL13" s="661" t="s">
        <v>122</v>
      </c>
      <c r="AM13" s="662"/>
      <c r="AN13" s="662"/>
      <c r="AO13" s="663"/>
      <c r="AP13" s="653" t="s">
        <v>242</v>
      </c>
      <c r="AQ13" s="654"/>
      <c r="AR13" s="654"/>
      <c r="AS13" s="654"/>
      <c r="AT13" s="654"/>
      <c r="AU13" s="654"/>
      <c r="AV13" s="654"/>
      <c r="AW13" s="654"/>
      <c r="AX13" s="654"/>
      <c r="AY13" s="654"/>
      <c r="AZ13" s="654"/>
      <c r="BA13" s="654"/>
      <c r="BB13" s="654"/>
      <c r="BC13" s="654"/>
      <c r="BD13" s="654"/>
      <c r="BE13" s="654"/>
      <c r="BF13" s="655"/>
      <c r="BG13" s="656">
        <v>11570870</v>
      </c>
      <c r="BH13" s="657"/>
      <c r="BI13" s="657"/>
      <c r="BJ13" s="657"/>
      <c r="BK13" s="657"/>
      <c r="BL13" s="657"/>
      <c r="BM13" s="657"/>
      <c r="BN13" s="658"/>
      <c r="BO13" s="659">
        <v>45.1</v>
      </c>
      <c r="BP13" s="659"/>
      <c r="BQ13" s="659"/>
      <c r="BR13" s="659"/>
      <c r="BS13" s="660" t="s">
        <v>122</v>
      </c>
      <c r="BT13" s="660"/>
      <c r="BU13" s="660"/>
      <c r="BV13" s="660"/>
      <c r="BW13" s="660"/>
      <c r="BX13" s="660"/>
      <c r="BY13" s="660"/>
      <c r="BZ13" s="660"/>
      <c r="CA13" s="660"/>
      <c r="CB13" s="664"/>
      <c r="CD13" s="653" t="s">
        <v>243</v>
      </c>
      <c r="CE13" s="654"/>
      <c r="CF13" s="654"/>
      <c r="CG13" s="654"/>
      <c r="CH13" s="654"/>
      <c r="CI13" s="654"/>
      <c r="CJ13" s="654"/>
      <c r="CK13" s="654"/>
      <c r="CL13" s="654"/>
      <c r="CM13" s="654"/>
      <c r="CN13" s="654"/>
      <c r="CO13" s="654"/>
      <c r="CP13" s="654"/>
      <c r="CQ13" s="655"/>
      <c r="CR13" s="656">
        <v>4415104</v>
      </c>
      <c r="CS13" s="657"/>
      <c r="CT13" s="657"/>
      <c r="CU13" s="657"/>
      <c r="CV13" s="657"/>
      <c r="CW13" s="657"/>
      <c r="CX13" s="657"/>
      <c r="CY13" s="658"/>
      <c r="CZ13" s="659">
        <v>7.8</v>
      </c>
      <c r="DA13" s="659"/>
      <c r="DB13" s="659"/>
      <c r="DC13" s="659"/>
      <c r="DD13" s="665">
        <v>2247653</v>
      </c>
      <c r="DE13" s="657"/>
      <c r="DF13" s="657"/>
      <c r="DG13" s="657"/>
      <c r="DH13" s="657"/>
      <c r="DI13" s="657"/>
      <c r="DJ13" s="657"/>
      <c r="DK13" s="657"/>
      <c r="DL13" s="657"/>
      <c r="DM13" s="657"/>
      <c r="DN13" s="657"/>
      <c r="DO13" s="657"/>
      <c r="DP13" s="658"/>
      <c r="DQ13" s="665">
        <v>2364137</v>
      </c>
      <c r="DR13" s="657"/>
      <c r="DS13" s="657"/>
      <c r="DT13" s="657"/>
      <c r="DU13" s="657"/>
      <c r="DV13" s="657"/>
      <c r="DW13" s="657"/>
      <c r="DX13" s="657"/>
      <c r="DY13" s="657"/>
      <c r="DZ13" s="657"/>
      <c r="EA13" s="657"/>
      <c r="EB13" s="657"/>
      <c r="EC13" s="666"/>
    </row>
    <row r="14" spans="2:143" ht="11.25" customHeight="1" x14ac:dyDescent="0.2">
      <c r="B14" s="653" t="s">
        <v>244</v>
      </c>
      <c r="C14" s="654"/>
      <c r="D14" s="654"/>
      <c r="E14" s="654"/>
      <c r="F14" s="654"/>
      <c r="G14" s="654"/>
      <c r="H14" s="654"/>
      <c r="I14" s="654"/>
      <c r="J14" s="654"/>
      <c r="K14" s="654"/>
      <c r="L14" s="654"/>
      <c r="M14" s="654"/>
      <c r="N14" s="654"/>
      <c r="O14" s="654"/>
      <c r="P14" s="654"/>
      <c r="Q14" s="655"/>
      <c r="R14" s="656">
        <v>2265</v>
      </c>
      <c r="S14" s="657"/>
      <c r="T14" s="657"/>
      <c r="U14" s="657"/>
      <c r="V14" s="657"/>
      <c r="W14" s="657"/>
      <c r="X14" s="657"/>
      <c r="Y14" s="658"/>
      <c r="Z14" s="659">
        <v>0</v>
      </c>
      <c r="AA14" s="659"/>
      <c r="AB14" s="659"/>
      <c r="AC14" s="659"/>
      <c r="AD14" s="660">
        <v>2265</v>
      </c>
      <c r="AE14" s="660"/>
      <c r="AF14" s="660"/>
      <c r="AG14" s="660"/>
      <c r="AH14" s="660"/>
      <c r="AI14" s="660"/>
      <c r="AJ14" s="660"/>
      <c r="AK14" s="660"/>
      <c r="AL14" s="661">
        <v>0</v>
      </c>
      <c r="AM14" s="662"/>
      <c r="AN14" s="662"/>
      <c r="AO14" s="663"/>
      <c r="AP14" s="653" t="s">
        <v>245</v>
      </c>
      <c r="AQ14" s="654"/>
      <c r="AR14" s="654"/>
      <c r="AS14" s="654"/>
      <c r="AT14" s="654"/>
      <c r="AU14" s="654"/>
      <c r="AV14" s="654"/>
      <c r="AW14" s="654"/>
      <c r="AX14" s="654"/>
      <c r="AY14" s="654"/>
      <c r="AZ14" s="654"/>
      <c r="BA14" s="654"/>
      <c r="BB14" s="654"/>
      <c r="BC14" s="654"/>
      <c r="BD14" s="654"/>
      <c r="BE14" s="654"/>
      <c r="BF14" s="655"/>
      <c r="BG14" s="656">
        <v>223984</v>
      </c>
      <c r="BH14" s="657"/>
      <c r="BI14" s="657"/>
      <c r="BJ14" s="657"/>
      <c r="BK14" s="657"/>
      <c r="BL14" s="657"/>
      <c r="BM14" s="657"/>
      <c r="BN14" s="658"/>
      <c r="BO14" s="659">
        <v>0.9</v>
      </c>
      <c r="BP14" s="659"/>
      <c r="BQ14" s="659"/>
      <c r="BR14" s="659"/>
      <c r="BS14" s="660" t="s">
        <v>122</v>
      </c>
      <c r="BT14" s="660"/>
      <c r="BU14" s="660"/>
      <c r="BV14" s="660"/>
      <c r="BW14" s="660"/>
      <c r="BX14" s="660"/>
      <c r="BY14" s="660"/>
      <c r="BZ14" s="660"/>
      <c r="CA14" s="660"/>
      <c r="CB14" s="664"/>
      <c r="CD14" s="653" t="s">
        <v>246</v>
      </c>
      <c r="CE14" s="654"/>
      <c r="CF14" s="654"/>
      <c r="CG14" s="654"/>
      <c r="CH14" s="654"/>
      <c r="CI14" s="654"/>
      <c r="CJ14" s="654"/>
      <c r="CK14" s="654"/>
      <c r="CL14" s="654"/>
      <c r="CM14" s="654"/>
      <c r="CN14" s="654"/>
      <c r="CO14" s="654"/>
      <c r="CP14" s="654"/>
      <c r="CQ14" s="655"/>
      <c r="CR14" s="656">
        <v>2235440</v>
      </c>
      <c r="CS14" s="657"/>
      <c r="CT14" s="657"/>
      <c r="CU14" s="657"/>
      <c r="CV14" s="657"/>
      <c r="CW14" s="657"/>
      <c r="CX14" s="657"/>
      <c r="CY14" s="658"/>
      <c r="CZ14" s="659">
        <v>4</v>
      </c>
      <c r="DA14" s="659"/>
      <c r="DB14" s="659"/>
      <c r="DC14" s="659"/>
      <c r="DD14" s="665">
        <v>194724</v>
      </c>
      <c r="DE14" s="657"/>
      <c r="DF14" s="657"/>
      <c r="DG14" s="657"/>
      <c r="DH14" s="657"/>
      <c r="DI14" s="657"/>
      <c r="DJ14" s="657"/>
      <c r="DK14" s="657"/>
      <c r="DL14" s="657"/>
      <c r="DM14" s="657"/>
      <c r="DN14" s="657"/>
      <c r="DO14" s="657"/>
      <c r="DP14" s="658"/>
      <c r="DQ14" s="665">
        <v>1886815</v>
      </c>
      <c r="DR14" s="657"/>
      <c r="DS14" s="657"/>
      <c r="DT14" s="657"/>
      <c r="DU14" s="657"/>
      <c r="DV14" s="657"/>
      <c r="DW14" s="657"/>
      <c r="DX14" s="657"/>
      <c r="DY14" s="657"/>
      <c r="DZ14" s="657"/>
      <c r="EA14" s="657"/>
      <c r="EB14" s="657"/>
      <c r="EC14" s="666"/>
    </row>
    <row r="15" spans="2:143" ht="11.25" customHeight="1" x14ac:dyDescent="0.2">
      <c r="B15" s="653" t="s">
        <v>247</v>
      </c>
      <c r="C15" s="654"/>
      <c r="D15" s="654"/>
      <c r="E15" s="654"/>
      <c r="F15" s="654"/>
      <c r="G15" s="654"/>
      <c r="H15" s="654"/>
      <c r="I15" s="654"/>
      <c r="J15" s="654"/>
      <c r="K15" s="654"/>
      <c r="L15" s="654"/>
      <c r="M15" s="654"/>
      <c r="N15" s="654"/>
      <c r="O15" s="654"/>
      <c r="P15" s="654"/>
      <c r="Q15" s="655"/>
      <c r="R15" s="656" t="s">
        <v>122</v>
      </c>
      <c r="S15" s="657"/>
      <c r="T15" s="657"/>
      <c r="U15" s="657"/>
      <c r="V15" s="657"/>
      <c r="W15" s="657"/>
      <c r="X15" s="657"/>
      <c r="Y15" s="658"/>
      <c r="Z15" s="659" t="s">
        <v>122</v>
      </c>
      <c r="AA15" s="659"/>
      <c r="AB15" s="659"/>
      <c r="AC15" s="659"/>
      <c r="AD15" s="660" t="s">
        <v>122</v>
      </c>
      <c r="AE15" s="660"/>
      <c r="AF15" s="660"/>
      <c r="AG15" s="660"/>
      <c r="AH15" s="660"/>
      <c r="AI15" s="660"/>
      <c r="AJ15" s="660"/>
      <c r="AK15" s="660"/>
      <c r="AL15" s="661" t="s">
        <v>122</v>
      </c>
      <c r="AM15" s="662"/>
      <c r="AN15" s="662"/>
      <c r="AO15" s="663"/>
      <c r="AP15" s="653" t="s">
        <v>248</v>
      </c>
      <c r="AQ15" s="654"/>
      <c r="AR15" s="654"/>
      <c r="AS15" s="654"/>
      <c r="AT15" s="654"/>
      <c r="AU15" s="654"/>
      <c r="AV15" s="654"/>
      <c r="AW15" s="654"/>
      <c r="AX15" s="654"/>
      <c r="AY15" s="654"/>
      <c r="AZ15" s="654"/>
      <c r="BA15" s="654"/>
      <c r="BB15" s="654"/>
      <c r="BC15" s="654"/>
      <c r="BD15" s="654"/>
      <c r="BE15" s="654"/>
      <c r="BF15" s="655"/>
      <c r="BG15" s="656">
        <v>1000965</v>
      </c>
      <c r="BH15" s="657"/>
      <c r="BI15" s="657"/>
      <c r="BJ15" s="657"/>
      <c r="BK15" s="657"/>
      <c r="BL15" s="657"/>
      <c r="BM15" s="657"/>
      <c r="BN15" s="658"/>
      <c r="BO15" s="659">
        <v>3.9</v>
      </c>
      <c r="BP15" s="659"/>
      <c r="BQ15" s="659"/>
      <c r="BR15" s="659"/>
      <c r="BS15" s="660" t="s">
        <v>122</v>
      </c>
      <c r="BT15" s="660"/>
      <c r="BU15" s="660"/>
      <c r="BV15" s="660"/>
      <c r="BW15" s="660"/>
      <c r="BX15" s="660"/>
      <c r="BY15" s="660"/>
      <c r="BZ15" s="660"/>
      <c r="CA15" s="660"/>
      <c r="CB15" s="664"/>
      <c r="CD15" s="653" t="s">
        <v>249</v>
      </c>
      <c r="CE15" s="654"/>
      <c r="CF15" s="654"/>
      <c r="CG15" s="654"/>
      <c r="CH15" s="654"/>
      <c r="CI15" s="654"/>
      <c r="CJ15" s="654"/>
      <c r="CK15" s="654"/>
      <c r="CL15" s="654"/>
      <c r="CM15" s="654"/>
      <c r="CN15" s="654"/>
      <c r="CO15" s="654"/>
      <c r="CP15" s="654"/>
      <c r="CQ15" s="655"/>
      <c r="CR15" s="656">
        <v>7977541</v>
      </c>
      <c r="CS15" s="657"/>
      <c r="CT15" s="657"/>
      <c r="CU15" s="657"/>
      <c r="CV15" s="657"/>
      <c r="CW15" s="657"/>
      <c r="CX15" s="657"/>
      <c r="CY15" s="658"/>
      <c r="CZ15" s="659">
        <v>14.1</v>
      </c>
      <c r="DA15" s="659"/>
      <c r="DB15" s="659"/>
      <c r="DC15" s="659"/>
      <c r="DD15" s="665">
        <v>2474054</v>
      </c>
      <c r="DE15" s="657"/>
      <c r="DF15" s="657"/>
      <c r="DG15" s="657"/>
      <c r="DH15" s="657"/>
      <c r="DI15" s="657"/>
      <c r="DJ15" s="657"/>
      <c r="DK15" s="657"/>
      <c r="DL15" s="657"/>
      <c r="DM15" s="657"/>
      <c r="DN15" s="657"/>
      <c r="DO15" s="657"/>
      <c r="DP15" s="658"/>
      <c r="DQ15" s="665">
        <v>4031353</v>
      </c>
      <c r="DR15" s="657"/>
      <c r="DS15" s="657"/>
      <c r="DT15" s="657"/>
      <c r="DU15" s="657"/>
      <c r="DV15" s="657"/>
      <c r="DW15" s="657"/>
      <c r="DX15" s="657"/>
      <c r="DY15" s="657"/>
      <c r="DZ15" s="657"/>
      <c r="EA15" s="657"/>
      <c r="EB15" s="657"/>
      <c r="EC15" s="666"/>
    </row>
    <row r="16" spans="2:143" ht="11.25" customHeight="1" x14ac:dyDescent="0.2">
      <c r="B16" s="653" t="s">
        <v>250</v>
      </c>
      <c r="C16" s="654"/>
      <c r="D16" s="654"/>
      <c r="E16" s="654"/>
      <c r="F16" s="654"/>
      <c r="G16" s="654"/>
      <c r="H16" s="654"/>
      <c r="I16" s="654"/>
      <c r="J16" s="654"/>
      <c r="K16" s="654"/>
      <c r="L16" s="654"/>
      <c r="M16" s="654"/>
      <c r="N16" s="654"/>
      <c r="O16" s="654"/>
      <c r="P16" s="654"/>
      <c r="Q16" s="655"/>
      <c r="R16" s="656">
        <v>70291</v>
      </c>
      <c r="S16" s="657"/>
      <c r="T16" s="657"/>
      <c r="U16" s="657"/>
      <c r="V16" s="657"/>
      <c r="W16" s="657"/>
      <c r="X16" s="657"/>
      <c r="Y16" s="658"/>
      <c r="Z16" s="659">
        <v>0.1</v>
      </c>
      <c r="AA16" s="659"/>
      <c r="AB16" s="659"/>
      <c r="AC16" s="659"/>
      <c r="AD16" s="660">
        <v>70291</v>
      </c>
      <c r="AE16" s="660"/>
      <c r="AF16" s="660"/>
      <c r="AG16" s="660"/>
      <c r="AH16" s="660"/>
      <c r="AI16" s="660"/>
      <c r="AJ16" s="660"/>
      <c r="AK16" s="660"/>
      <c r="AL16" s="661">
        <v>0.2</v>
      </c>
      <c r="AM16" s="662"/>
      <c r="AN16" s="662"/>
      <c r="AO16" s="663"/>
      <c r="AP16" s="653" t="s">
        <v>251</v>
      </c>
      <c r="AQ16" s="654"/>
      <c r="AR16" s="654"/>
      <c r="AS16" s="654"/>
      <c r="AT16" s="654"/>
      <c r="AU16" s="654"/>
      <c r="AV16" s="654"/>
      <c r="AW16" s="654"/>
      <c r="AX16" s="654"/>
      <c r="AY16" s="654"/>
      <c r="AZ16" s="654"/>
      <c r="BA16" s="654"/>
      <c r="BB16" s="654"/>
      <c r="BC16" s="654"/>
      <c r="BD16" s="654"/>
      <c r="BE16" s="654"/>
      <c r="BF16" s="655"/>
      <c r="BG16" s="656" t="s">
        <v>122</v>
      </c>
      <c r="BH16" s="657"/>
      <c r="BI16" s="657"/>
      <c r="BJ16" s="657"/>
      <c r="BK16" s="657"/>
      <c r="BL16" s="657"/>
      <c r="BM16" s="657"/>
      <c r="BN16" s="658"/>
      <c r="BO16" s="659" t="s">
        <v>122</v>
      </c>
      <c r="BP16" s="659"/>
      <c r="BQ16" s="659"/>
      <c r="BR16" s="659"/>
      <c r="BS16" s="660" t="s">
        <v>122</v>
      </c>
      <c r="BT16" s="660"/>
      <c r="BU16" s="660"/>
      <c r="BV16" s="660"/>
      <c r="BW16" s="660"/>
      <c r="BX16" s="660"/>
      <c r="BY16" s="660"/>
      <c r="BZ16" s="660"/>
      <c r="CA16" s="660"/>
      <c r="CB16" s="664"/>
      <c r="CD16" s="653" t="s">
        <v>252</v>
      </c>
      <c r="CE16" s="654"/>
      <c r="CF16" s="654"/>
      <c r="CG16" s="654"/>
      <c r="CH16" s="654"/>
      <c r="CI16" s="654"/>
      <c r="CJ16" s="654"/>
      <c r="CK16" s="654"/>
      <c r="CL16" s="654"/>
      <c r="CM16" s="654"/>
      <c r="CN16" s="654"/>
      <c r="CO16" s="654"/>
      <c r="CP16" s="654"/>
      <c r="CQ16" s="655"/>
      <c r="CR16" s="656" t="s">
        <v>122</v>
      </c>
      <c r="CS16" s="657"/>
      <c r="CT16" s="657"/>
      <c r="CU16" s="657"/>
      <c r="CV16" s="657"/>
      <c r="CW16" s="657"/>
      <c r="CX16" s="657"/>
      <c r="CY16" s="658"/>
      <c r="CZ16" s="659" t="s">
        <v>122</v>
      </c>
      <c r="DA16" s="659"/>
      <c r="DB16" s="659"/>
      <c r="DC16" s="659"/>
      <c r="DD16" s="665" t="s">
        <v>122</v>
      </c>
      <c r="DE16" s="657"/>
      <c r="DF16" s="657"/>
      <c r="DG16" s="657"/>
      <c r="DH16" s="657"/>
      <c r="DI16" s="657"/>
      <c r="DJ16" s="657"/>
      <c r="DK16" s="657"/>
      <c r="DL16" s="657"/>
      <c r="DM16" s="657"/>
      <c r="DN16" s="657"/>
      <c r="DO16" s="657"/>
      <c r="DP16" s="658"/>
      <c r="DQ16" s="665" t="s">
        <v>122</v>
      </c>
      <c r="DR16" s="657"/>
      <c r="DS16" s="657"/>
      <c r="DT16" s="657"/>
      <c r="DU16" s="657"/>
      <c r="DV16" s="657"/>
      <c r="DW16" s="657"/>
      <c r="DX16" s="657"/>
      <c r="DY16" s="657"/>
      <c r="DZ16" s="657"/>
      <c r="EA16" s="657"/>
      <c r="EB16" s="657"/>
      <c r="EC16" s="666"/>
    </row>
    <row r="17" spans="2:133" ht="11.25" customHeight="1" x14ac:dyDescent="0.2">
      <c r="B17" s="653" t="s">
        <v>253</v>
      </c>
      <c r="C17" s="654"/>
      <c r="D17" s="654"/>
      <c r="E17" s="654"/>
      <c r="F17" s="654"/>
      <c r="G17" s="654"/>
      <c r="H17" s="654"/>
      <c r="I17" s="654"/>
      <c r="J17" s="654"/>
      <c r="K17" s="654"/>
      <c r="L17" s="654"/>
      <c r="M17" s="654"/>
      <c r="N17" s="654"/>
      <c r="O17" s="654"/>
      <c r="P17" s="654"/>
      <c r="Q17" s="655"/>
      <c r="R17" s="656">
        <v>383545</v>
      </c>
      <c r="S17" s="657"/>
      <c r="T17" s="657"/>
      <c r="U17" s="657"/>
      <c r="V17" s="657"/>
      <c r="W17" s="657"/>
      <c r="X17" s="657"/>
      <c r="Y17" s="658"/>
      <c r="Z17" s="659">
        <v>0.7</v>
      </c>
      <c r="AA17" s="659"/>
      <c r="AB17" s="659"/>
      <c r="AC17" s="659"/>
      <c r="AD17" s="660">
        <v>383545</v>
      </c>
      <c r="AE17" s="660"/>
      <c r="AF17" s="660"/>
      <c r="AG17" s="660"/>
      <c r="AH17" s="660"/>
      <c r="AI17" s="660"/>
      <c r="AJ17" s="660"/>
      <c r="AK17" s="660"/>
      <c r="AL17" s="661">
        <v>1.3</v>
      </c>
      <c r="AM17" s="662"/>
      <c r="AN17" s="662"/>
      <c r="AO17" s="663"/>
      <c r="AP17" s="653" t="s">
        <v>254</v>
      </c>
      <c r="AQ17" s="654"/>
      <c r="AR17" s="654"/>
      <c r="AS17" s="654"/>
      <c r="AT17" s="654"/>
      <c r="AU17" s="654"/>
      <c r="AV17" s="654"/>
      <c r="AW17" s="654"/>
      <c r="AX17" s="654"/>
      <c r="AY17" s="654"/>
      <c r="AZ17" s="654"/>
      <c r="BA17" s="654"/>
      <c r="BB17" s="654"/>
      <c r="BC17" s="654"/>
      <c r="BD17" s="654"/>
      <c r="BE17" s="654"/>
      <c r="BF17" s="655"/>
      <c r="BG17" s="656" t="s">
        <v>122</v>
      </c>
      <c r="BH17" s="657"/>
      <c r="BI17" s="657"/>
      <c r="BJ17" s="657"/>
      <c r="BK17" s="657"/>
      <c r="BL17" s="657"/>
      <c r="BM17" s="657"/>
      <c r="BN17" s="658"/>
      <c r="BO17" s="659" t="s">
        <v>122</v>
      </c>
      <c r="BP17" s="659"/>
      <c r="BQ17" s="659"/>
      <c r="BR17" s="659"/>
      <c r="BS17" s="660" t="s">
        <v>122</v>
      </c>
      <c r="BT17" s="660"/>
      <c r="BU17" s="660"/>
      <c r="BV17" s="660"/>
      <c r="BW17" s="660"/>
      <c r="BX17" s="660"/>
      <c r="BY17" s="660"/>
      <c r="BZ17" s="660"/>
      <c r="CA17" s="660"/>
      <c r="CB17" s="664"/>
      <c r="CD17" s="653" t="s">
        <v>255</v>
      </c>
      <c r="CE17" s="654"/>
      <c r="CF17" s="654"/>
      <c r="CG17" s="654"/>
      <c r="CH17" s="654"/>
      <c r="CI17" s="654"/>
      <c r="CJ17" s="654"/>
      <c r="CK17" s="654"/>
      <c r="CL17" s="654"/>
      <c r="CM17" s="654"/>
      <c r="CN17" s="654"/>
      <c r="CO17" s="654"/>
      <c r="CP17" s="654"/>
      <c r="CQ17" s="655"/>
      <c r="CR17" s="656">
        <v>2912797</v>
      </c>
      <c r="CS17" s="657"/>
      <c r="CT17" s="657"/>
      <c r="CU17" s="657"/>
      <c r="CV17" s="657"/>
      <c r="CW17" s="657"/>
      <c r="CX17" s="657"/>
      <c r="CY17" s="658"/>
      <c r="CZ17" s="659">
        <v>5.2</v>
      </c>
      <c r="DA17" s="659"/>
      <c r="DB17" s="659"/>
      <c r="DC17" s="659"/>
      <c r="DD17" s="665" t="s">
        <v>122</v>
      </c>
      <c r="DE17" s="657"/>
      <c r="DF17" s="657"/>
      <c r="DG17" s="657"/>
      <c r="DH17" s="657"/>
      <c r="DI17" s="657"/>
      <c r="DJ17" s="657"/>
      <c r="DK17" s="657"/>
      <c r="DL17" s="657"/>
      <c r="DM17" s="657"/>
      <c r="DN17" s="657"/>
      <c r="DO17" s="657"/>
      <c r="DP17" s="658"/>
      <c r="DQ17" s="665">
        <v>2912797</v>
      </c>
      <c r="DR17" s="657"/>
      <c r="DS17" s="657"/>
      <c r="DT17" s="657"/>
      <c r="DU17" s="657"/>
      <c r="DV17" s="657"/>
      <c r="DW17" s="657"/>
      <c r="DX17" s="657"/>
      <c r="DY17" s="657"/>
      <c r="DZ17" s="657"/>
      <c r="EA17" s="657"/>
      <c r="EB17" s="657"/>
      <c r="EC17" s="666"/>
    </row>
    <row r="18" spans="2:133" ht="11.25" customHeight="1" x14ac:dyDescent="0.2">
      <c r="B18" s="653" t="s">
        <v>256</v>
      </c>
      <c r="C18" s="654"/>
      <c r="D18" s="654"/>
      <c r="E18" s="654"/>
      <c r="F18" s="654"/>
      <c r="G18" s="654"/>
      <c r="H18" s="654"/>
      <c r="I18" s="654"/>
      <c r="J18" s="654"/>
      <c r="K18" s="654"/>
      <c r="L18" s="654"/>
      <c r="M18" s="654"/>
      <c r="N18" s="654"/>
      <c r="O18" s="654"/>
      <c r="P18" s="654"/>
      <c r="Q18" s="655"/>
      <c r="R18" s="656">
        <v>204802</v>
      </c>
      <c r="S18" s="657"/>
      <c r="T18" s="657"/>
      <c r="U18" s="657"/>
      <c r="V18" s="657"/>
      <c r="W18" s="657"/>
      <c r="X18" s="657"/>
      <c r="Y18" s="658"/>
      <c r="Z18" s="659">
        <v>0.3</v>
      </c>
      <c r="AA18" s="659"/>
      <c r="AB18" s="659"/>
      <c r="AC18" s="659"/>
      <c r="AD18" s="660">
        <v>204802</v>
      </c>
      <c r="AE18" s="660"/>
      <c r="AF18" s="660"/>
      <c r="AG18" s="660"/>
      <c r="AH18" s="660"/>
      <c r="AI18" s="660"/>
      <c r="AJ18" s="660"/>
      <c r="AK18" s="660"/>
      <c r="AL18" s="661">
        <v>0.7</v>
      </c>
      <c r="AM18" s="662"/>
      <c r="AN18" s="662"/>
      <c r="AO18" s="663"/>
      <c r="AP18" s="653" t="s">
        <v>257</v>
      </c>
      <c r="AQ18" s="654"/>
      <c r="AR18" s="654"/>
      <c r="AS18" s="654"/>
      <c r="AT18" s="654"/>
      <c r="AU18" s="654"/>
      <c r="AV18" s="654"/>
      <c r="AW18" s="654"/>
      <c r="AX18" s="654"/>
      <c r="AY18" s="654"/>
      <c r="AZ18" s="654"/>
      <c r="BA18" s="654"/>
      <c r="BB18" s="654"/>
      <c r="BC18" s="654"/>
      <c r="BD18" s="654"/>
      <c r="BE18" s="654"/>
      <c r="BF18" s="655"/>
      <c r="BG18" s="656" t="s">
        <v>122</v>
      </c>
      <c r="BH18" s="657"/>
      <c r="BI18" s="657"/>
      <c r="BJ18" s="657"/>
      <c r="BK18" s="657"/>
      <c r="BL18" s="657"/>
      <c r="BM18" s="657"/>
      <c r="BN18" s="658"/>
      <c r="BO18" s="659" t="s">
        <v>122</v>
      </c>
      <c r="BP18" s="659"/>
      <c r="BQ18" s="659"/>
      <c r="BR18" s="659"/>
      <c r="BS18" s="660" t="s">
        <v>122</v>
      </c>
      <c r="BT18" s="660"/>
      <c r="BU18" s="660"/>
      <c r="BV18" s="660"/>
      <c r="BW18" s="660"/>
      <c r="BX18" s="660"/>
      <c r="BY18" s="660"/>
      <c r="BZ18" s="660"/>
      <c r="CA18" s="660"/>
      <c r="CB18" s="664"/>
      <c r="CD18" s="653" t="s">
        <v>258</v>
      </c>
      <c r="CE18" s="654"/>
      <c r="CF18" s="654"/>
      <c r="CG18" s="654"/>
      <c r="CH18" s="654"/>
      <c r="CI18" s="654"/>
      <c r="CJ18" s="654"/>
      <c r="CK18" s="654"/>
      <c r="CL18" s="654"/>
      <c r="CM18" s="654"/>
      <c r="CN18" s="654"/>
      <c r="CO18" s="654"/>
      <c r="CP18" s="654"/>
      <c r="CQ18" s="655"/>
      <c r="CR18" s="656" t="s">
        <v>122</v>
      </c>
      <c r="CS18" s="657"/>
      <c r="CT18" s="657"/>
      <c r="CU18" s="657"/>
      <c r="CV18" s="657"/>
      <c r="CW18" s="657"/>
      <c r="CX18" s="657"/>
      <c r="CY18" s="658"/>
      <c r="CZ18" s="659" t="s">
        <v>122</v>
      </c>
      <c r="DA18" s="659"/>
      <c r="DB18" s="659"/>
      <c r="DC18" s="659"/>
      <c r="DD18" s="665" t="s">
        <v>122</v>
      </c>
      <c r="DE18" s="657"/>
      <c r="DF18" s="657"/>
      <c r="DG18" s="657"/>
      <c r="DH18" s="657"/>
      <c r="DI18" s="657"/>
      <c r="DJ18" s="657"/>
      <c r="DK18" s="657"/>
      <c r="DL18" s="657"/>
      <c r="DM18" s="657"/>
      <c r="DN18" s="657"/>
      <c r="DO18" s="657"/>
      <c r="DP18" s="658"/>
      <c r="DQ18" s="665" t="s">
        <v>122</v>
      </c>
      <c r="DR18" s="657"/>
      <c r="DS18" s="657"/>
      <c r="DT18" s="657"/>
      <c r="DU18" s="657"/>
      <c r="DV18" s="657"/>
      <c r="DW18" s="657"/>
      <c r="DX18" s="657"/>
      <c r="DY18" s="657"/>
      <c r="DZ18" s="657"/>
      <c r="EA18" s="657"/>
      <c r="EB18" s="657"/>
      <c r="EC18" s="666"/>
    </row>
    <row r="19" spans="2:133" ht="11.25" customHeight="1" x14ac:dyDescent="0.2">
      <c r="B19" s="653" t="s">
        <v>259</v>
      </c>
      <c r="C19" s="654"/>
      <c r="D19" s="654"/>
      <c r="E19" s="654"/>
      <c r="F19" s="654"/>
      <c r="G19" s="654"/>
      <c r="H19" s="654"/>
      <c r="I19" s="654"/>
      <c r="J19" s="654"/>
      <c r="K19" s="654"/>
      <c r="L19" s="654"/>
      <c r="M19" s="654"/>
      <c r="N19" s="654"/>
      <c r="O19" s="654"/>
      <c r="P19" s="654"/>
      <c r="Q19" s="655"/>
      <c r="R19" s="656">
        <v>202418</v>
      </c>
      <c r="S19" s="657"/>
      <c r="T19" s="657"/>
      <c r="U19" s="657"/>
      <c r="V19" s="657"/>
      <c r="W19" s="657"/>
      <c r="X19" s="657"/>
      <c r="Y19" s="658"/>
      <c r="Z19" s="659">
        <v>0.3</v>
      </c>
      <c r="AA19" s="659"/>
      <c r="AB19" s="659"/>
      <c r="AC19" s="659"/>
      <c r="AD19" s="660">
        <v>202418</v>
      </c>
      <c r="AE19" s="660"/>
      <c r="AF19" s="660"/>
      <c r="AG19" s="660"/>
      <c r="AH19" s="660"/>
      <c r="AI19" s="660"/>
      <c r="AJ19" s="660"/>
      <c r="AK19" s="660"/>
      <c r="AL19" s="661">
        <v>0.7</v>
      </c>
      <c r="AM19" s="662"/>
      <c r="AN19" s="662"/>
      <c r="AO19" s="663"/>
      <c r="AP19" s="653" t="s">
        <v>260</v>
      </c>
      <c r="AQ19" s="654"/>
      <c r="AR19" s="654"/>
      <c r="AS19" s="654"/>
      <c r="AT19" s="654"/>
      <c r="AU19" s="654"/>
      <c r="AV19" s="654"/>
      <c r="AW19" s="654"/>
      <c r="AX19" s="654"/>
      <c r="AY19" s="654"/>
      <c r="AZ19" s="654"/>
      <c r="BA19" s="654"/>
      <c r="BB19" s="654"/>
      <c r="BC19" s="654"/>
      <c r="BD19" s="654"/>
      <c r="BE19" s="654"/>
      <c r="BF19" s="655"/>
      <c r="BG19" s="656">
        <v>1553982</v>
      </c>
      <c r="BH19" s="657"/>
      <c r="BI19" s="657"/>
      <c r="BJ19" s="657"/>
      <c r="BK19" s="657"/>
      <c r="BL19" s="657"/>
      <c r="BM19" s="657"/>
      <c r="BN19" s="658"/>
      <c r="BO19" s="659">
        <v>6.1</v>
      </c>
      <c r="BP19" s="659"/>
      <c r="BQ19" s="659"/>
      <c r="BR19" s="659"/>
      <c r="BS19" s="660" t="s">
        <v>122</v>
      </c>
      <c r="BT19" s="660"/>
      <c r="BU19" s="660"/>
      <c r="BV19" s="660"/>
      <c r="BW19" s="660"/>
      <c r="BX19" s="660"/>
      <c r="BY19" s="660"/>
      <c r="BZ19" s="660"/>
      <c r="CA19" s="660"/>
      <c r="CB19" s="664"/>
      <c r="CD19" s="653" t="s">
        <v>261</v>
      </c>
      <c r="CE19" s="654"/>
      <c r="CF19" s="654"/>
      <c r="CG19" s="654"/>
      <c r="CH19" s="654"/>
      <c r="CI19" s="654"/>
      <c r="CJ19" s="654"/>
      <c r="CK19" s="654"/>
      <c r="CL19" s="654"/>
      <c r="CM19" s="654"/>
      <c r="CN19" s="654"/>
      <c r="CO19" s="654"/>
      <c r="CP19" s="654"/>
      <c r="CQ19" s="655"/>
      <c r="CR19" s="656" t="s">
        <v>122</v>
      </c>
      <c r="CS19" s="657"/>
      <c r="CT19" s="657"/>
      <c r="CU19" s="657"/>
      <c r="CV19" s="657"/>
      <c r="CW19" s="657"/>
      <c r="CX19" s="657"/>
      <c r="CY19" s="658"/>
      <c r="CZ19" s="659" t="s">
        <v>122</v>
      </c>
      <c r="DA19" s="659"/>
      <c r="DB19" s="659"/>
      <c r="DC19" s="659"/>
      <c r="DD19" s="665" t="s">
        <v>122</v>
      </c>
      <c r="DE19" s="657"/>
      <c r="DF19" s="657"/>
      <c r="DG19" s="657"/>
      <c r="DH19" s="657"/>
      <c r="DI19" s="657"/>
      <c r="DJ19" s="657"/>
      <c r="DK19" s="657"/>
      <c r="DL19" s="657"/>
      <c r="DM19" s="657"/>
      <c r="DN19" s="657"/>
      <c r="DO19" s="657"/>
      <c r="DP19" s="658"/>
      <c r="DQ19" s="665" t="s">
        <v>122</v>
      </c>
      <c r="DR19" s="657"/>
      <c r="DS19" s="657"/>
      <c r="DT19" s="657"/>
      <c r="DU19" s="657"/>
      <c r="DV19" s="657"/>
      <c r="DW19" s="657"/>
      <c r="DX19" s="657"/>
      <c r="DY19" s="657"/>
      <c r="DZ19" s="657"/>
      <c r="EA19" s="657"/>
      <c r="EB19" s="657"/>
      <c r="EC19" s="666"/>
    </row>
    <row r="20" spans="2:133" ht="11.25" customHeight="1" x14ac:dyDescent="0.2">
      <c r="B20" s="669" t="s">
        <v>262</v>
      </c>
      <c r="C20" s="670"/>
      <c r="D20" s="670"/>
      <c r="E20" s="670"/>
      <c r="F20" s="670"/>
      <c r="G20" s="670"/>
      <c r="H20" s="670"/>
      <c r="I20" s="670"/>
      <c r="J20" s="670"/>
      <c r="K20" s="670"/>
      <c r="L20" s="670"/>
      <c r="M20" s="670"/>
      <c r="N20" s="670"/>
      <c r="O20" s="670"/>
      <c r="P20" s="670"/>
      <c r="Q20" s="671"/>
      <c r="R20" s="656">
        <v>2384</v>
      </c>
      <c r="S20" s="657"/>
      <c r="T20" s="657"/>
      <c r="U20" s="657"/>
      <c r="V20" s="657"/>
      <c r="W20" s="657"/>
      <c r="X20" s="657"/>
      <c r="Y20" s="658"/>
      <c r="Z20" s="659">
        <v>0</v>
      </c>
      <c r="AA20" s="659"/>
      <c r="AB20" s="659"/>
      <c r="AC20" s="659"/>
      <c r="AD20" s="660">
        <v>2384</v>
      </c>
      <c r="AE20" s="660"/>
      <c r="AF20" s="660"/>
      <c r="AG20" s="660"/>
      <c r="AH20" s="660"/>
      <c r="AI20" s="660"/>
      <c r="AJ20" s="660"/>
      <c r="AK20" s="660"/>
      <c r="AL20" s="661">
        <v>0</v>
      </c>
      <c r="AM20" s="662"/>
      <c r="AN20" s="662"/>
      <c r="AO20" s="663"/>
      <c r="AP20" s="653" t="s">
        <v>263</v>
      </c>
      <c r="AQ20" s="654"/>
      <c r="AR20" s="654"/>
      <c r="AS20" s="654"/>
      <c r="AT20" s="654"/>
      <c r="AU20" s="654"/>
      <c r="AV20" s="654"/>
      <c r="AW20" s="654"/>
      <c r="AX20" s="654"/>
      <c r="AY20" s="654"/>
      <c r="AZ20" s="654"/>
      <c r="BA20" s="654"/>
      <c r="BB20" s="654"/>
      <c r="BC20" s="654"/>
      <c r="BD20" s="654"/>
      <c r="BE20" s="654"/>
      <c r="BF20" s="655"/>
      <c r="BG20" s="656">
        <v>1553982</v>
      </c>
      <c r="BH20" s="657"/>
      <c r="BI20" s="657"/>
      <c r="BJ20" s="657"/>
      <c r="BK20" s="657"/>
      <c r="BL20" s="657"/>
      <c r="BM20" s="657"/>
      <c r="BN20" s="658"/>
      <c r="BO20" s="659">
        <v>6.1</v>
      </c>
      <c r="BP20" s="659"/>
      <c r="BQ20" s="659"/>
      <c r="BR20" s="659"/>
      <c r="BS20" s="660" t="s">
        <v>122</v>
      </c>
      <c r="BT20" s="660"/>
      <c r="BU20" s="660"/>
      <c r="BV20" s="660"/>
      <c r="BW20" s="660"/>
      <c r="BX20" s="660"/>
      <c r="BY20" s="660"/>
      <c r="BZ20" s="660"/>
      <c r="CA20" s="660"/>
      <c r="CB20" s="664"/>
      <c r="CD20" s="653" t="s">
        <v>264</v>
      </c>
      <c r="CE20" s="654"/>
      <c r="CF20" s="654"/>
      <c r="CG20" s="654"/>
      <c r="CH20" s="654"/>
      <c r="CI20" s="654"/>
      <c r="CJ20" s="654"/>
      <c r="CK20" s="654"/>
      <c r="CL20" s="654"/>
      <c r="CM20" s="654"/>
      <c r="CN20" s="654"/>
      <c r="CO20" s="654"/>
      <c r="CP20" s="654"/>
      <c r="CQ20" s="655"/>
      <c r="CR20" s="656">
        <v>56515575</v>
      </c>
      <c r="CS20" s="657"/>
      <c r="CT20" s="657"/>
      <c r="CU20" s="657"/>
      <c r="CV20" s="657"/>
      <c r="CW20" s="657"/>
      <c r="CX20" s="657"/>
      <c r="CY20" s="658"/>
      <c r="CZ20" s="659">
        <v>100</v>
      </c>
      <c r="DA20" s="659"/>
      <c r="DB20" s="659"/>
      <c r="DC20" s="659"/>
      <c r="DD20" s="665">
        <v>5555259</v>
      </c>
      <c r="DE20" s="657"/>
      <c r="DF20" s="657"/>
      <c r="DG20" s="657"/>
      <c r="DH20" s="657"/>
      <c r="DI20" s="657"/>
      <c r="DJ20" s="657"/>
      <c r="DK20" s="657"/>
      <c r="DL20" s="657"/>
      <c r="DM20" s="657"/>
      <c r="DN20" s="657"/>
      <c r="DO20" s="657"/>
      <c r="DP20" s="658"/>
      <c r="DQ20" s="665">
        <v>33840473</v>
      </c>
      <c r="DR20" s="657"/>
      <c r="DS20" s="657"/>
      <c r="DT20" s="657"/>
      <c r="DU20" s="657"/>
      <c r="DV20" s="657"/>
      <c r="DW20" s="657"/>
      <c r="DX20" s="657"/>
      <c r="DY20" s="657"/>
      <c r="DZ20" s="657"/>
      <c r="EA20" s="657"/>
      <c r="EB20" s="657"/>
      <c r="EC20" s="666"/>
    </row>
    <row r="21" spans="2:133" ht="11.25" customHeight="1" x14ac:dyDescent="0.2">
      <c r="B21" s="653" t="s">
        <v>265</v>
      </c>
      <c r="C21" s="654"/>
      <c r="D21" s="654"/>
      <c r="E21" s="654"/>
      <c r="F21" s="654"/>
      <c r="G21" s="654"/>
      <c r="H21" s="654"/>
      <c r="I21" s="654"/>
      <c r="J21" s="654"/>
      <c r="K21" s="654"/>
      <c r="L21" s="654"/>
      <c r="M21" s="654"/>
      <c r="N21" s="654"/>
      <c r="O21" s="654"/>
      <c r="P21" s="654"/>
      <c r="Q21" s="655"/>
      <c r="R21" s="656">
        <v>47125</v>
      </c>
      <c r="S21" s="657"/>
      <c r="T21" s="657"/>
      <c r="U21" s="657"/>
      <c r="V21" s="657"/>
      <c r="W21" s="657"/>
      <c r="X21" s="657"/>
      <c r="Y21" s="658"/>
      <c r="Z21" s="659">
        <v>0.1</v>
      </c>
      <c r="AA21" s="659"/>
      <c r="AB21" s="659"/>
      <c r="AC21" s="659"/>
      <c r="AD21" s="660" t="s">
        <v>122</v>
      </c>
      <c r="AE21" s="660"/>
      <c r="AF21" s="660"/>
      <c r="AG21" s="660"/>
      <c r="AH21" s="660"/>
      <c r="AI21" s="660"/>
      <c r="AJ21" s="660"/>
      <c r="AK21" s="660"/>
      <c r="AL21" s="661" t="s">
        <v>122</v>
      </c>
      <c r="AM21" s="662"/>
      <c r="AN21" s="662"/>
      <c r="AO21" s="663"/>
      <c r="AP21" s="653" t="s">
        <v>266</v>
      </c>
      <c r="AQ21" s="672"/>
      <c r="AR21" s="672"/>
      <c r="AS21" s="672"/>
      <c r="AT21" s="672"/>
      <c r="AU21" s="672"/>
      <c r="AV21" s="672"/>
      <c r="AW21" s="672"/>
      <c r="AX21" s="672"/>
      <c r="AY21" s="672"/>
      <c r="AZ21" s="672"/>
      <c r="BA21" s="672"/>
      <c r="BB21" s="672"/>
      <c r="BC21" s="672"/>
      <c r="BD21" s="672"/>
      <c r="BE21" s="672"/>
      <c r="BF21" s="673"/>
      <c r="BG21" s="656" t="s">
        <v>122</v>
      </c>
      <c r="BH21" s="657"/>
      <c r="BI21" s="657"/>
      <c r="BJ21" s="657"/>
      <c r="BK21" s="657"/>
      <c r="BL21" s="657"/>
      <c r="BM21" s="657"/>
      <c r="BN21" s="658"/>
      <c r="BO21" s="659" t="s">
        <v>122</v>
      </c>
      <c r="BP21" s="659"/>
      <c r="BQ21" s="659"/>
      <c r="BR21" s="659"/>
      <c r="BS21" s="660" t="s">
        <v>122</v>
      </c>
      <c r="BT21" s="660"/>
      <c r="BU21" s="660"/>
      <c r="BV21" s="660"/>
      <c r="BW21" s="660"/>
      <c r="BX21" s="660"/>
      <c r="BY21" s="660"/>
      <c r="BZ21" s="660"/>
      <c r="CA21" s="660"/>
      <c r="CB21" s="664"/>
      <c r="CD21" s="677"/>
      <c r="CE21" s="678"/>
      <c r="CF21" s="678"/>
      <c r="CG21" s="678"/>
      <c r="CH21" s="678"/>
      <c r="CI21" s="678"/>
      <c r="CJ21" s="678"/>
      <c r="CK21" s="678"/>
      <c r="CL21" s="678"/>
      <c r="CM21" s="678"/>
      <c r="CN21" s="678"/>
      <c r="CO21" s="678"/>
      <c r="CP21" s="678"/>
      <c r="CQ21" s="679"/>
      <c r="CR21" s="680"/>
      <c r="CS21" s="675"/>
      <c r="CT21" s="675"/>
      <c r="CU21" s="675"/>
      <c r="CV21" s="675"/>
      <c r="CW21" s="675"/>
      <c r="CX21" s="675"/>
      <c r="CY21" s="681"/>
      <c r="CZ21" s="682"/>
      <c r="DA21" s="682"/>
      <c r="DB21" s="682"/>
      <c r="DC21" s="682"/>
      <c r="DD21" s="674"/>
      <c r="DE21" s="675"/>
      <c r="DF21" s="675"/>
      <c r="DG21" s="675"/>
      <c r="DH21" s="675"/>
      <c r="DI21" s="675"/>
      <c r="DJ21" s="675"/>
      <c r="DK21" s="675"/>
      <c r="DL21" s="675"/>
      <c r="DM21" s="675"/>
      <c r="DN21" s="675"/>
      <c r="DO21" s="675"/>
      <c r="DP21" s="681"/>
      <c r="DQ21" s="674"/>
      <c r="DR21" s="675"/>
      <c r="DS21" s="675"/>
      <c r="DT21" s="675"/>
      <c r="DU21" s="675"/>
      <c r="DV21" s="675"/>
      <c r="DW21" s="675"/>
      <c r="DX21" s="675"/>
      <c r="DY21" s="675"/>
      <c r="DZ21" s="675"/>
      <c r="EA21" s="675"/>
      <c r="EB21" s="675"/>
      <c r="EC21" s="676"/>
    </row>
    <row r="22" spans="2:133" ht="11.25" customHeight="1" x14ac:dyDescent="0.2">
      <c r="B22" s="653" t="s">
        <v>267</v>
      </c>
      <c r="C22" s="654"/>
      <c r="D22" s="654"/>
      <c r="E22" s="654"/>
      <c r="F22" s="654"/>
      <c r="G22" s="654"/>
      <c r="H22" s="654"/>
      <c r="I22" s="654"/>
      <c r="J22" s="654"/>
      <c r="K22" s="654"/>
      <c r="L22" s="654"/>
      <c r="M22" s="654"/>
      <c r="N22" s="654"/>
      <c r="O22" s="654"/>
      <c r="P22" s="654"/>
      <c r="Q22" s="655"/>
      <c r="R22" s="656" t="s">
        <v>122</v>
      </c>
      <c r="S22" s="657"/>
      <c r="T22" s="657"/>
      <c r="U22" s="657"/>
      <c r="V22" s="657"/>
      <c r="W22" s="657"/>
      <c r="X22" s="657"/>
      <c r="Y22" s="658"/>
      <c r="Z22" s="659" t="s">
        <v>122</v>
      </c>
      <c r="AA22" s="659"/>
      <c r="AB22" s="659"/>
      <c r="AC22" s="659"/>
      <c r="AD22" s="660" t="s">
        <v>122</v>
      </c>
      <c r="AE22" s="660"/>
      <c r="AF22" s="660"/>
      <c r="AG22" s="660"/>
      <c r="AH22" s="660"/>
      <c r="AI22" s="660"/>
      <c r="AJ22" s="660"/>
      <c r="AK22" s="660"/>
      <c r="AL22" s="661" t="s">
        <v>122</v>
      </c>
      <c r="AM22" s="662"/>
      <c r="AN22" s="662"/>
      <c r="AO22" s="663"/>
      <c r="AP22" s="653" t="s">
        <v>268</v>
      </c>
      <c r="AQ22" s="672"/>
      <c r="AR22" s="672"/>
      <c r="AS22" s="672"/>
      <c r="AT22" s="672"/>
      <c r="AU22" s="672"/>
      <c r="AV22" s="672"/>
      <c r="AW22" s="672"/>
      <c r="AX22" s="672"/>
      <c r="AY22" s="672"/>
      <c r="AZ22" s="672"/>
      <c r="BA22" s="672"/>
      <c r="BB22" s="672"/>
      <c r="BC22" s="672"/>
      <c r="BD22" s="672"/>
      <c r="BE22" s="672"/>
      <c r="BF22" s="673"/>
      <c r="BG22" s="656" t="s">
        <v>122</v>
      </c>
      <c r="BH22" s="657"/>
      <c r="BI22" s="657"/>
      <c r="BJ22" s="657"/>
      <c r="BK22" s="657"/>
      <c r="BL22" s="657"/>
      <c r="BM22" s="657"/>
      <c r="BN22" s="658"/>
      <c r="BO22" s="659" t="s">
        <v>122</v>
      </c>
      <c r="BP22" s="659"/>
      <c r="BQ22" s="659"/>
      <c r="BR22" s="659"/>
      <c r="BS22" s="660" t="s">
        <v>122</v>
      </c>
      <c r="BT22" s="660"/>
      <c r="BU22" s="660"/>
      <c r="BV22" s="660"/>
      <c r="BW22" s="660"/>
      <c r="BX22" s="660"/>
      <c r="BY22" s="660"/>
      <c r="BZ22" s="660"/>
      <c r="CA22" s="660"/>
      <c r="CB22" s="664"/>
      <c r="CD22" s="638" t="s">
        <v>269</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2">
      <c r="B23" s="653" t="s">
        <v>270</v>
      </c>
      <c r="C23" s="654"/>
      <c r="D23" s="654"/>
      <c r="E23" s="654"/>
      <c r="F23" s="654"/>
      <c r="G23" s="654"/>
      <c r="H23" s="654"/>
      <c r="I23" s="654"/>
      <c r="J23" s="654"/>
      <c r="K23" s="654"/>
      <c r="L23" s="654"/>
      <c r="M23" s="654"/>
      <c r="N23" s="654"/>
      <c r="O23" s="654"/>
      <c r="P23" s="654"/>
      <c r="Q23" s="655"/>
      <c r="R23" s="656">
        <v>47125</v>
      </c>
      <c r="S23" s="657"/>
      <c r="T23" s="657"/>
      <c r="U23" s="657"/>
      <c r="V23" s="657"/>
      <c r="W23" s="657"/>
      <c r="X23" s="657"/>
      <c r="Y23" s="658"/>
      <c r="Z23" s="659">
        <v>0.1</v>
      </c>
      <c r="AA23" s="659"/>
      <c r="AB23" s="659"/>
      <c r="AC23" s="659"/>
      <c r="AD23" s="660" t="s">
        <v>122</v>
      </c>
      <c r="AE23" s="660"/>
      <c r="AF23" s="660"/>
      <c r="AG23" s="660"/>
      <c r="AH23" s="660"/>
      <c r="AI23" s="660"/>
      <c r="AJ23" s="660"/>
      <c r="AK23" s="660"/>
      <c r="AL23" s="661" t="s">
        <v>122</v>
      </c>
      <c r="AM23" s="662"/>
      <c r="AN23" s="662"/>
      <c r="AO23" s="663"/>
      <c r="AP23" s="653" t="s">
        <v>271</v>
      </c>
      <c r="AQ23" s="672"/>
      <c r="AR23" s="672"/>
      <c r="AS23" s="672"/>
      <c r="AT23" s="672"/>
      <c r="AU23" s="672"/>
      <c r="AV23" s="672"/>
      <c r="AW23" s="672"/>
      <c r="AX23" s="672"/>
      <c r="AY23" s="672"/>
      <c r="AZ23" s="672"/>
      <c r="BA23" s="672"/>
      <c r="BB23" s="672"/>
      <c r="BC23" s="672"/>
      <c r="BD23" s="672"/>
      <c r="BE23" s="672"/>
      <c r="BF23" s="673"/>
      <c r="BG23" s="656">
        <v>1553982</v>
      </c>
      <c r="BH23" s="657"/>
      <c r="BI23" s="657"/>
      <c r="BJ23" s="657"/>
      <c r="BK23" s="657"/>
      <c r="BL23" s="657"/>
      <c r="BM23" s="657"/>
      <c r="BN23" s="658"/>
      <c r="BO23" s="659">
        <v>6.1</v>
      </c>
      <c r="BP23" s="659"/>
      <c r="BQ23" s="659"/>
      <c r="BR23" s="659"/>
      <c r="BS23" s="660" t="s">
        <v>122</v>
      </c>
      <c r="BT23" s="660"/>
      <c r="BU23" s="660"/>
      <c r="BV23" s="660"/>
      <c r="BW23" s="660"/>
      <c r="BX23" s="660"/>
      <c r="BY23" s="660"/>
      <c r="BZ23" s="660"/>
      <c r="CA23" s="660"/>
      <c r="CB23" s="664"/>
      <c r="CD23" s="638" t="s">
        <v>211</v>
      </c>
      <c r="CE23" s="639"/>
      <c r="CF23" s="639"/>
      <c r="CG23" s="639"/>
      <c r="CH23" s="639"/>
      <c r="CI23" s="639"/>
      <c r="CJ23" s="639"/>
      <c r="CK23" s="639"/>
      <c r="CL23" s="639"/>
      <c r="CM23" s="639"/>
      <c r="CN23" s="639"/>
      <c r="CO23" s="639"/>
      <c r="CP23" s="639"/>
      <c r="CQ23" s="640"/>
      <c r="CR23" s="638" t="s">
        <v>272</v>
      </c>
      <c r="CS23" s="639"/>
      <c r="CT23" s="639"/>
      <c r="CU23" s="639"/>
      <c r="CV23" s="639"/>
      <c r="CW23" s="639"/>
      <c r="CX23" s="639"/>
      <c r="CY23" s="640"/>
      <c r="CZ23" s="638" t="s">
        <v>273</v>
      </c>
      <c r="DA23" s="639"/>
      <c r="DB23" s="639"/>
      <c r="DC23" s="640"/>
      <c r="DD23" s="638" t="s">
        <v>274</v>
      </c>
      <c r="DE23" s="639"/>
      <c r="DF23" s="639"/>
      <c r="DG23" s="639"/>
      <c r="DH23" s="639"/>
      <c r="DI23" s="639"/>
      <c r="DJ23" s="639"/>
      <c r="DK23" s="640"/>
      <c r="DL23" s="683" t="s">
        <v>275</v>
      </c>
      <c r="DM23" s="684"/>
      <c r="DN23" s="684"/>
      <c r="DO23" s="684"/>
      <c r="DP23" s="684"/>
      <c r="DQ23" s="684"/>
      <c r="DR23" s="684"/>
      <c r="DS23" s="684"/>
      <c r="DT23" s="684"/>
      <c r="DU23" s="684"/>
      <c r="DV23" s="685"/>
      <c r="DW23" s="638" t="s">
        <v>276</v>
      </c>
      <c r="DX23" s="639"/>
      <c r="DY23" s="639"/>
      <c r="DZ23" s="639"/>
      <c r="EA23" s="639"/>
      <c r="EB23" s="639"/>
      <c r="EC23" s="640"/>
    </row>
    <row r="24" spans="2:133" ht="11.25" customHeight="1" x14ac:dyDescent="0.2">
      <c r="B24" s="653" t="s">
        <v>277</v>
      </c>
      <c r="C24" s="654"/>
      <c r="D24" s="654"/>
      <c r="E24" s="654"/>
      <c r="F24" s="654"/>
      <c r="G24" s="654"/>
      <c r="H24" s="654"/>
      <c r="I24" s="654"/>
      <c r="J24" s="654"/>
      <c r="K24" s="654"/>
      <c r="L24" s="654"/>
      <c r="M24" s="654"/>
      <c r="N24" s="654"/>
      <c r="O24" s="654"/>
      <c r="P24" s="654"/>
      <c r="Q24" s="655"/>
      <c r="R24" s="656" t="s">
        <v>122</v>
      </c>
      <c r="S24" s="657"/>
      <c r="T24" s="657"/>
      <c r="U24" s="657"/>
      <c r="V24" s="657"/>
      <c r="W24" s="657"/>
      <c r="X24" s="657"/>
      <c r="Y24" s="658"/>
      <c r="Z24" s="659" t="s">
        <v>122</v>
      </c>
      <c r="AA24" s="659"/>
      <c r="AB24" s="659"/>
      <c r="AC24" s="659"/>
      <c r="AD24" s="660" t="s">
        <v>122</v>
      </c>
      <c r="AE24" s="660"/>
      <c r="AF24" s="660"/>
      <c r="AG24" s="660"/>
      <c r="AH24" s="660"/>
      <c r="AI24" s="660"/>
      <c r="AJ24" s="660"/>
      <c r="AK24" s="660"/>
      <c r="AL24" s="661" t="s">
        <v>122</v>
      </c>
      <c r="AM24" s="662"/>
      <c r="AN24" s="662"/>
      <c r="AO24" s="663"/>
      <c r="AP24" s="653" t="s">
        <v>278</v>
      </c>
      <c r="AQ24" s="672"/>
      <c r="AR24" s="672"/>
      <c r="AS24" s="672"/>
      <c r="AT24" s="672"/>
      <c r="AU24" s="672"/>
      <c r="AV24" s="672"/>
      <c r="AW24" s="672"/>
      <c r="AX24" s="672"/>
      <c r="AY24" s="672"/>
      <c r="AZ24" s="672"/>
      <c r="BA24" s="672"/>
      <c r="BB24" s="672"/>
      <c r="BC24" s="672"/>
      <c r="BD24" s="672"/>
      <c r="BE24" s="672"/>
      <c r="BF24" s="673"/>
      <c r="BG24" s="656" t="s">
        <v>122</v>
      </c>
      <c r="BH24" s="657"/>
      <c r="BI24" s="657"/>
      <c r="BJ24" s="657"/>
      <c r="BK24" s="657"/>
      <c r="BL24" s="657"/>
      <c r="BM24" s="657"/>
      <c r="BN24" s="658"/>
      <c r="BO24" s="659" t="s">
        <v>122</v>
      </c>
      <c r="BP24" s="659"/>
      <c r="BQ24" s="659"/>
      <c r="BR24" s="659"/>
      <c r="BS24" s="660" t="s">
        <v>122</v>
      </c>
      <c r="BT24" s="660"/>
      <c r="BU24" s="660"/>
      <c r="BV24" s="660"/>
      <c r="BW24" s="660"/>
      <c r="BX24" s="660"/>
      <c r="BY24" s="660"/>
      <c r="BZ24" s="660"/>
      <c r="CA24" s="660"/>
      <c r="CB24" s="664"/>
      <c r="CD24" s="642" t="s">
        <v>279</v>
      </c>
      <c r="CE24" s="643"/>
      <c r="CF24" s="643"/>
      <c r="CG24" s="643"/>
      <c r="CH24" s="643"/>
      <c r="CI24" s="643"/>
      <c r="CJ24" s="643"/>
      <c r="CK24" s="643"/>
      <c r="CL24" s="643"/>
      <c r="CM24" s="643"/>
      <c r="CN24" s="643"/>
      <c r="CO24" s="643"/>
      <c r="CP24" s="643"/>
      <c r="CQ24" s="644"/>
      <c r="CR24" s="645">
        <v>25771364</v>
      </c>
      <c r="CS24" s="646"/>
      <c r="CT24" s="646"/>
      <c r="CU24" s="646"/>
      <c r="CV24" s="646"/>
      <c r="CW24" s="646"/>
      <c r="CX24" s="646"/>
      <c r="CY24" s="647"/>
      <c r="CZ24" s="650">
        <v>45.6</v>
      </c>
      <c r="DA24" s="651"/>
      <c r="DB24" s="651"/>
      <c r="DC24" s="667"/>
      <c r="DD24" s="691">
        <v>15676157</v>
      </c>
      <c r="DE24" s="646"/>
      <c r="DF24" s="646"/>
      <c r="DG24" s="646"/>
      <c r="DH24" s="646"/>
      <c r="DI24" s="646"/>
      <c r="DJ24" s="646"/>
      <c r="DK24" s="647"/>
      <c r="DL24" s="691">
        <v>14679183</v>
      </c>
      <c r="DM24" s="646"/>
      <c r="DN24" s="646"/>
      <c r="DO24" s="646"/>
      <c r="DP24" s="646"/>
      <c r="DQ24" s="646"/>
      <c r="DR24" s="646"/>
      <c r="DS24" s="646"/>
      <c r="DT24" s="646"/>
      <c r="DU24" s="646"/>
      <c r="DV24" s="647"/>
      <c r="DW24" s="650">
        <v>50.6</v>
      </c>
      <c r="DX24" s="651"/>
      <c r="DY24" s="651"/>
      <c r="DZ24" s="651"/>
      <c r="EA24" s="651"/>
      <c r="EB24" s="651"/>
      <c r="EC24" s="652"/>
    </row>
    <row r="25" spans="2:133" ht="11.25" customHeight="1" x14ac:dyDescent="0.2">
      <c r="B25" s="653" t="s">
        <v>280</v>
      </c>
      <c r="C25" s="654"/>
      <c r="D25" s="654"/>
      <c r="E25" s="654"/>
      <c r="F25" s="654"/>
      <c r="G25" s="654"/>
      <c r="H25" s="654"/>
      <c r="I25" s="654"/>
      <c r="J25" s="654"/>
      <c r="K25" s="654"/>
      <c r="L25" s="654"/>
      <c r="M25" s="654"/>
      <c r="N25" s="654"/>
      <c r="O25" s="654"/>
      <c r="P25" s="654"/>
      <c r="Q25" s="655"/>
      <c r="R25" s="656">
        <v>30305751</v>
      </c>
      <c r="S25" s="657"/>
      <c r="T25" s="657"/>
      <c r="U25" s="657"/>
      <c r="V25" s="657"/>
      <c r="W25" s="657"/>
      <c r="X25" s="657"/>
      <c r="Y25" s="658"/>
      <c r="Z25" s="659">
        <v>51.4</v>
      </c>
      <c r="AA25" s="659"/>
      <c r="AB25" s="659"/>
      <c r="AC25" s="659"/>
      <c r="AD25" s="660">
        <v>28704644</v>
      </c>
      <c r="AE25" s="660"/>
      <c r="AF25" s="660"/>
      <c r="AG25" s="660"/>
      <c r="AH25" s="660"/>
      <c r="AI25" s="660"/>
      <c r="AJ25" s="660"/>
      <c r="AK25" s="660"/>
      <c r="AL25" s="661">
        <v>98.9</v>
      </c>
      <c r="AM25" s="662"/>
      <c r="AN25" s="662"/>
      <c r="AO25" s="663"/>
      <c r="AP25" s="653" t="s">
        <v>281</v>
      </c>
      <c r="AQ25" s="672"/>
      <c r="AR25" s="672"/>
      <c r="AS25" s="672"/>
      <c r="AT25" s="672"/>
      <c r="AU25" s="672"/>
      <c r="AV25" s="672"/>
      <c r="AW25" s="672"/>
      <c r="AX25" s="672"/>
      <c r="AY25" s="672"/>
      <c r="AZ25" s="672"/>
      <c r="BA25" s="672"/>
      <c r="BB25" s="672"/>
      <c r="BC25" s="672"/>
      <c r="BD25" s="672"/>
      <c r="BE25" s="672"/>
      <c r="BF25" s="673"/>
      <c r="BG25" s="656" t="s">
        <v>122</v>
      </c>
      <c r="BH25" s="657"/>
      <c r="BI25" s="657"/>
      <c r="BJ25" s="657"/>
      <c r="BK25" s="657"/>
      <c r="BL25" s="657"/>
      <c r="BM25" s="657"/>
      <c r="BN25" s="658"/>
      <c r="BO25" s="659" t="s">
        <v>122</v>
      </c>
      <c r="BP25" s="659"/>
      <c r="BQ25" s="659"/>
      <c r="BR25" s="659"/>
      <c r="BS25" s="660" t="s">
        <v>122</v>
      </c>
      <c r="BT25" s="660"/>
      <c r="BU25" s="660"/>
      <c r="BV25" s="660"/>
      <c r="BW25" s="660"/>
      <c r="BX25" s="660"/>
      <c r="BY25" s="660"/>
      <c r="BZ25" s="660"/>
      <c r="CA25" s="660"/>
      <c r="CB25" s="664"/>
      <c r="CD25" s="653" t="s">
        <v>282</v>
      </c>
      <c r="CE25" s="654"/>
      <c r="CF25" s="654"/>
      <c r="CG25" s="654"/>
      <c r="CH25" s="654"/>
      <c r="CI25" s="654"/>
      <c r="CJ25" s="654"/>
      <c r="CK25" s="654"/>
      <c r="CL25" s="654"/>
      <c r="CM25" s="654"/>
      <c r="CN25" s="654"/>
      <c r="CO25" s="654"/>
      <c r="CP25" s="654"/>
      <c r="CQ25" s="655"/>
      <c r="CR25" s="656">
        <v>8099022</v>
      </c>
      <c r="CS25" s="688"/>
      <c r="CT25" s="688"/>
      <c r="CU25" s="688"/>
      <c r="CV25" s="688"/>
      <c r="CW25" s="688"/>
      <c r="CX25" s="688"/>
      <c r="CY25" s="689"/>
      <c r="CZ25" s="661">
        <v>14.3</v>
      </c>
      <c r="DA25" s="686"/>
      <c r="DB25" s="686"/>
      <c r="DC25" s="690"/>
      <c r="DD25" s="665">
        <v>7671015</v>
      </c>
      <c r="DE25" s="688"/>
      <c r="DF25" s="688"/>
      <c r="DG25" s="688"/>
      <c r="DH25" s="688"/>
      <c r="DI25" s="688"/>
      <c r="DJ25" s="688"/>
      <c r="DK25" s="689"/>
      <c r="DL25" s="665">
        <v>7543295</v>
      </c>
      <c r="DM25" s="688"/>
      <c r="DN25" s="688"/>
      <c r="DO25" s="688"/>
      <c r="DP25" s="688"/>
      <c r="DQ25" s="688"/>
      <c r="DR25" s="688"/>
      <c r="DS25" s="688"/>
      <c r="DT25" s="688"/>
      <c r="DU25" s="688"/>
      <c r="DV25" s="689"/>
      <c r="DW25" s="661">
        <v>26</v>
      </c>
      <c r="DX25" s="686"/>
      <c r="DY25" s="686"/>
      <c r="DZ25" s="686"/>
      <c r="EA25" s="686"/>
      <c r="EB25" s="686"/>
      <c r="EC25" s="687"/>
    </row>
    <row r="26" spans="2:133" ht="11.25" customHeight="1" x14ac:dyDescent="0.2">
      <c r="B26" s="653" t="s">
        <v>283</v>
      </c>
      <c r="C26" s="654"/>
      <c r="D26" s="654"/>
      <c r="E26" s="654"/>
      <c r="F26" s="654"/>
      <c r="G26" s="654"/>
      <c r="H26" s="654"/>
      <c r="I26" s="654"/>
      <c r="J26" s="654"/>
      <c r="K26" s="654"/>
      <c r="L26" s="654"/>
      <c r="M26" s="654"/>
      <c r="N26" s="654"/>
      <c r="O26" s="654"/>
      <c r="P26" s="654"/>
      <c r="Q26" s="655"/>
      <c r="R26" s="656">
        <v>17631</v>
      </c>
      <c r="S26" s="657"/>
      <c r="T26" s="657"/>
      <c r="U26" s="657"/>
      <c r="V26" s="657"/>
      <c r="W26" s="657"/>
      <c r="X26" s="657"/>
      <c r="Y26" s="658"/>
      <c r="Z26" s="659">
        <v>0</v>
      </c>
      <c r="AA26" s="659"/>
      <c r="AB26" s="659"/>
      <c r="AC26" s="659"/>
      <c r="AD26" s="660">
        <v>17631</v>
      </c>
      <c r="AE26" s="660"/>
      <c r="AF26" s="660"/>
      <c r="AG26" s="660"/>
      <c r="AH26" s="660"/>
      <c r="AI26" s="660"/>
      <c r="AJ26" s="660"/>
      <c r="AK26" s="660"/>
      <c r="AL26" s="661">
        <v>0.1</v>
      </c>
      <c r="AM26" s="662"/>
      <c r="AN26" s="662"/>
      <c r="AO26" s="663"/>
      <c r="AP26" s="653" t="s">
        <v>284</v>
      </c>
      <c r="AQ26" s="672"/>
      <c r="AR26" s="672"/>
      <c r="AS26" s="672"/>
      <c r="AT26" s="672"/>
      <c r="AU26" s="672"/>
      <c r="AV26" s="672"/>
      <c r="AW26" s="672"/>
      <c r="AX26" s="672"/>
      <c r="AY26" s="672"/>
      <c r="AZ26" s="672"/>
      <c r="BA26" s="672"/>
      <c r="BB26" s="672"/>
      <c r="BC26" s="672"/>
      <c r="BD26" s="672"/>
      <c r="BE26" s="672"/>
      <c r="BF26" s="673"/>
      <c r="BG26" s="656" t="s">
        <v>122</v>
      </c>
      <c r="BH26" s="657"/>
      <c r="BI26" s="657"/>
      <c r="BJ26" s="657"/>
      <c r="BK26" s="657"/>
      <c r="BL26" s="657"/>
      <c r="BM26" s="657"/>
      <c r="BN26" s="658"/>
      <c r="BO26" s="659" t="s">
        <v>122</v>
      </c>
      <c r="BP26" s="659"/>
      <c r="BQ26" s="659"/>
      <c r="BR26" s="659"/>
      <c r="BS26" s="660" t="s">
        <v>122</v>
      </c>
      <c r="BT26" s="660"/>
      <c r="BU26" s="660"/>
      <c r="BV26" s="660"/>
      <c r="BW26" s="660"/>
      <c r="BX26" s="660"/>
      <c r="BY26" s="660"/>
      <c r="BZ26" s="660"/>
      <c r="CA26" s="660"/>
      <c r="CB26" s="664"/>
      <c r="CD26" s="653" t="s">
        <v>285</v>
      </c>
      <c r="CE26" s="654"/>
      <c r="CF26" s="654"/>
      <c r="CG26" s="654"/>
      <c r="CH26" s="654"/>
      <c r="CI26" s="654"/>
      <c r="CJ26" s="654"/>
      <c r="CK26" s="654"/>
      <c r="CL26" s="654"/>
      <c r="CM26" s="654"/>
      <c r="CN26" s="654"/>
      <c r="CO26" s="654"/>
      <c r="CP26" s="654"/>
      <c r="CQ26" s="655"/>
      <c r="CR26" s="656">
        <v>5231908</v>
      </c>
      <c r="CS26" s="657"/>
      <c r="CT26" s="657"/>
      <c r="CU26" s="657"/>
      <c r="CV26" s="657"/>
      <c r="CW26" s="657"/>
      <c r="CX26" s="657"/>
      <c r="CY26" s="658"/>
      <c r="CZ26" s="661">
        <v>9.3000000000000007</v>
      </c>
      <c r="DA26" s="686"/>
      <c r="DB26" s="686"/>
      <c r="DC26" s="690"/>
      <c r="DD26" s="665">
        <v>4973017</v>
      </c>
      <c r="DE26" s="657"/>
      <c r="DF26" s="657"/>
      <c r="DG26" s="657"/>
      <c r="DH26" s="657"/>
      <c r="DI26" s="657"/>
      <c r="DJ26" s="657"/>
      <c r="DK26" s="658"/>
      <c r="DL26" s="665" t="s">
        <v>122</v>
      </c>
      <c r="DM26" s="657"/>
      <c r="DN26" s="657"/>
      <c r="DO26" s="657"/>
      <c r="DP26" s="657"/>
      <c r="DQ26" s="657"/>
      <c r="DR26" s="657"/>
      <c r="DS26" s="657"/>
      <c r="DT26" s="657"/>
      <c r="DU26" s="657"/>
      <c r="DV26" s="658"/>
      <c r="DW26" s="661" t="s">
        <v>122</v>
      </c>
      <c r="DX26" s="686"/>
      <c r="DY26" s="686"/>
      <c r="DZ26" s="686"/>
      <c r="EA26" s="686"/>
      <c r="EB26" s="686"/>
      <c r="EC26" s="687"/>
    </row>
    <row r="27" spans="2:133" ht="11.25" customHeight="1" x14ac:dyDescent="0.2">
      <c r="B27" s="653" t="s">
        <v>286</v>
      </c>
      <c r="C27" s="654"/>
      <c r="D27" s="654"/>
      <c r="E27" s="654"/>
      <c r="F27" s="654"/>
      <c r="G27" s="654"/>
      <c r="H27" s="654"/>
      <c r="I27" s="654"/>
      <c r="J27" s="654"/>
      <c r="K27" s="654"/>
      <c r="L27" s="654"/>
      <c r="M27" s="654"/>
      <c r="N27" s="654"/>
      <c r="O27" s="654"/>
      <c r="P27" s="654"/>
      <c r="Q27" s="655"/>
      <c r="R27" s="656">
        <v>462518</v>
      </c>
      <c r="S27" s="657"/>
      <c r="T27" s="657"/>
      <c r="U27" s="657"/>
      <c r="V27" s="657"/>
      <c r="W27" s="657"/>
      <c r="X27" s="657"/>
      <c r="Y27" s="658"/>
      <c r="Z27" s="659">
        <v>0.8</v>
      </c>
      <c r="AA27" s="659"/>
      <c r="AB27" s="659"/>
      <c r="AC27" s="659"/>
      <c r="AD27" s="660" t="s">
        <v>122</v>
      </c>
      <c r="AE27" s="660"/>
      <c r="AF27" s="660"/>
      <c r="AG27" s="660"/>
      <c r="AH27" s="660"/>
      <c r="AI27" s="660"/>
      <c r="AJ27" s="660"/>
      <c r="AK27" s="660"/>
      <c r="AL27" s="661" t="s">
        <v>122</v>
      </c>
      <c r="AM27" s="662"/>
      <c r="AN27" s="662"/>
      <c r="AO27" s="663"/>
      <c r="AP27" s="653" t="s">
        <v>287</v>
      </c>
      <c r="AQ27" s="654"/>
      <c r="AR27" s="654"/>
      <c r="AS27" s="654"/>
      <c r="AT27" s="654"/>
      <c r="AU27" s="654"/>
      <c r="AV27" s="654"/>
      <c r="AW27" s="654"/>
      <c r="AX27" s="654"/>
      <c r="AY27" s="654"/>
      <c r="AZ27" s="654"/>
      <c r="BA27" s="654"/>
      <c r="BB27" s="654"/>
      <c r="BC27" s="654"/>
      <c r="BD27" s="654"/>
      <c r="BE27" s="654"/>
      <c r="BF27" s="655"/>
      <c r="BG27" s="656">
        <v>25680123</v>
      </c>
      <c r="BH27" s="657"/>
      <c r="BI27" s="657"/>
      <c r="BJ27" s="657"/>
      <c r="BK27" s="657"/>
      <c r="BL27" s="657"/>
      <c r="BM27" s="657"/>
      <c r="BN27" s="658"/>
      <c r="BO27" s="659">
        <v>100</v>
      </c>
      <c r="BP27" s="659"/>
      <c r="BQ27" s="659"/>
      <c r="BR27" s="659"/>
      <c r="BS27" s="660">
        <v>166705</v>
      </c>
      <c r="BT27" s="660"/>
      <c r="BU27" s="660"/>
      <c r="BV27" s="660"/>
      <c r="BW27" s="660"/>
      <c r="BX27" s="660"/>
      <c r="BY27" s="660"/>
      <c r="BZ27" s="660"/>
      <c r="CA27" s="660"/>
      <c r="CB27" s="664"/>
      <c r="CD27" s="653" t="s">
        <v>288</v>
      </c>
      <c r="CE27" s="654"/>
      <c r="CF27" s="654"/>
      <c r="CG27" s="654"/>
      <c r="CH27" s="654"/>
      <c r="CI27" s="654"/>
      <c r="CJ27" s="654"/>
      <c r="CK27" s="654"/>
      <c r="CL27" s="654"/>
      <c r="CM27" s="654"/>
      <c r="CN27" s="654"/>
      <c r="CO27" s="654"/>
      <c r="CP27" s="654"/>
      <c r="CQ27" s="655"/>
      <c r="CR27" s="656">
        <v>14759545</v>
      </c>
      <c r="CS27" s="688"/>
      <c r="CT27" s="688"/>
      <c r="CU27" s="688"/>
      <c r="CV27" s="688"/>
      <c r="CW27" s="688"/>
      <c r="CX27" s="688"/>
      <c r="CY27" s="689"/>
      <c r="CZ27" s="661">
        <v>26.1</v>
      </c>
      <c r="DA27" s="686"/>
      <c r="DB27" s="686"/>
      <c r="DC27" s="690"/>
      <c r="DD27" s="665">
        <v>5092345</v>
      </c>
      <c r="DE27" s="688"/>
      <c r="DF27" s="688"/>
      <c r="DG27" s="688"/>
      <c r="DH27" s="688"/>
      <c r="DI27" s="688"/>
      <c r="DJ27" s="688"/>
      <c r="DK27" s="689"/>
      <c r="DL27" s="665">
        <v>4223091</v>
      </c>
      <c r="DM27" s="688"/>
      <c r="DN27" s="688"/>
      <c r="DO27" s="688"/>
      <c r="DP27" s="688"/>
      <c r="DQ27" s="688"/>
      <c r="DR27" s="688"/>
      <c r="DS27" s="688"/>
      <c r="DT27" s="688"/>
      <c r="DU27" s="688"/>
      <c r="DV27" s="689"/>
      <c r="DW27" s="661">
        <v>14.5</v>
      </c>
      <c r="DX27" s="686"/>
      <c r="DY27" s="686"/>
      <c r="DZ27" s="686"/>
      <c r="EA27" s="686"/>
      <c r="EB27" s="686"/>
      <c r="EC27" s="687"/>
    </row>
    <row r="28" spans="2:133" ht="11.25" customHeight="1" x14ac:dyDescent="0.2">
      <c r="B28" s="653" t="s">
        <v>289</v>
      </c>
      <c r="C28" s="654"/>
      <c r="D28" s="654"/>
      <c r="E28" s="654"/>
      <c r="F28" s="654"/>
      <c r="G28" s="654"/>
      <c r="H28" s="654"/>
      <c r="I28" s="654"/>
      <c r="J28" s="654"/>
      <c r="K28" s="654"/>
      <c r="L28" s="654"/>
      <c r="M28" s="654"/>
      <c r="N28" s="654"/>
      <c r="O28" s="654"/>
      <c r="P28" s="654"/>
      <c r="Q28" s="655"/>
      <c r="R28" s="656">
        <v>242648</v>
      </c>
      <c r="S28" s="657"/>
      <c r="T28" s="657"/>
      <c r="U28" s="657"/>
      <c r="V28" s="657"/>
      <c r="W28" s="657"/>
      <c r="X28" s="657"/>
      <c r="Y28" s="658"/>
      <c r="Z28" s="659">
        <v>0.4</v>
      </c>
      <c r="AA28" s="659"/>
      <c r="AB28" s="659"/>
      <c r="AC28" s="659"/>
      <c r="AD28" s="660">
        <v>131565</v>
      </c>
      <c r="AE28" s="660"/>
      <c r="AF28" s="660"/>
      <c r="AG28" s="660"/>
      <c r="AH28" s="660"/>
      <c r="AI28" s="660"/>
      <c r="AJ28" s="660"/>
      <c r="AK28" s="660"/>
      <c r="AL28" s="661">
        <v>0.5</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290</v>
      </c>
      <c r="CE28" s="654"/>
      <c r="CF28" s="654"/>
      <c r="CG28" s="654"/>
      <c r="CH28" s="654"/>
      <c r="CI28" s="654"/>
      <c r="CJ28" s="654"/>
      <c r="CK28" s="654"/>
      <c r="CL28" s="654"/>
      <c r="CM28" s="654"/>
      <c r="CN28" s="654"/>
      <c r="CO28" s="654"/>
      <c r="CP28" s="654"/>
      <c r="CQ28" s="655"/>
      <c r="CR28" s="656">
        <v>2912797</v>
      </c>
      <c r="CS28" s="657"/>
      <c r="CT28" s="657"/>
      <c r="CU28" s="657"/>
      <c r="CV28" s="657"/>
      <c r="CW28" s="657"/>
      <c r="CX28" s="657"/>
      <c r="CY28" s="658"/>
      <c r="CZ28" s="661">
        <v>5.2</v>
      </c>
      <c r="DA28" s="686"/>
      <c r="DB28" s="686"/>
      <c r="DC28" s="690"/>
      <c r="DD28" s="665">
        <v>2912797</v>
      </c>
      <c r="DE28" s="657"/>
      <c r="DF28" s="657"/>
      <c r="DG28" s="657"/>
      <c r="DH28" s="657"/>
      <c r="DI28" s="657"/>
      <c r="DJ28" s="657"/>
      <c r="DK28" s="658"/>
      <c r="DL28" s="665">
        <v>2912797</v>
      </c>
      <c r="DM28" s="657"/>
      <c r="DN28" s="657"/>
      <c r="DO28" s="657"/>
      <c r="DP28" s="657"/>
      <c r="DQ28" s="657"/>
      <c r="DR28" s="657"/>
      <c r="DS28" s="657"/>
      <c r="DT28" s="657"/>
      <c r="DU28" s="657"/>
      <c r="DV28" s="658"/>
      <c r="DW28" s="661">
        <v>10</v>
      </c>
      <c r="DX28" s="686"/>
      <c r="DY28" s="686"/>
      <c r="DZ28" s="686"/>
      <c r="EA28" s="686"/>
      <c r="EB28" s="686"/>
      <c r="EC28" s="687"/>
    </row>
    <row r="29" spans="2:133" ht="11.25" customHeight="1" x14ac:dyDescent="0.2">
      <c r="B29" s="653" t="s">
        <v>291</v>
      </c>
      <c r="C29" s="654"/>
      <c r="D29" s="654"/>
      <c r="E29" s="654"/>
      <c r="F29" s="654"/>
      <c r="G29" s="654"/>
      <c r="H29" s="654"/>
      <c r="I29" s="654"/>
      <c r="J29" s="654"/>
      <c r="K29" s="654"/>
      <c r="L29" s="654"/>
      <c r="M29" s="654"/>
      <c r="N29" s="654"/>
      <c r="O29" s="654"/>
      <c r="P29" s="654"/>
      <c r="Q29" s="655"/>
      <c r="R29" s="656">
        <v>308588</v>
      </c>
      <c r="S29" s="657"/>
      <c r="T29" s="657"/>
      <c r="U29" s="657"/>
      <c r="V29" s="657"/>
      <c r="W29" s="657"/>
      <c r="X29" s="657"/>
      <c r="Y29" s="658"/>
      <c r="Z29" s="659">
        <v>0.5</v>
      </c>
      <c r="AA29" s="659"/>
      <c r="AB29" s="659"/>
      <c r="AC29" s="659"/>
      <c r="AD29" s="660" t="s">
        <v>122</v>
      </c>
      <c r="AE29" s="660"/>
      <c r="AF29" s="660"/>
      <c r="AG29" s="660"/>
      <c r="AH29" s="660"/>
      <c r="AI29" s="660"/>
      <c r="AJ29" s="660"/>
      <c r="AK29" s="660"/>
      <c r="AL29" s="661" t="s">
        <v>122</v>
      </c>
      <c r="AM29" s="662"/>
      <c r="AN29" s="662"/>
      <c r="AO29" s="663"/>
      <c r="AP29" s="677"/>
      <c r="AQ29" s="678"/>
      <c r="AR29" s="678"/>
      <c r="AS29" s="678"/>
      <c r="AT29" s="678"/>
      <c r="AU29" s="678"/>
      <c r="AV29" s="678"/>
      <c r="AW29" s="678"/>
      <c r="AX29" s="678"/>
      <c r="AY29" s="678"/>
      <c r="AZ29" s="678"/>
      <c r="BA29" s="678"/>
      <c r="BB29" s="678"/>
      <c r="BC29" s="678"/>
      <c r="BD29" s="678"/>
      <c r="BE29" s="678"/>
      <c r="BF29" s="679"/>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2" t="s">
        <v>292</v>
      </c>
      <c r="CE29" s="693"/>
      <c r="CF29" s="653" t="s">
        <v>66</v>
      </c>
      <c r="CG29" s="654"/>
      <c r="CH29" s="654"/>
      <c r="CI29" s="654"/>
      <c r="CJ29" s="654"/>
      <c r="CK29" s="654"/>
      <c r="CL29" s="654"/>
      <c r="CM29" s="654"/>
      <c r="CN29" s="654"/>
      <c r="CO29" s="654"/>
      <c r="CP29" s="654"/>
      <c r="CQ29" s="655"/>
      <c r="CR29" s="656">
        <v>2912797</v>
      </c>
      <c r="CS29" s="688"/>
      <c r="CT29" s="688"/>
      <c r="CU29" s="688"/>
      <c r="CV29" s="688"/>
      <c r="CW29" s="688"/>
      <c r="CX29" s="688"/>
      <c r="CY29" s="689"/>
      <c r="CZ29" s="661">
        <v>5.2</v>
      </c>
      <c r="DA29" s="686"/>
      <c r="DB29" s="686"/>
      <c r="DC29" s="690"/>
      <c r="DD29" s="665">
        <v>2912797</v>
      </c>
      <c r="DE29" s="688"/>
      <c r="DF29" s="688"/>
      <c r="DG29" s="688"/>
      <c r="DH29" s="688"/>
      <c r="DI29" s="688"/>
      <c r="DJ29" s="688"/>
      <c r="DK29" s="689"/>
      <c r="DL29" s="665">
        <v>2912797</v>
      </c>
      <c r="DM29" s="688"/>
      <c r="DN29" s="688"/>
      <c r="DO29" s="688"/>
      <c r="DP29" s="688"/>
      <c r="DQ29" s="688"/>
      <c r="DR29" s="688"/>
      <c r="DS29" s="688"/>
      <c r="DT29" s="688"/>
      <c r="DU29" s="688"/>
      <c r="DV29" s="689"/>
      <c r="DW29" s="661">
        <v>10</v>
      </c>
      <c r="DX29" s="686"/>
      <c r="DY29" s="686"/>
      <c r="DZ29" s="686"/>
      <c r="EA29" s="686"/>
      <c r="EB29" s="686"/>
      <c r="EC29" s="687"/>
    </row>
    <row r="30" spans="2:133" ht="11.25" customHeight="1" x14ac:dyDescent="0.2">
      <c r="B30" s="653" t="s">
        <v>293</v>
      </c>
      <c r="C30" s="654"/>
      <c r="D30" s="654"/>
      <c r="E30" s="654"/>
      <c r="F30" s="654"/>
      <c r="G30" s="654"/>
      <c r="H30" s="654"/>
      <c r="I30" s="654"/>
      <c r="J30" s="654"/>
      <c r="K30" s="654"/>
      <c r="L30" s="654"/>
      <c r="M30" s="654"/>
      <c r="N30" s="654"/>
      <c r="O30" s="654"/>
      <c r="P30" s="654"/>
      <c r="Q30" s="655"/>
      <c r="R30" s="656">
        <v>11883530</v>
      </c>
      <c r="S30" s="657"/>
      <c r="T30" s="657"/>
      <c r="U30" s="657"/>
      <c r="V30" s="657"/>
      <c r="W30" s="657"/>
      <c r="X30" s="657"/>
      <c r="Y30" s="658"/>
      <c r="Z30" s="659">
        <v>20.2</v>
      </c>
      <c r="AA30" s="659"/>
      <c r="AB30" s="659"/>
      <c r="AC30" s="659"/>
      <c r="AD30" s="660" t="s">
        <v>122</v>
      </c>
      <c r="AE30" s="660"/>
      <c r="AF30" s="660"/>
      <c r="AG30" s="660"/>
      <c r="AH30" s="660"/>
      <c r="AI30" s="660"/>
      <c r="AJ30" s="660"/>
      <c r="AK30" s="660"/>
      <c r="AL30" s="661" t="s">
        <v>122</v>
      </c>
      <c r="AM30" s="662"/>
      <c r="AN30" s="662"/>
      <c r="AO30" s="663"/>
      <c r="AP30" s="638" t="s">
        <v>211</v>
      </c>
      <c r="AQ30" s="639"/>
      <c r="AR30" s="639"/>
      <c r="AS30" s="639"/>
      <c r="AT30" s="639"/>
      <c r="AU30" s="639"/>
      <c r="AV30" s="639"/>
      <c r="AW30" s="639"/>
      <c r="AX30" s="639"/>
      <c r="AY30" s="639"/>
      <c r="AZ30" s="639"/>
      <c r="BA30" s="639"/>
      <c r="BB30" s="639"/>
      <c r="BC30" s="639"/>
      <c r="BD30" s="639"/>
      <c r="BE30" s="639"/>
      <c r="BF30" s="640"/>
      <c r="BG30" s="638" t="s">
        <v>294</v>
      </c>
      <c r="BH30" s="698"/>
      <c r="BI30" s="698"/>
      <c r="BJ30" s="698"/>
      <c r="BK30" s="698"/>
      <c r="BL30" s="698"/>
      <c r="BM30" s="698"/>
      <c r="BN30" s="698"/>
      <c r="BO30" s="698"/>
      <c r="BP30" s="698"/>
      <c r="BQ30" s="699"/>
      <c r="BR30" s="638" t="s">
        <v>295</v>
      </c>
      <c r="BS30" s="698"/>
      <c r="BT30" s="698"/>
      <c r="BU30" s="698"/>
      <c r="BV30" s="698"/>
      <c r="BW30" s="698"/>
      <c r="BX30" s="698"/>
      <c r="BY30" s="698"/>
      <c r="BZ30" s="698"/>
      <c r="CA30" s="698"/>
      <c r="CB30" s="699"/>
      <c r="CD30" s="694"/>
      <c r="CE30" s="695"/>
      <c r="CF30" s="653" t="s">
        <v>296</v>
      </c>
      <c r="CG30" s="654"/>
      <c r="CH30" s="654"/>
      <c r="CI30" s="654"/>
      <c r="CJ30" s="654"/>
      <c r="CK30" s="654"/>
      <c r="CL30" s="654"/>
      <c r="CM30" s="654"/>
      <c r="CN30" s="654"/>
      <c r="CO30" s="654"/>
      <c r="CP30" s="654"/>
      <c r="CQ30" s="655"/>
      <c r="CR30" s="656">
        <v>2770864</v>
      </c>
      <c r="CS30" s="657"/>
      <c r="CT30" s="657"/>
      <c r="CU30" s="657"/>
      <c r="CV30" s="657"/>
      <c r="CW30" s="657"/>
      <c r="CX30" s="657"/>
      <c r="CY30" s="658"/>
      <c r="CZ30" s="661">
        <v>4.9000000000000004</v>
      </c>
      <c r="DA30" s="686"/>
      <c r="DB30" s="686"/>
      <c r="DC30" s="690"/>
      <c r="DD30" s="665">
        <v>2770864</v>
      </c>
      <c r="DE30" s="657"/>
      <c r="DF30" s="657"/>
      <c r="DG30" s="657"/>
      <c r="DH30" s="657"/>
      <c r="DI30" s="657"/>
      <c r="DJ30" s="657"/>
      <c r="DK30" s="658"/>
      <c r="DL30" s="665">
        <v>2770864</v>
      </c>
      <c r="DM30" s="657"/>
      <c r="DN30" s="657"/>
      <c r="DO30" s="657"/>
      <c r="DP30" s="657"/>
      <c r="DQ30" s="657"/>
      <c r="DR30" s="657"/>
      <c r="DS30" s="657"/>
      <c r="DT30" s="657"/>
      <c r="DU30" s="657"/>
      <c r="DV30" s="658"/>
      <c r="DW30" s="661">
        <v>9.5</v>
      </c>
      <c r="DX30" s="686"/>
      <c r="DY30" s="686"/>
      <c r="DZ30" s="686"/>
      <c r="EA30" s="686"/>
      <c r="EB30" s="686"/>
      <c r="EC30" s="687"/>
    </row>
    <row r="31" spans="2:133" ht="11.25" customHeight="1" x14ac:dyDescent="0.2">
      <c r="B31" s="669" t="s">
        <v>297</v>
      </c>
      <c r="C31" s="670"/>
      <c r="D31" s="670"/>
      <c r="E31" s="670"/>
      <c r="F31" s="670"/>
      <c r="G31" s="670"/>
      <c r="H31" s="670"/>
      <c r="I31" s="670"/>
      <c r="J31" s="670"/>
      <c r="K31" s="670"/>
      <c r="L31" s="670"/>
      <c r="M31" s="670"/>
      <c r="N31" s="670"/>
      <c r="O31" s="670"/>
      <c r="P31" s="670"/>
      <c r="Q31" s="671"/>
      <c r="R31" s="656" t="s">
        <v>122</v>
      </c>
      <c r="S31" s="657"/>
      <c r="T31" s="657"/>
      <c r="U31" s="657"/>
      <c r="V31" s="657"/>
      <c r="W31" s="657"/>
      <c r="X31" s="657"/>
      <c r="Y31" s="658"/>
      <c r="Z31" s="659" t="s">
        <v>122</v>
      </c>
      <c r="AA31" s="659"/>
      <c r="AB31" s="659"/>
      <c r="AC31" s="659"/>
      <c r="AD31" s="660" t="s">
        <v>122</v>
      </c>
      <c r="AE31" s="660"/>
      <c r="AF31" s="660"/>
      <c r="AG31" s="660"/>
      <c r="AH31" s="660"/>
      <c r="AI31" s="660"/>
      <c r="AJ31" s="660"/>
      <c r="AK31" s="660"/>
      <c r="AL31" s="661" t="s">
        <v>122</v>
      </c>
      <c r="AM31" s="662"/>
      <c r="AN31" s="662"/>
      <c r="AO31" s="663"/>
      <c r="AP31" s="702" t="s">
        <v>298</v>
      </c>
      <c r="AQ31" s="703"/>
      <c r="AR31" s="703"/>
      <c r="AS31" s="703"/>
      <c r="AT31" s="708" t="s">
        <v>299</v>
      </c>
      <c r="AU31" s="215"/>
      <c r="AV31" s="215"/>
      <c r="AW31" s="215"/>
      <c r="AX31" s="642" t="s">
        <v>177</v>
      </c>
      <c r="AY31" s="643"/>
      <c r="AZ31" s="643"/>
      <c r="BA31" s="643"/>
      <c r="BB31" s="643"/>
      <c r="BC31" s="643"/>
      <c r="BD31" s="643"/>
      <c r="BE31" s="643"/>
      <c r="BF31" s="644"/>
      <c r="BG31" s="712">
        <v>99.1</v>
      </c>
      <c r="BH31" s="700"/>
      <c r="BI31" s="700"/>
      <c r="BJ31" s="700"/>
      <c r="BK31" s="700"/>
      <c r="BL31" s="700"/>
      <c r="BM31" s="651">
        <v>96.9</v>
      </c>
      <c r="BN31" s="700"/>
      <c r="BO31" s="700"/>
      <c r="BP31" s="700"/>
      <c r="BQ31" s="701"/>
      <c r="BR31" s="712">
        <v>99.1</v>
      </c>
      <c r="BS31" s="700"/>
      <c r="BT31" s="700"/>
      <c r="BU31" s="700"/>
      <c r="BV31" s="700"/>
      <c r="BW31" s="700"/>
      <c r="BX31" s="651">
        <v>96.9</v>
      </c>
      <c r="BY31" s="700"/>
      <c r="BZ31" s="700"/>
      <c r="CA31" s="700"/>
      <c r="CB31" s="701"/>
      <c r="CD31" s="694"/>
      <c r="CE31" s="695"/>
      <c r="CF31" s="653" t="s">
        <v>300</v>
      </c>
      <c r="CG31" s="654"/>
      <c r="CH31" s="654"/>
      <c r="CI31" s="654"/>
      <c r="CJ31" s="654"/>
      <c r="CK31" s="654"/>
      <c r="CL31" s="654"/>
      <c r="CM31" s="654"/>
      <c r="CN31" s="654"/>
      <c r="CO31" s="654"/>
      <c r="CP31" s="654"/>
      <c r="CQ31" s="655"/>
      <c r="CR31" s="656">
        <v>141933</v>
      </c>
      <c r="CS31" s="688"/>
      <c r="CT31" s="688"/>
      <c r="CU31" s="688"/>
      <c r="CV31" s="688"/>
      <c r="CW31" s="688"/>
      <c r="CX31" s="688"/>
      <c r="CY31" s="689"/>
      <c r="CZ31" s="661">
        <v>0.3</v>
      </c>
      <c r="DA31" s="686"/>
      <c r="DB31" s="686"/>
      <c r="DC31" s="690"/>
      <c r="DD31" s="665">
        <v>141933</v>
      </c>
      <c r="DE31" s="688"/>
      <c r="DF31" s="688"/>
      <c r="DG31" s="688"/>
      <c r="DH31" s="688"/>
      <c r="DI31" s="688"/>
      <c r="DJ31" s="688"/>
      <c r="DK31" s="689"/>
      <c r="DL31" s="665">
        <v>141933</v>
      </c>
      <c r="DM31" s="688"/>
      <c r="DN31" s="688"/>
      <c r="DO31" s="688"/>
      <c r="DP31" s="688"/>
      <c r="DQ31" s="688"/>
      <c r="DR31" s="688"/>
      <c r="DS31" s="688"/>
      <c r="DT31" s="688"/>
      <c r="DU31" s="688"/>
      <c r="DV31" s="689"/>
      <c r="DW31" s="661">
        <v>0.5</v>
      </c>
      <c r="DX31" s="686"/>
      <c r="DY31" s="686"/>
      <c r="DZ31" s="686"/>
      <c r="EA31" s="686"/>
      <c r="EB31" s="686"/>
      <c r="EC31" s="687"/>
    </row>
    <row r="32" spans="2:133" ht="11.25" customHeight="1" x14ac:dyDescent="0.2">
      <c r="B32" s="653" t="s">
        <v>301</v>
      </c>
      <c r="C32" s="654"/>
      <c r="D32" s="654"/>
      <c r="E32" s="654"/>
      <c r="F32" s="654"/>
      <c r="G32" s="654"/>
      <c r="H32" s="654"/>
      <c r="I32" s="654"/>
      <c r="J32" s="654"/>
      <c r="K32" s="654"/>
      <c r="L32" s="654"/>
      <c r="M32" s="654"/>
      <c r="N32" s="654"/>
      <c r="O32" s="654"/>
      <c r="P32" s="654"/>
      <c r="Q32" s="655"/>
      <c r="R32" s="656">
        <v>3690461</v>
      </c>
      <c r="S32" s="657"/>
      <c r="T32" s="657"/>
      <c r="U32" s="657"/>
      <c r="V32" s="657"/>
      <c r="W32" s="657"/>
      <c r="X32" s="657"/>
      <c r="Y32" s="658"/>
      <c r="Z32" s="659">
        <v>6.3</v>
      </c>
      <c r="AA32" s="659"/>
      <c r="AB32" s="659"/>
      <c r="AC32" s="659"/>
      <c r="AD32" s="660" t="s">
        <v>122</v>
      </c>
      <c r="AE32" s="660"/>
      <c r="AF32" s="660"/>
      <c r="AG32" s="660"/>
      <c r="AH32" s="660"/>
      <c r="AI32" s="660"/>
      <c r="AJ32" s="660"/>
      <c r="AK32" s="660"/>
      <c r="AL32" s="661" t="s">
        <v>122</v>
      </c>
      <c r="AM32" s="662"/>
      <c r="AN32" s="662"/>
      <c r="AO32" s="663"/>
      <c r="AP32" s="704"/>
      <c r="AQ32" s="705"/>
      <c r="AR32" s="705"/>
      <c r="AS32" s="705"/>
      <c r="AT32" s="709"/>
      <c r="AU32" s="211" t="s">
        <v>302</v>
      </c>
      <c r="AX32" s="653" t="s">
        <v>303</v>
      </c>
      <c r="AY32" s="654"/>
      <c r="AZ32" s="654"/>
      <c r="BA32" s="654"/>
      <c r="BB32" s="654"/>
      <c r="BC32" s="654"/>
      <c r="BD32" s="654"/>
      <c r="BE32" s="654"/>
      <c r="BF32" s="655"/>
      <c r="BG32" s="713">
        <v>98.8</v>
      </c>
      <c r="BH32" s="688"/>
      <c r="BI32" s="688"/>
      <c r="BJ32" s="688"/>
      <c r="BK32" s="688"/>
      <c r="BL32" s="688"/>
      <c r="BM32" s="662">
        <v>95.5</v>
      </c>
      <c r="BN32" s="688"/>
      <c r="BO32" s="688"/>
      <c r="BP32" s="688"/>
      <c r="BQ32" s="711"/>
      <c r="BR32" s="713">
        <v>98.7</v>
      </c>
      <c r="BS32" s="688"/>
      <c r="BT32" s="688"/>
      <c r="BU32" s="688"/>
      <c r="BV32" s="688"/>
      <c r="BW32" s="688"/>
      <c r="BX32" s="662">
        <v>95.4</v>
      </c>
      <c r="BY32" s="688"/>
      <c r="BZ32" s="688"/>
      <c r="CA32" s="688"/>
      <c r="CB32" s="711"/>
      <c r="CD32" s="696"/>
      <c r="CE32" s="697"/>
      <c r="CF32" s="653" t="s">
        <v>304</v>
      </c>
      <c r="CG32" s="654"/>
      <c r="CH32" s="654"/>
      <c r="CI32" s="654"/>
      <c r="CJ32" s="654"/>
      <c r="CK32" s="654"/>
      <c r="CL32" s="654"/>
      <c r="CM32" s="654"/>
      <c r="CN32" s="654"/>
      <c r="CO32" s="654"/>
      <c r="CP32" s="654"/>
      <c r="CQ32" s="655"/>
      <c r="CR32" s="656" t="s">
        <v>122</v>
      </c>
      <c r="CS32" s="657"/>
      <c r="CT32" s="657"/>
      <c r="CU32" s="657"/>
      <c r="CV32" s="657"/>
      <c r="CW32" s="657"/>
      <c r="CX32" s="657"/>
      <c r="CY32" s="658"/>
      <c r="CZ32" s="661" t="s">
        <v>122</v>
      </c>
      <c r="DA32" s="686"/>
      <c r="DB32" s="686"/>
      <c r="DC32" s="690"/>
      <c r="DD32" s="665" t="s">
        <v>122</v>
      </c>
      <c r="DE32" s="657"/>
      <c r="DF32" s="657"/>
      <c r="DG32" s="657"/>
      <c r="DH32" s="657"/>
      <c r="DI32" s="657"/>
      <c r="DJ32" s="657"/>
      <c r="DK32" s="658"/>
      <c r="DL32" s="665" t="s">
        <v>122</v>
      </c>
      <c r="DM32" s="657"/>
      <c r="DN32" s="657"/>
      <c r="DO32" s="657"/>
      <c r="DP32" s="657"/>
      <c r="DQ32" s="657"/>
      <c r="DR32" s="657"/>
      <c r="DS32" s="657"/>
      <c r="DT32" s="657"/>
      <c r="DU32" s="657"/>
      <c r="DV32" s="658"/>
      <c r="DW32" s="661" t="s">
        <v>122</v>
      </c>
      <c r="DX32" s="686"/>
      <c r="DY32" s="686"/>
      <c r="DZ32" s="686"/>
      <c r="EA32" s="686"/>
      <c r="EB32" s="686"/>
      <c r="EC32" s="687"/>
    </row>
    <row r="33" spans="2:133" ht="11.25" customHeight="1" x14ac:dyDescent="0.2">
      <c r="B33" s="653" t="s">
        <v>305</v>
      </c>
      <c r="C33" s="654"/>
      <c r="D33" s="654"/>
      <c r="E33" s="654"/>
      <c r="F33" s="654"/>
      <c r="G33" s="654"/>
      <c r="H33" s="654"/>
      <c r="I33" s="654"/>
      <c r="J33" s="654"/>
      <c r="K33" s="654"/>
      <c r="L33" s="654"/>
      <c r="M33" s="654"/>
      <c r="N33" s="654"/>
      <c r="O33" s="654"/>
      <c r="P33" s="654"/>
      <c r="Q33" s="655"/>
      <c r="R33" s="656">
        <v>317320</v>
      </c>
      <c r="S33" s="657"/>
      <c r="T33" s="657"/>
      <c r="U33" s="657"/>
      <c r="V33" s="657"/>
      <c r="W33" s="657"/>
      <c r="X33" s="657"/>
      <c r="Y33" s="658"/>
      <c r="Z33" s="659">
        <v>0.5</v>
      </c>
      <c r="AA33" s="659"/>
      <c r="AB33" s="659"/>
      <c r="AC33" s="659"/>
      <c r="AD33" s="660">
        <v>33985</v>
      </c>
      <c r="AE33" s="660"/>
      <c r="AF33" s="660"/>
      <c r="AG33" s="660"/>
      <c r="AH33" s="660"/>
      <c r="AI33" s="660"/>
      <c r="AJ33" s="660"/>
      <c r="AK33" s="660"/>
      <c r="AL33" s="661">
        <v>0.1</v>
      </c>
      <c r="AM33" s="662"/>
      <c r="AN33" s="662"/>
      <c r="AO33" s="663"/>
      <c r="AP33" s="706"/>
      <c r="AQ33" s="707"/>
      <c r="AR33" s="707"/>
      <c r="AS33" s="707"/>
      <c r="AT33" s="710"/>
      <c r="AU33" s="216"/>
      <c r="AV33" s="216"/>
      <c r="AW33" s="216"/>
      <c r="AX33" s="677" t="s">
        <v>306</v>
      </c>
      <c r="AY33" s="678"/>
      <c r="AZ33" s="678"/>
      <c r="BA33" s="678"/>
      <c r="BB33" s="678"/>
      <c r="BC33" s="678"/>
      <c r="BD33" s="678"/>
      <c r="BE33" s="678"/>
      <c r="BF33" s="679"/>
      <c r="BG33" s="714">
        <v>99.4</v>
      </c>
      <c r="BH33" s="715"/>
      <c r="BI33" s="715"/>
      <c r="BJ33" s="715"/>
      <c r="BK33" s="715"/>
      <c r="BL33" s="715"/>
      <c r="BM33" s="716">
        <v>98</v>
      </c>
      <c r="BN33" s="715"/>
      <c r="BO33" s="715"/>
      <c r="BP33" s="715"/>
      <c r="BQ33" s="717"/>
      <c r="BR33" s="714">
        <v>99.4</v>
      </c>
      <c r="BS33" s="715"/>
      <c r="BT33" s="715"/>
      <c r="BU33" s="715"/>
      <c r="BV33" s="715"/>
      <c r="BW33" s="715"/>
      <c r="BX33" s="716">
        <v>98</v>
      </c>
      <c r="BY33" s="715"/>
      <c r="BZ33" s="715"/>
      <c r="CA33" s="715"/>
      <c r="CB33" s="717"/>
      <c r="CD33" s="653" t="s">
        <v>307</v>
      </c>
      <c r="CE33" s="654"/>
      <c r="CF33" s="654"/>
      <c r="CG33" s="654"/>
      <c r="CH33" s="654"/>
      <c r="CI33" s="654"/>
      <c r="CJ33" s="654"/>
      <c r="CK33" s="654"/>
      <c r="CL33" s="654"/>
      <c r="CM33" s="654"/>
      <c r="CN33" s="654"/>
      <c r="CO33" s="654"/>
      <c r="CP33" s="654"/>
      <c r="CQ33" s="655"/>
      <c r="CR33" s="656">
        <v>25188952</v>
      </c>
      <c r="CS33" s="688"/>
      <c r="CT33" s="688"/>
      <c r="CU33" s="688"/>
      <c r="CV33" s="688"/>
      <c r="CW33" s="688"/>
      <c r="CX33" s="688"/>
      <c r="CY33" s="689"/>
      <c r="CZ33" s="661">
        <v>44.6</v>
      </c>
      <c r="DA33" s="686"/>
      <c r="DB33" s="686"/>
      <c r="DC33" s="690"/>
      <c r="DD33" s="665">
        <v>17301175</v>
      </c>
      <c r="DE33" s="688"/>
      <c r="DF33" s="688"/>
      <c r="DG33" s="688"/>
      <c r="DH33" s="688"/>
      <c r="DI33" s="688"/>
      <c r="DJ33" s="688"/>
      <c r="DK33" s="689"/>
      <c r="DL33" s="665">
        <v>12691015</v>
      </c>
      <c r="DM33" s="688"/>
      <c r="DN33" s="688"/>
      <c r="DO33" s="688"/>
      <c r="DP33" s="688"/>
      <c r="DQ33" s="688"/>
      <c r="DR33" s="688"/>
      <c r="DS33" s="688"/>
      <c r="DT33" s="688"/>
      <c r="DU33" s="688"/>
      <c r="DV33" s="689"/>
      <c r="DW33" s="661">
        <v>43.7</v>
      </c>
      <c r="DX33" s="686"/>
      <c r="DY33" s="686"/>
      <c r="DZ33" s="686"/>
      <c r="EA33" s="686"/>
      <c r="EB33" s="686"/>
      <c r="EC33" s="687"/>
    </row>
    <row r="34" spans="2:133" ht="11.25" customHeight="1" x14ac:dyDescent="0.2">
      <c r="B34" s="653" t="s">
        <v>308</v>
      </c>
      <c r="C34" s="654"/>
      <c r="D34" s="654"/>
      <c r="E34" s="654"/>
      <c r="F34" s="654"/>
      <c r="G34" s="654"/>
      <c r="H34" s="654"/>
      <c r="I34" s="654"/>
      <c r="J34" s="654"/>
      <c r="K34" s="654"/>
      <c r="L34" s="654"/>
      <c r="M34" s="654"/>
      <c r="N34" s="654"/>
      <c r="O34" s="654"/>
      <c r="P34" s="654"/>
      <c r="Q34" s="655"/>
      <c r="R34" s="656">
        <v>996935</v>
      </c>
      <c r="S34" s="657"/>
      <c r="T34" s="657"/>
      <c r="U34" s="657"/>
      <c r="V34" s="657"/>
      <c r="W34" s="657"/>
      <c r="X34" s="657"/>
      <c r="Y34" s="658"/>
      <c r="Z34" s="659">
        <v>1.7</v>
      </c>
      <c r="AA34" s="659"/>
      <c r="AB34" s="659"/>
      <c r="AC34" s="659"/>
      <c r="AD34" s="660" t="s">
        <v>122</v>
      </c>
      <c r="AE34" s="660"/>
      <c r="AF34" s="660"/>
      <c r="AG34" s="660"/>
      <c r="AH34" s="660"/>
      <c r="AI34" s="660"/>
      <c r="AJ34" s="660"/>
      <c r="AK34" s="660"/>
      <c r="AL34" s="661" t="s">
        <v>122</v>
      </c>
      <c r="AM34" s="662"/>
      <c r="AN34" s="662"/>
      <c r="AO34" s="663"/>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53" t="s">
        <v>309</v>
      </c>
      <c r="CE34" s="654"/>
      <c r="CF34" s="654"/>
      <c r="CG34" s="654"/>
      <c r="CH34" s="654"/>
      <c r="CI34" s="654"/>
      <c r="CJ34" s="654"/>
      <c r="CK34" s="654"/>
      <c r="CL34" s="654"/>
      <c r="CM34" s="654"/>
      <c r="CN34" s="654"/>
      <c r="CO34" s="654"/>
      <c r="CP34" s="654"/>
      <c r="CQ34" s="655"/>
      <c r="CR34" s="656">
        <v>10307188</v>
      </c>
      <c r="CS34" s="657"/>
      <c r="CT34" s="657"/>
      <c r="CU34" s="657"/>
      <c r="CV34" s="657"/>
      <c r="CW34" s="657"/>
      <c r="CX34" s="657"/>
      <c r="CY34" s="658"/>
      <c r="CZ34" s="661">
        <v>18.2</v>
      </c>
      <c r="DA34" s="686"/>
      <c r="DB34" s="686"/>
      <c r="DC34" s="690"/>
      <c r="DD34" s="665">
        <v>7642647</v>
      </c>
      <c r="DE34" s="657"/>
      <c r="DF34" s="657"/>
      <c r="DG34" s="657"/>
      <c r="DH34" s="657"/>
      <c r="DI34" s="657"/>
      <c r="DJ34" s="657"/>
      <c r="DK34" s="658"/>
      <c r="DL34" s="665">
        <v>6926001</v>
      </c>
      <c r="DM34" s="657"/>
      <c r="DN34" s="657"/>
      <c r="DO34" s="657"/>
      <c r="DP34" s="657"/>
      <c r="DQ34" s="657"/>
      <c r="DR34" s="657"/>
      <c r="DS34" s="657"/>
      <c r="DT34" s="657"/>
      <c r="DU34" s="657"/>
      <c r="DV34" s="658"/>
      <c r="DW34" s="661">
        <v>23.9</v>
      </c>
      <c r="DX34" s="686"/>
      <c r="DY34" s="686"/>
      <c r="DZ34" s="686"/>
      <c r="EA34" s="686"/>
      <c r="EB34" s="686"/>
      <c r="EC34" s="687"/>
    </row>
    <row r="35" spans="2:133" ht="11.25" customHeight="1" x14ac:dyDescent="0.2">
      <c r="B35" s="653" t="s">
        <v>310</v>
      </c>
      <c r="C35" s="654"/>
      <c r="D35" s="654"/>
      <c r="E35" s="654"/>
      <c r="F35" s="654"/>
      <c r="G35" s="654"/>
      <c r="H35" s="654"/>
      <c r="I35" s="654"/>
      <c r="J35" s="654"/>
      <c r="K35" s="654"/>
      <c r="L35" s="654"/>
      <c r="M35" s="654"/>
      <c r="N35" s="654"/>
      <c r="O35" s="654"/>
      <c r="P35" s="654"/>
      <c r="Q35" s="655"/>
      <c r="R35" s="656">
        <v>2335946</v>
      </c>
      <c r="S35" s="657"/>
      <c r="T35" s="657"/>
      <c r="U35" s="657"/>
      <c r="V35" s="657"/>
      <c r="W35" s="657"/>
      <c r="X35" s="657"/>
      <c r="Y35" s="658"/>
      <c r="Z35" s="659">
        <v>4</v>
      </c>
      <c r="AA35" s="659"/>
      <c r="AB35" s="659"/>
      <c r="AC35" s="659"/>
      <c r="AD35" s="660" t="s">
        <v>122</v>
      </c>
      <c r="AE35" s="660"/>
      <c r="AF35" s="660"/>
      <c r="AG35" s="660"/>
      <c r="AH35" s="660"/>
      <c r="AI35" s="660"/>
      <c r="AJ35" s="660"/>
      <c r="AK35" s="660"/>
      <c r="AL35" s="661" t="s">
        <v>122</v>
      </c>
      <c r="AM35" s="662"/>
      <c r="AN35" s="662"/>
      <c r="AO35" s="663"/>
      <c r="AP35" s="219"/>
      <c r="AQ35" s="638" t="s">
        <v>311</v>
      </c>
      <c r="AR35" s="639"/>
      <c r="AS35" s="639"/>
      <c r="AT35" s="639"/>
      <c r="AU35" s="639"/>
      <c r="AV35" s="639"/>
      <c r="AW35" s="639"/>
      <c r="AX35" s="639"/>
      <c r="AY35" s="639"/>
      <c r="AZ35" s="639"/>
      <c r="BA35" s="639"/>
      <c r="BB35" s="639"/>
      <c r="BC35" s="639"/>
      <c r="BD35" s="639"/>
      <c r="BE35" s="639"/>
      <c r="BF35" s="640"/>
      <c r="BG35" s="638" t="s">
        <v>312</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313</v>
      </c>
      <c r="CE35" s="654"/>
      <c r="CF35" s="654"/>
      <c r="CG35" s="654"/>
      <c r="CH35" s="654"/>
      <c r="CI35" s="654"/>
      <c r="CJ35" s="654"/>
      <c r="CK35" s="654"/>
      <c r="CL35" s="654"/>
      <c r="CM35" s="654"/>
      <c r="CN35" s="654"/>
      <c r="CO35" s="654"/>
      <c r="CP35" s="654"/>
      <c r="CQ35" s="655"/>
      <c r="CR35" s="656">
        <v>440508</v>
      </c>
      <c r="CS35" s="688"/>
      <c r="CT35" s="688"/>
      <c r="CU35" s="688"/>
      <c r="CV35" s="688"/>
      <c r="CW35" s="688"/>
      <c r="CX35" s="688"/>
      <c r="CY35" s="689"/>
      <c r="CZ35" s="661">
        <v>0.8</v>
      </c>
      <c r="DA35" s="686"/>
      <c r="DB35" s="686"/>
      <c r="DC35" s="690"/>
      <c r="DD35" s="665">
        <v>413559</v>
      </c>
      <c r="DE35" s="688"/>
      <c r="DF35" s="688"/>
      <c r="DG35" s="688"/>
      <c r="DH35" s="688"/>
      <c r="DI35" s="688"/>
      <c r="DJ35" s="688"/>
      <c r="DK35" s="689"/>
      <c r="DL35" s="665">
        <v>412881</v>
      </c>
      <c r="DM35" s="688"/>
      <c r="DN35" s="688"/>
      <c r="DO35" s="688"/>
      <c r="DP35" s="688"/>
      <c r="DQ35" s="688"/>
      <c r="DR35" s="688"/>
      <c r="DS35" s="688"/>
      <c r="DT35" s="688"/>
      <c r="DU35" s="688"/>
      <c r="DV35" s="689"/>
      <c r="DW35" s="661">
        <v>1.4</v>
      </c>
      <c r="DX35" s="686"/>
      <c r="DY35" s="686"/>
      <c r="DZ35" s="686"/>
      <c r="EA35" s="686"/>
      <c r="EB35" s="686"/>
      <c r="EC35" s="687"/>
    </row>
    <row r="36" spans="2:133" ht="11.25" customHeight="1" x14ac:dyDescent="0.2">
      <c r="B36" s="653" t="s">
        <v>314</v>
      </c>
      <c r="C36" s="654"/>
      <c r="D36" s="654"/>
      <c r="E36" s="654"/>
      <c r="F36" s="654"/>
      <c r="G36" s="654"/>
      <c r="H36" s="654"/>
      <c r="I36" s="654"/>
      <c r="J36" s="654"/>
      <c r="K36" s="654"/>
      <c r="L36" s="654"/>
      <c r="M36" s="654"/>
      <c r="N36" s="654"/>
      <c r="O36" s="654"/>
      <c r="P36" s="654"/>
      <c r="Q36" s="655"/>
      <c r="R36" s="656">
        <v>2742756</v>
      </c>
      <c r="S36" s="657"/>
      <c r="T36" s="657"/>
      <c r="U36" s="657"/>
      <c r="V36" s="657"/>
      <c r="W36" s="657"/>
      <c r="X36" s="657"/>
      <c r="Y36" s="658"/>
      <c r="Z36" s="659">
        <v>4.7</v>
      </c>
      <c r="AA36" s="659"/>
      <c r="AB36" s="659"/>
      <c r="AC36" s="659"/>
      <c r="AD36" s="660" t="s">
        <v>122</v>
      </c>
      <c r="AE36" s="660"/>
      <c r="AF36" s="660"/>
      <c r="AG36" s="660"/>
      <c r="AH36" s="660"/>
      <c r="AI36" s="660"/>
      <c r="AJ36" s="660"/>
      <c r="AK36" s="660"/>
      <c r="AL36" s="661" t="s">
        <v>122</v>
      </c>
      <c r="AM36" s="662"/>
      <c r="AN36" s="662"/>
      <c r="AO36" s="663"/>
      <c r="AP36" s="219"/>
      <c r="AQ36" s="722" t="s">
        <v>315</v>
      </c>
      <c r="AR36" s="723"/>
      <c r="AS36" s="723"/>
      <c r="AT36" s="723"/>
      <c r="AU36" s="723"/>
      <c r="AV36" s="723"/>
      <c r="AW36" s="723"/>
      <c r="AX36" s="723"/>
      <c r="AY36" s="724"/>
      <c r="AZ36" s="645">
        <v>5024151</v>
      </c>
      <c r="BA36" s="646"/>
      <c r="BB36" s="646"/>
      <c r="BC36" s="646"/>
      <c r="BD36" s="646"/>
      <c r="BE36" s="646"/>
      <c r="BF36" s="718"/>
      <c r="BG36" s="642" t="s">
        <v>316</v>
      </c>
      <c r="BH36" s="643"/>
      <c r="BI36" s="643"/>
      <c r="BJ36" s="643"/>
      <c r="BK36" s="643"/>
      <c r="BL36" s="643"/>
      <c r="BM36" s="643"/>
      <c r="BN36" s="643"/>
      <c r="BO36" s="643"/>
      <c r="BP36" s="643"/>
      <c r="BQ36" s="643"/>
      <c r="BR36" s="643"/>
      <c r="BS36" s="643"/>
      <c r="BT36" s="643"/>
      <c r="BU36" s="644"/>
      <c r="BV36" s="645">
        <v>27767</v>
      </c>
      <c r="BW36" s="646"/>
      <c r="BX36" s="646"/>
      <c r="BY36" s="646"/>
      <c r="BZ36" s="646"/>
      <c r="CA36" s="646"/>
      <c r="CB36" s="718"/>
      <c r="CD36" s="653" t="s">
        <v>317</v>
      </c>
      <c r="CE36" s="654"/>
      <c r="CF36" s="654"/>
      <c r="CG36" s="654"/>
      <c r="CH36" s="654"/>
      <c r="CI36" s="654"/>
      <c r="CJ36" s="654"/>
      <c r="CK36" s="654"/>
      <c r="CL36" s="654"/>
      <c r="CM36" s="654"/>
      <c r="CN36" s="654"/>
      <c r="CO36" s="654"/>
      <c r="CP36" s="654"/>
      <c r="CQ36" s="655"/>
      <c r="CR36" s="656">
        <v>7018509</v>
      </c>
      <c r="CS36" s="657"/>
      <c r="CT36" s="657"/>
      <c r="CU36" s="657"/>
      <c r="CV36" s="657"/>
      <c r="CW36" s="657"/>
      <c r="CX36" s="657"/>
      <c r="CY36" s="658"/>
      <c r="CZ36" s="661">
        <v>12.4</v>
      </c>
      <c r="DA36" s="686"/>
      <c r="DB36" s="686"/>
      <c r="DC36" s="690"/>
      <c r="DD36" s="665">
        <v>3784525</v>
      </c>
      <c r="DE36" s="657"/>
      <c r="DF36" s="657"/>
      <c r="DG36" s="657"/>
      <c r="DH36" s="657"/>
      <c r="DI36" s="657"/>
      <c r="DJ36" s="657"/>
      <c r="DK36" s="658"/>
      <c r="DL36" s="665">
        <v>2299325</v>
      </c>
      <c r="DM36" s="657"/>
      <c r="DN36" s="657"/>
      <c r="DO36" s="657"/>
      <c r="DP36" s="657"/>
      <c r="DQ36" s="657"/>
      <c r="DR36" s="657"/>
      <c r="DS36" s="657"/>
      <c r="DT36" s="657"/>
      <c r="DU36" s="657"/>
      <c r="DV36" s="658"/>
      <c r="DW36" s="661">
        <v>7.9</v>
      </c>
      <c r="DX36" s="686"/>
      <c r="DY36" s="686"/>
      <c r="DZ36" s="686"/>
      <c r="EA36" s="686"/>
      <c r="EB36" s="686"/>
      <c r="EC36" s="687"/>
    </row>
    <row r="37" spans="2:133" ht="11.25" customHeight="1" x14ac:dyDescent="0.2">
      <c r="B37" s="653" t="s">
        <v>318</v>
      </c>
      <c r="C37" s="654"/>
      <c r="D37" s="654"/>
      <c r="E37" s="654"/>
      <c r="F37" s="654"/>
      <c r="G37" s="654"/>
      <c r="H37" s="654"/>
      <c r="I37" s="654"/>
      <c r="J37" s="654"/>
      <c r="K37" s="654"/>
      <c r="L37" s="654"/>
      <c r="M37" s="654"/>
      <c r="N37" s="654"/>
      <c r="O37" s="654"/>
      <c r="P37" s="654"/>
      <c r="Q37" s="655"/>
      <c r="R37" s="656">
        <v>2601417</v>
      </c>
      <c r="S37" s="657"/>
      <c r="T37" s="657"/>
      <c r="U37" s="657"/>
      <c r="V37" s="657"/>
      <c r="W37" s="657"/>
      <c r="X37" s="657"/>
      <c r="Y37" s="658"/>
      <c r="Z37" s="659">
        <v>4.4000000000000004</v>
      </c>
      <c r="AA37" s="659"/>
      <c r="AB37" s="659"/>
      <c r="AC37" s="659"/>
      <c r="AD37" s="660">
        <v>139968</v>
      </c>
      <c r="AE37" s="660"/>
      <c r="AF37" s="660"/>
      <c r="AG37" s="660"/>
      <c r="AH37" s="660"/>
      <c r="AI37" s="660"/>
      <c r="AJ37" s="660"/>
      <c r="AK37" s="660"/>
      <c r="AL37" s="661">
        <v>0.5</v>
      </c>
      <c r="AM37" s="662"/>
      <c r="AN37" s="662"/>
      <c r="AO37" s="663"/>
      <c r="AQ37" s="719" t="s">
        <v>319</v>
      </c>
      <c r="AR37" s="720"/>
      <c r="AS37" s="720"/>
      <c r="AT37" s="720"/>
      <c r="AU37" s="720"/>
      <c r="AV37" s="720"/>
      <c r="AW37" s="720"/>
      <c r="AX37" s="720"/>
      <c r="AY37" s="721"/>
      <c r="AZ37" s="656">
        <v>515811</v>
      </c>
      <c r="BA37" s="657"/>
      <c r="BB37" s="657"/>
      <c r="BC37" s="657"/>
      <c r="BD37" s="688"/>
      <c r="BE37" s="688"/>
      <c r="BF37" s="711"/>
      <c r="BG37" s="653" t="s">
        <v>320</v>
      </c>
      <c r="BH37" s="654"/>
      <c r="BI37" s="654"/>
      <c r="BJ37" s="654"/>
      <c r="BK37" s="654"/>
      <c r="BL37" s="654"/>
      <c r="BM37" s="654"/>
      <c r="BN37" s="654"/>
      <c r="BO37" s="654"/>
      <c r="BP37" s="654"/>
      <c r="BQ37" s="654"/>
      <c r="BR37" s="654"/>
      <c r="BS37" s="654"/>
      <c r="BT37" s="654"/>
      <c r="BU37" s="655"/>
      <c r="BV37" s="656">
        <v>-727304</v>
      </c>
      <c r="BW37" s="657"/>
      <c r="BX37" s="657"/>
      <c r="BY37" s="657"/>
      <c r="BZ37" s="657"/>
      <c r="CA37" s="657"/>
      <c r="CB37" s="666"/>
      <c r="CD37" s="653" t="s">
        <v>321</v>
      </c>
      <c r="CE37" s="654"/>
      <c r="CF37" s="654"/>
      <c r="CG37" s="654"/>
      <c r="CH37" s="654"/>
      <c r="CI37" s="654"/>
      <c r="CJ37" s="654"/>
      <c r="CK37" s="654"/>
      <c r="CL37" s="654"/>
      <c r="CM37" s="654"/>
      <c r="CN37" s="654"/>
      <c r="CO37" s="654"/>
      <c r="CP37" s="654"/>
      <c r="CQ37" s="655"/>
      <c r="CR37" s="656">
        <v>888473</v>
      </c>
      <c r="CS37" s="688"/>
      <c r="CT37" s="688"/>
      <c r="CU37" s="688"/>
      <c r="CV37" s="688"/>
      <c r="CW37" s="688"/>
      <c r="CX37" s="688"/>
      <c r="CY37" s="689"/>
      <c r="CZ37" s="661">
        <v>1.6</v>
      </c>
      <c r="DA37" s="686"/>
      <c r="DB37" s="686"/>
      <c r="DC37" s="690"/>
      <c r="DD37" s="665">
        <v>888473</v>
      </c>
      <c r="DE37" s="688"/>
      <c r="DF37" s="688"/>
      <c r="DG37" s="688"/>
      <c r="DH37" s="688"/>
      <c r="DI37" s="688"/>
      <c r="DJ37" s="688"/>
      <c r="DK37" s="689"/>
      <c r="DL37" s="665">
        <v>888473</v>
      </c>
      <c r="DM37" s="688"/>
      <c r="DN37" s="688"/>
      <c r="DO37" s="688"/>
      <c r="DP37" s="688"/>
      <c r="DQ37" s="688"/>
      <c r="DR37" s="688"/>
      <c r="DS37" s="688"/>
      <c r="DT37" s="688"/>
      <c r="DU37" s="688"/>
      <c r="DV37" s="689"/>
      <c r="DW37" s="661">
        <v>3.1</v>
      </c>
      <c r="DX37" s="686"/>
      <c r="DY37" s="686"/>
      <c r="DZ37" s="686"/>
      <c r="EA37" s="686"/>
      <c r="EB37" s="686"/>
      <c r="EC37" s="687"/>
    </row>
    <row r="38" spans="2:133" ht="11.25" customHeight="1" x14ac:dyDescent="0.2">
      <c r="B38" s="653" t="s">
        <v>322</v>
      </c>
      <c r="C38" s="654"/>
      <c r="D38" s="654"/>
      <c r="E38" s="654"/>
      <c r="F38" s="654"/>
      <c r="G38" s="654"/>
      <c r="H38" s="654"/>
      <c r="I38" s="654"/>
      <c r="J38" s="654"/>
      <c r="K38" s="654"/>
      <c r="L38" s="654"/>
      <c r="M38" s="654"/>
      <c r="N38" s="654"/>
      <c r="O38" s="654"/>
      <c r="P38" s="654"/>
      <c r="Q38" s="655"/>
      <c r="R38" s="656">
        <v>3042300</v>
      </c>
      <c r="S38" s="657"/>
      <c r="T38" s="657"/>
      <c r="U38" s="657"/>
      <c r="V38" s="657"/>
      <c r="W38" s="657"/>
      <c r="X38" s="657"/>
      <c r="Y38" s="658"/>
      <c r="Z38" s="659">
        <v>5.2</v>
      </c>
      <c r="AA38" s="659"/>
      <c r="AB38" s="659"/>
      <c r="AC38" s="659"/>
      <c r="AD38" s="660" t="s">
        <v>122</v>
      </c>
      <c r="AE38" s="660"/>
      <c r="AF38" s="660"/>
      <c r="AG38" s="660"/>
      <c r="AH38" s="660"/>
      <c r="AI38" s="660"/>
      <c r="AJ38" s="660"/>
      <c r="AK38" s="660"/>
      <c r="AL38" s="661" t="s">
        <v>122</v>
      </c>
      <c r="AM38" s="662"/>
      <c r="AN38" s="662"/>
      <c r="AO38" s="663"/>
      <c r="AQ38" s="719" t="s">
        <v>323</v>
      </c>
      <c r="AR38" s="720"/>
      <c r="AS38" s="720"/>
      <c r="AT38" s="720"/>
      <c r="AU38" s="720"/>
      <c r="AV38" s="720"/>
      <c r="AW38" s="720"/>
      <c r="AX38" s="720"/>
      <c r="AY38" s="721"/>
      <c r="AZ38" s="656" t="s">
        <v>122</v>
      </c>
      <c r="BA38" s="657"/>
      <c r="BB38" s="657"/>
      <c r="BC38" s="657"/>
      <c r="BD38" s="688"/>
      <c r="BE38" s="688"/>
      <c r="BF38" s="711"/>
      <c r="BG38" s="653" t="s">
        <v>324</v>
      </c>
      <c r="BH38" s="654"/>
      <c r="BI38" s="654"/>
      <c r="BJ38" s="654"/>
      <c r="BK38" s="654"/>
      <c r="BL38" s="654"/>
      <c r="BM38" s="654"/>
      <c r="BN38" s="654"/>
      <c r="BO38" s="654"/>
      <c r="BP38" s="654"/>
      <c r="BQ38" s="654"/>
      <c r="BR38" s="654"/>
      <c r="BS38" s="654"/>
      <c r="BT38" s="654"/>
      <c r="BU38" s="655"/>
      <c r="BV38" s="656">
        <v>16567</v>
      </c>
      <c r="BW38" s="657"/>
      <c r="BX38" s="657"/>
      <c r="BY38" s="657"/>
      <c r="BZ38" s="657"/>
      <c r="CA38" s="657"/>
      <c r="CB38" s="666"/>
      <c r="CD38" s="653" t="s">
        <v>325</v>
      </c>
      <c r="CE38" s="654"/>
      <c r="CF38" s="654"/>
      <c r="CG38" s="654"/>
      <c r="CH38" s="654"/>
      <c r="CI38" s="654"/>
      <c r="CJ38" s="654"/>
      <c r="CK38" s="654"/>
      <c r="CL38" s="654"/>
      <c r="CM38" s="654"/>
      <c r="CN38" s="654"/>
      <c r="CO38" s="654"/>
      <c r="CP38" s="654"/>
      <c r="CQ38" s="655"/>
      <c r="CR38" s="656">
        <v>4508340</v>
      </c>
      <c r="CS38" s="657"/>
      <c r="CT38" s="657"/>
      <c r="CU38" s="657"/>
      <c r="CV38" s="657"/>
      <c r="CW38" s="657"/>
      <c r="CX38" s="657"/>
      <c r="CY38" s="658"/>
      <c r="CZ38" s="661">
        <v>8</v>
      </c>
      <c r="DA38" s="686"/>
      <c r="DB38" s="686"/>
      <c r="DC38" s="690"/>
      <c r="DD38" s="665">
        <v>3830659</v>
      </c>
      <c r="DE38" s="657"/>
      <c r="DF38" s="657"/>
      <c r="DG38" s="657"/>
      <c r="DH38" s="657"/>
      <c r="DI38" s="657"/>
      <c r="DJ38" s="657"/>
      <c r="DK38" s="658"/>
      <c r="DL38" s="665">
        <v>3052808</v>
      </c>
      <c r="DM38" s="657"/>
      <c r="DN38" s="657"/>
      <c r="DO38" s="657"/>
      <c r="DP38" s="657"/>
      <c r="DQ38" s="657"/>
      <c r="DR38" s="657"/>
      <c r="DS38" s="657"/>
      <c r="DT38" s="657"/>
      <c r="DU38" s="657"/>
      <c r="DV38" s="658"/>
      <c r="DW38" s="661">
        <v>10.5</v>
      </c>
      <c r="DX38" s="686"/>
      <c r="DY38" s="686"/>
      <c r="DZ38" s="686"/>
      <c r="EA38" s="686"/>
      <c r="EB38" s="686"/>
      <c r="EC38" s="687"/>
    </row>
    <row r="39" spans="2:133" ht="11.25" customHeight="1" x14ac:dyDescent="0.2">
      <c r="B39" s="653" t="s">
        <v>326</v>
      </c>
      <c r="C39" s="654"/>
      <c r="D39" s="654"/>
      <c r="E39" s="654"/>
      <c r="F39" s="654"/>
      <c r="G39" s="654"/>
      <c r="H39" s="654"/>
      <c r="I39" s="654"/>
      <c r="J39" s="654"/>
      <c r="K39" s="654"/>
      <c r="L39" s="654"/>
      <c r="M39" s="654"/>
      <c r="N39" s="654"/>
      <c r="O39" s="654"/>
      <c r="P39" s="654"/>
      <c r="Q39" s="655"/>
      <c r="R39" s="656" t="s">
        <v>122</v>
      </c>
      <c r="S39" s="657"/>
      <c r="T39" s="657"/>
      <c r="U39" s="657"/>
      <c r="V39" s="657"/>
      <c r="W39" s="657"/>
      <c r="X39" s="657"/>
      <c r="Y39" s="658"/>
      <c r="Z39" s="659" t="s">
        <v>122</v>
      </c>
      <c r="AA39" s="659"/>
      <c r="AB39" s="659"/>
      <c r="AC39" s="659"/>
      <c r="AD39" s="660" t="s">
        <v>122</v>
      </c>
      <c r="AE39" s="660"/>
      <c r="AF39" s="660"/>
      <c r="AG39" s="660"/>
      <c r="AH39" s="660"/>
      <c r="AI39" s="660"/>
      <c r="AJ39" s="660"/>
      <c r="AK39" s="660"/>
      <c r="AL39" s="661" t="s">
        <v>122</v>
      </c>
      <c r="AM39" s="662"/>
      <c r="AN39" s="662"/>
      <c r="AO39" s="663"/>
      <c r="AQ39" s="719" t="s">
        <v>327</v>
      </c>
      <c r="AR39" s="720"/>
      <c r="AS39" s="720"/>
      <c r="AT39" s="720"/>
      <c r="AU39" s="720"/>
      <c r="AV39" s="720"/>
      <c r="AW39" s="720"/>
      <c r="AX39" s="720"/>
      <c r="AY39" s="721"/>
      <c r="AZ39" s="656" t="s">
        <v>122</v>
      </c>
      <c r="BA39" s="657"/>
      <c r="BB39" s="657"/>
      <c r="BC39" s="657"/>
      <c r="BD39" s="688"/>
      <c r="BE39" s="688"/>
      <c r="BF39" s="711"/>
      <c r="BG39" s="653" t="s">
        <v>328</v>
      </c>
      <c r="BH39" s="654"/>
      <c r="BI39" s="654"/>
      <c r="BJ39" s="654"/>
      <c r="BK39" s="654"/>
      <c r="BL39" s="654"/>
      <c r="BM39" s="654"/>
      <c r="BN39" s="654"/>
      <c r="BO39" s="654"/>
      <c r="BP39" s="654"/>
      <c r="BQ39" s="654"/>
      <c r="BR39" s="654"/>
      <c r="BS39" s="654"/>
      <c r="BT39" s="654"/>
      <c r="BU39" s="655"/>
      <c r="BV39" s="656">
        <v>24222</v>
      </c>
      <c r="BW39" s="657"/>
      <c r="BX39" s="657"/>
      <c r="BY39" s="657"/>
      <c r="BZ39" s="657"/>
      <c r="CA39" s="657"/>
      <c r="CB39" s="666"/>
      <c r="CD39" s="653" t="s">
        <v>329</v>
      </c>
      <c r="CE39" s="654"/>
      <c r="CF39" s="654"/>
      <c r="CG39" s="654"/>
      <c r="CH39" s="654"/>
      <c r="CI39" s="654"/>
      <c r="CJ39" s="654"/>
      <c r="CK39" s="654"/>
      <c r="CL39" s="654"/>
      <c r="CM39" s="654"/>
      <c r="CN39" s="654"/>
      <c r="CO39" s="654"/>
      <c r="CP39" s="654"/>
      <c r="CQ39" s="655"/>
      <c r="CR39" s="656">
        <v>2479407</v>
      </c>
      <c r="CS39" s="688"/>
      <c r="CT39" s="688"/>
      <c r="CU39" s="688"/>
      <c r="CV39" s="688"/>
      <c r="CW39" s="688"/>
      <c r="CX39" s="688"/>
      <c r="CY39" s="689"/>
      <c r="CZ39" s="661">
        <v>4.4000000000000004</v>
      </c>
      <c r="DA39" s="686"/>
      <c r="DB39" s="686"/>
      <c r="DC39" s="690"/>
      <c r="DD39" s="665">
        <v>1329785</v>
      </c>
      <c r="DE39" s="688"/>
      <c r="DF39" s="688"/>
      <c r="DG39" s="688"/>
      <c r="DH39" s="688"/>
      <c r="DI39" s="688"/>
      <c r="DJ39" s="688"/>
      <c r="DK39" s="689"/>
      <c r="DL39" s="665" t="s">
        <v>122</v>
      </c>
      <c r="DM39" s="688"/>
      <c r="DN39" s="688"/>
      <c r="DO39" s="688"/>
      <c r="DP39" s="688"/>
      <c r="DQ39" s="688"/>
      <c r="DR39" s="688"/>
      <c r="DS39" s="688"/>
      <c r="DT39" s="688"/>
      <c r="DU39" s="688"/>
      <c r="DV39" s="689"/>
      <c r="DW39" s="661" t="s">
        <v>122</v>
      </c>
      <c r="DX39" s="686"/>
      <c r="DY39" s="686"/>
      <c r="DZ39" s="686"/>
      <c r="EA39" s="686"/>
      <c r="EB39" s="686"/>
      <c r="EC39" s="687"/>
    </row>
    <row r="40" spans="2:133" ht="11.25" customHeight="1" x14ac:dyDescent="0.2">
      <c r="B40" s="653" t="s">
        <v>330</v>
      </c>
      <c r="C40" s="654"/>
      <c r="D40" s="654"/>
      <c r="E40" s="654"/>
      <c r="F40" s="654"/>
      <c r="G40" s="654"/>
      <c r="H40" s="654"/>
      <c r="I40" s="654"/>
      <c r="J40" s="654"/>
      <c r="K40" s="654"/>
      <c r="L40" s="654"/>
      <c r="M40" s="654"/>
      <c r="N40" s="654"/>
      <c r="O40" s="654"/>
      <c r="P40" s="654"/>
      <c r="Q40" s="655"/>
      <c r="R40" s="656" t="s">
        <v>122</v>
      </c>
      <c r="S40" s="657"/>
      <c r="T40" s="657"/>
      <c r="U40" s="657"/>
      <c r="V40" s="657"/>
      <c r="W40" s="657"/>
      <c r="X40" s="657"/>
      <c r="Y40" s="658"/>
      <c r="Z40" s="659" t="s">
        <v>122</v>
      </c>
      <c r="AA40" s="659"/>
      <c r="AB40" s="659"/>
      <c r="AC40" s="659"/>
      <c r="AD40" s="660" t="s">
        <v>122</v>
      </c>
      <c r="AE40" s="660"/>
      <c r="AF40" s="660"/>
      <c r="AG40" s="660"/>
      <c r="AH40" s="660"/>
      <c r="AI40" s="660"/>
      <c r="AJ40" s="660"/>
      <c r="AK40" s="660"/>
      <c r="AL40" s="661" t="s">
        <v>122</v>
      </c>
      <c r="AM40" s="662"/>
      <c r="AN40" s="662"/>
      <c r="AO40" s="663"/>
      <c r="AQ40" s="719" t="s">
        <v>331</v>
      </c>
      <c r="AR40" s="720"/>
      <c r="AS40" s="720"/>
      <c r="AT40" s="720"/>
      <c r="AU40" s="720"/>
      <c r="AV40" s="720"/>
      <c r="AW40" s="720"/>
      <c r="AX40" s="720"/>
      <c r="AY40" s="721"/>
      <c r="AZ40" s="656" t="s">
        <v>122</v>
      </c>
      <c r="BA40" s="657"/>
      <c r="BB40" s="657"/>
      <c r="BC40" s="657"/>
      <c r="BD40" s="688"/>
      <c r="BE40" s="688"/>
      <c r="BF40" s="711"/>
      <c r="BG40" s="704" t="s">
        <v>332</v>
      </c>
      <c r="BH40" s="705"/>
      <c r="BI40" s="705"/>
      <c r="BJ40" s="705"/>
      <c r="BK40" s="705"/>
      <c r="BL40" s="220"/>
      <c r="BM40" s="654" t="s">
        <v>333</v>
      </c>
      <c r="BN40" s="654"/>
      <c r="BO40" s="654"/>
      <c r="BP40" s="654"/>
      <c r="BQ40" s="654"/>
      <c r="BR40" s="654"/>
      <c r="BS40" s="654"/>
      <c r="BT40" s="654"/>
      <c r="BU40" s="655"/>
      <c r="BV40" s="656">
        <v>98</v>
      </c>
      <c r="BW40" s="657"/>
      <c r="BX40" s="657"/>
      <c r="BY40" s="657"/>
      <c r="BZ40" s="657"/>
      <c r="CA40" s="657"/>
      <c r="CB40" s="666"/>
      <c r="CD40" s="653" t="s">
        <v>334</v>
      </c>
      <c r="CE40" s="654"/>
      <c r="CF40" s="654"/>
      <c r="CG40" s="654"/>
      <c r="CH40" s="654"/>
      <c r="CI40" s="654"/>
      <c r="CJ40" s="654"/>
      <c r="CK40" s="654"/>
      <c r="CL40" s="654"/>
      <c r="CM40" s="654"/>
      <c r="CN40" s="654"/>
      <c r="CO40" s="654"/>
      <c r="CP40" s="654"/>
      <c r="CQ40" s="655"/>
      <c r="CR40" s="656">
        <v>435000</v>
      </c>
      <c r="CS40" s="657"/>
      <c r="CT40" s="657"/>
      <c r="CU40" s="657"/>
      <c r="CV40" s="657"/>
      <c r="CW40" s="657"/>
      <c r="CX40" s="657"/>
      <c r="CY40" s="658"/>
      <c r="CZ40" s="661">
        <v>0.8</v>
      </c>
      <c r="DA40" s="686"/>
      <c r="DB40" s="686"/>
      <c r="DC40" s="690"/>
      <c r="DD40" s="665">
        <v>300000</v>
      </c>
      <c r="DE40" s="657"/>
      <c r="DF40" s="657"/>
      <c r="DG40" s="657"/>
      <c r="DH40" s="657"/>
      <c r="DI40" s="657"/>
      <c r="DJ40" s="657"/>
      <c r="DK40" s="658"/>
      <c r="DL40" s="665" t="s">
        <v>122</v>
      </c>
      <c r="DM40" s="657"/>
      <c r="DN40" s="657"/>
      <c r="DO40" s="657"/>
      <c r="DP40" s="657"/>
      <c r="DQ40" s="657"/>
      <c r="DR40" s="657"/>
      <c r="DS40" s="657"/>
      <c r="DT40" s="657"/>
      <c r="DU40" s="657"/>
      <c r="DV40" s="658"/>
      <c r="DW40" s="661" t="s">
        <v>122</v>
      </c>
      <c r="DX40" s="686"/>
      <c r="DY40" s="686"/>
      <c r="DZ40" s="686"/>
      <c r="EA40" s="686"/>
      <c r="EB40" s="686"/>
      <c r="EC40" s="687"/>
    </row>
    <row r="41" spans="2:133" ht="11.25" customHeight="1" x14ac:dyDescent="0.2">
      <c r="B41" s="677" t="s">
        <v>335</v>
      </c>
      <c r="C41" s="678"/>
      <c r="D41" s="678"/>
      <c r="E41" s="678"/>
      <c r="F41" s="678"/>
      <c r="G41" s="678"/>
      <c r="H41" s="678"/>
      <c r="I41" s="678"/>
      <c r="J41" s="678"/>
      <c r="K41" s="678"/>
      <c r="L41" s="678"/>
      <c r="M41" s="678"/>
      <c r="N41" s="678"/>
      <c r="O41" s="678"/>
      <c r="P41" s="678"/>
      <c r="Q41" s="679"/>
      <c r="R41" s="728">
        <v>58947801</v>
      </c>
      <c r="S41" s="729"/>
      <c r="T41" s="729"/>
      <c r="U41" s="729"/>
      <c r="V41" s="729"/>
      <c r="W41" s="729"/>
      <c r="X41" s="729"/>
      <c r="Y41" s="733"/>
      <c r="Z41" s="734">
        <v>100</v>
      </c>
      <c r="AA41" s="734"/>
      <c r="AB41" s="734"/>
      <c r="AC41" s="734"/>
      <c r="AD41" s="735">
        <v>29027793</v>
      </c>
      <c r="AE41" s="735"/>
      <c r="AF41" s="735"/>
      <c r="AG41" s="735"/>
      <c r="AH41" s="735"/>
      <c r="AI41" s="735"/>
      <c r="AJ41" s="735"/>
      <c r="AK41" s="735"/>
      <c r="AL41" s="736">
        <v>100</v>
      </c>
      <c r="AM41" s="716"/>
      <c r="AN41" s="716"/>
      <c r="AO41" s="737"/>
      <c r="AQ41" s="719" t="s">
        <v>336</v>
      </c>
      <c r="AR41" s="720"/>
      <c r="AS41" s="720"/>
      <c r="AT41" s="720"/>
      <c r="AU41" s="720"/>
      <c r="AV41" s="720"/>
      <c r="AW41" s="720"/>
      <c r="AX41" s="720"/>
      <c r="AY41" s="721"/>
      <c r="AZ41" s="656">
        <v>1536738</v>
      </c>
      <c r="BA41" s="657"/>
      <c r="BB41" s="657"/>
      <c r="BC41" s="657"/>
      <c r="BD41" s="688"/>
      <c r="BE41" s="688"/>
      <c r="BF41" s="711"/>
      <c r="BG41" s="704"/>
      <c r="BH41" s="705"/>
      <c r="BI41" s="705"/>
      <c r="BJ41" s="705"/>
      <c r="BK41" s="705"/>
      <c r="BL41" s="220"/>
      <c r="BM41" s="654" t="s">
        <v>337</v>
      </c>
      <c r="BN41" s="654"/>
      <c r="BO41" s="654"/>
      <c r="BP41" s="654"/>
      <c r="BQ41" s="654"/>
      <c r="BR41" s="654"/>
      <c r="BS41" s="654"/>
      <c r="BT41" s="654"/>
      <c r="BU41" s="655"/>
      <c r="BV41" s="656" t="s">
        <v>122</v>
      </c>
      <c r="BW41" s="657"/>
      <c r="BX41" s="657"/>
      <c r="BY41" s="657"/>
      <c r="BZ41" s="657"/>
      <c r="CA41" s="657"/>
      <c r="CB41" s="666"/>
      <c r="CD41" s="653" t="s">
        <v>338</v>
      </c>
      <c r="CE41" s="654"/>
      <c r="CF41" s="654"/>
      <c r="CG41" s="654"/>
      <c r="CH41" s="654"/>
      <c r="CI41" s="654"/>
      <c r="CJ41" s="654"/>
      <c r="CK41" s="654"/>
      <c r="CL41" s="654"/>
      <c r="CM41" s="654"/>
      <c r="CN41" s="654"/>
      <c r="CO41" s="654"/>
      <c r="CP41" s="654"/>
      <c r="CQ41" s="655"/>
      <c r="CR41" s="656" t="s">
        <v>122</v>
      </c>
      <c r="CS41" s="688"/>
      <c r="CT41" s="688"/>
      <c r="CU41" s="688"/>
      <c r="CV41" s="688"/>
      <c r="CW41" s="688"/>
      <c r="CX41" s="688"/>
      <c r="CY41" s="689"/>
      <c r="CZ41" s="661" t="s">
        <v>122</v>
      </c>
      <c r="DA41" s="686"/>
      <c r="DB41" s="686"/>
      <c r="DC41" s="690"/>
      <c r="DD41" s="665" t="s">
        <v>122</v>
      </c>
      <c r="DE41" s="688"/>
      <c r="DF41" s="688"/>
      <c r="DG41" s="688"/>
      <c r="DH41" s="688"/>
      <c r="DI41" s="688"/>
      <c r="DJ41" s="688"/>
      <c r="DK41" s="689"/>
      <c r="DL41" s="739"/>
      <c r="DM41" s="740"/>
      <c r="DN41" s="740"/>
      <c r="DO41" s="740"/>
      <c r="DP41" s="740"/>
      <c r="DQ41" s="740"/>
      <c r="DR41" s="740"/>
      <c r="DS41" s="740"/>
      <c r="DT41" s="740"/>
      <c r="DU41" s="740"/>
      <c r="DV41" s="741"/>
      <c r="DW41" s="730"/>
      <c r="DX41" s="731"/>
      <c r="DY41" s="731"/>
      <c r="DZ41" s="731"/>
      <c r="EA41" s="731"/>
      <c r="EB41" s="731"/>
      <c r="EC41" s="732"/>
    </row>
    <row r="42" spans="2:133" ht="11.25" customHeight="1" x14ac:dyDescent="0.2">
      <c r="AQ42" s="725" t="s">
        <v>339</v>
      </c>
      <c r="AR42" s="726"/>
      <c r="AS42" s="726"/>
      <c r="AT42" s="726"/>
      <c r="AU42" s="726"/>
      <c r="AV42" s="726"/>
      <c r="AW42" s="726"/>
      <c r="AX42" s="726"/>
      <c r="AY42" s="727"/>
      <c r="AZ42" s="728">
        <v>2971602</v>
      </c>
      <c r="BA42" s="729"/>
      <c r="BB42" s="729"/>
      <c r="BC42" s="729"/>
      <c r="BD42" s="715"/>
      <c r="BE42" s="715"/>
      <c r="BF42" s="717"/>
      <c r="BG42" s="706"/>
      <c r="BH42" s="707"/>
      <c r="BI42" s="707"/>
      <c r="BJ42" s="707"/>
      <c r="BK42" s="707"/>
      <c r="BL42" s="221"/>
      <c r="BM42" s="678" t="s">
        <v>340</v>
      </c>
      <c r="BN42" s="678"/>
      <c r="BO42" s="678"/>
      <c r="BP42" s="678"/>
      <c r="BQ42" s="678"/>
      <c r="BR42" s="678"/>
      <c r="BS42" s="678"/>
      <c r="BT42" s="678"/>
      <c r="BU42" s="679"/>
      <c r="BV42" s="728">
        <v>332</v>
      </c>
      <c r="BW42" s="729"/>
      <c r="BX42" s="729"/>
      <c r="BY42" s="729"/>
      <c r="BZ42" s="729"/>
      <c r="CA42" s="729"/>
      <c r="CB42" s="738"/>
      <c r="CD42" s="653" t="s">
        <v>341</v>
      </c>
      <c r="CE42" s="654"/>
      <c r="CF42" s="654"/>
      <c r="CG42" s="654"/>
      <c r="CH42" s="654"/>
      <c r="CI42" s="654"/>
      <c r="CJ42" s="654"/>
      <c r="CK42" s="654"/>
      <c r="CL42" s="654"/>
      <c r="CM42" s="654"/>
      <c r="CN42" s="654"/>
      <c r="CO42" s="654"/>
      <c r="CP42" s="654"/>
      <c r="CQ42" s="655"/>
      <c r="CR42" s="656">
        <v>5555259</v>
      </c>
      <c r="CS42" s="688"/>
      <c r="CT42" s="688"/>
      <c r="CU42" s="688"/>
      <c r="CV42" s="688"/>
      <c r="CW42" s="688"/>
      <c r="CX42" s="688"/>
      <c r="CY42" s="689"/>
      <c r="CZ42" s="661">
        <v>9.8000000000000007</v>
      </c>
      <c r="DA42" s="686"/>
      <c r="DB42" s="686"/>
      <c r="DC42" s="690"/>
      <c r="DD42" s="665">
        <v>863141</v>
      </c>
      <c r="DE42" s="688"/>
      <c r="DF42" s="688"/>
      <c r="DG42" s="688"/>
      <c r="DH42" s="688"/>
      <c r="DI42" s="688"/>
      <c r="DJ42" s="688"/>
      <c r="DK42" s="689"/>
      <c r="DL42" s="739"/>
      <c r="DM42" s="740"/>
      <c r="DN42" s="740"/>
      <c r="DO42" s="740"/>
      <c r="DP42" s="740"/>
      <c r="DQ42" s="740"/>
      <c r="DR42" s="740"/>
      <c r="DS42" s="740"/>
      <c r="DT42" s="740"/>
      <c r="DU42" s="740"/>
      <c r="DV42" s="741"/>
      <c r="DW42" s="730"/>
      <c r="DX42" s="731"/>
      <c r="DY42" s="731"/>
      <c r="DZ42" s="731"/>
      <c r="EA42" s="731"/>
      <c r="EB42" s="731"/>
      <c r="EC42" s="732"/>
    </row>
    <row r="43" spans="2:133" ht="11.25" customHeight="1" x14ac:dyDescent="0.2">
      <c r="B43" s="211" t="s">
        <v>342</v>
      </c>
      <c r="CD43" s="653" t="s">
        <v>343</v>
      </c>
      <c r="CE43" s="654"/>
      <c r="CF43" s="654"/>
      <c r="CG43" s="654"/>
      <c r="CH43" s="654"/>
      <c r="CI43" s="654"/>
      <c r="CJ43" s="654"/>
      <c r="CK43" s="654"/>
      <c r="CL43" s="654"/>
      <c r="CM43" s="654"/>
      <c r="CN43" s="654"/>
      <c r="CO43" s="654"/>
      <c r="CP43" s="654"/>
      <c r="CQ43" s="655"/>
      <c r="CR43" s="656">
        <v>111312</v>
      </c>
      <c r="CS43" s="688"/>
      <c r="CT43" s="688"/>
      <c r="CU43" s="688"/>
      <c r="CV43" s="688"/>
      <c r="CW43" s="688"/>
      <c r="CX43" s="688"/>
      <c r="CY43" s="689"/>
      <c r="CZ43" s="661">
        <v>0.2</v>
      </c>
      <c r="DA43" s="686"/>
      <c r="DB43" s="686"/>
      <c r="DC43" s="690"/>
      <c r="DD43" s="665">
        <v>111312</v>
      </c>
      <c r="DE43" s="688"/>
      <c r="DF43" s="688"/>
      <c r="DG43" s="688"/>
      <c r="DH43" s="688"/>
      <c r="DI43" s="688"/>
      <c r="DJ43" s="688"/>
      <c r="DK43" s="689"/>
      <c r="DL43" s="739"/>
      <c r="DM43" s="740"/>
      <c r="DN43" s="740"/>
      <c r="DO43" s="740"/>
      <c r="DP43" s="740"/>
      <c r="DQ43" s="740"/>
      <c r="DR43" s="740"/>
      <c r="DS43" s="740"/>
      <c r="DT43" s="740"/>
      <c r="DU43" s="740"/>
      <c r="DV43" s="741"/>
      <c r="DW43" s="730"/>
      <c r="DX43" s="731"/>
      <c r="DY43" s="731"/>
      <c r="DZ43" s="731"/>
      <c r="EA43" s="731"/>
      <c r="EB43" s="731"/>
      <c r="EC43" s="732"/>
    </row>
    <row r="44" spans="2:133" ht="11.25" customHeight="1" x14ac:dyDescent="0.2">
      <c r="B44" s="742" t="s">
        <v>344</v>
      </c>
      <c r="C44" s="742"/>
      <c r="D44" s="742"/>
      <c r="E44" s="742"/>
      <c r="F44" s="742"/>
      <c r="G44" s="742"/>
      <c r="H44" s="742"/>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742"/>
      <c r="AK44" s="742"/>
      <c r="AL44" s="742"/>
      <c r="AM44" s="742"/>
      <c r="AN44" s="742"/>
      <c r="AO44" s="742"/>
      <c r="AP44" s="742"/>
      <c r="AQ44" s="742"/>
      <c r="AR44" s="742"/>
      <c r="AS44" s="742"/>
      <c r="AT44" s="742"/>
      <c r="AU44" s="742"/>
      <c r="AV44" s="742"/>
      <c r="AW44" s="742"/>
      <c r="AX44" s="742"/>
      <c r="AY44" s="742"/>
      <c r="AZ44" s="742"/>
      <c r="BA44" s="742"/>
      <c r="BB44" s="742"/>
      <c r="BC44" s="742"/>
      <c r="BD44" s="742"/>
      <c r="BE44" s="742"/>
      <c r="BF44" s="742"/>
      <c r="BG44" s="742"/>
      <c r="BH44" s="742"/>
      <c r="BI44" s="742"/>
      <c r="BJ44" s="742"/>
      <c r="BK44" s="742"/>
      <c r="BL44" s="742"/>
      <c r="BM44" s="742"/>
      <c r="BN44" s="742"/>
      <c r="BO44" s="742"/>
      <c r="BP44" s="742"/>
      <c r="BQ44" s="742"/>
      <c r="BR44" s="742"/>
      <c r="BS44" s="742"/>
      <c r="BT44" s="742"/>
      <c r="BU44" s="742"/>
      <c r="BV44" s="742"/>
      <c r="BW44" s="742"/>
      <c r="BX44" s="742"/>
      <c r="BY44" s="742"/>
      <c r="BZ44" s="742"/>
      <c r="CA44" s="742"/>
      <c r="CB44" s="742"/>
      <c r="CC44" s="743"/>
      <c r="CD44" s="692" t="s">
        <v>292</v>
      </c>
      <c r="CE44" s="693"/>
      <c r="CF44" s="653" t="s">
        <v>345</v>
      </c>
      <c r="CG44" s="654"/>
      <c r="CH44" s="654"/>
      <c r="CI44" s="654"/>
      <c r="CJ44" s="654"/>
      <c r="CK44" s="654"/>
      <c r="CL44" s="654"/>
      <c r="CM44" s="654"/>
      <c r="CN44" s="654"/>
      <c r="CO44" s="654"/>
      <c r="CP44" s="654"/>
      <c r="CQ44" s="655"/>
      <c r="CR44" s="656">
        <v>5555259</v>
      </c>
      <c r="CS44" s="657"/>
      <c r="CT44" s="657"/>
      <c r="CU44" s="657"/>
      <c r="CV44" s="657"/>
      <c r="CW44" s="657"/>
      <c r="CX44" s="657"/>
      <c r="CY44" s="658"/>
      <c r="CZ44" s="661">
        <v>9.8000000000000007</v>
      </c>
      <c r="DA44" s="662"/>
      <c r="DB44" s="662"/>
      <c r="DC44" s="668"/>
      <c r="DD44" s="665">
        <v>863141</v>
      </c>
      <c r="DE44" s="657"/>
      <c r="DF44" s="657"/>
      <c r="DG44" s="657"/>
      <c r="DH44" s="657"/>
      <c r="DI44" s="657"/>
      <c r="DJ44" s="657"/>
      <c r="DK44" s="658"/>
      <c r="DL44" s="739"/>
      <c r="DM44" s="740"/>
      <c r="DN44" s="740"/>
      <c r="DO44" s="740"/>
      <c r="DP44" s="740"/>
      <c r="DQ44" s="740"/>
      <c r="DR44" s="740"/>
      <c r="DS44" s="740"/>
      <c r="DT44" s="740"/>
      <c r="DU44" s="740"/>
      <c r="DV44" s="741"/>
      <c r="DW44" s="730"/>
      <c r="DX44" s="731"/>
      <c r="DY44" s="731"/>
      <c r="DZ44" s="731"/>
      <c r="EA44" s="731"/>
      <c r="EB44" s="731"/>
      <c r="EC44" s="732"/>
    </row>
    <row r="45" spans="2:133" ht="11.25" customHeight="1" x14ac:dyDescent="0.2">
      <c r="B45" s="742" t="s">
        <v>346</v>
      </c>
      <c r="C45" s="742"/>
      <c r="D45" s="742"/>
      <c r="E45" s="742"/>
      <c r="F45" s="742"/>
      <c r="G45" s="742"/>
      <c r="H45" s="742"/>
      <c r="I45" s="742"/>
      <c r="J45" s="742"/>
      <c r="K45" s="742"/>
      <c r="L45" s="742"/>
      <c r="M45" s="742"/>
      <c r="N45" s="742"/>
      <c r="O45" s="742"/>
      <c r="P45" s="742"/>
      <c r="Q45" s="742"/>
      <c r="R45" s="742"/>
      <c r="S45" s="742"/>
      <c r="T45" s="742"/>
      <c r="U45" s="742"/>
      <c r="V45" s="742"/>
      <c r="W45" s="742"/>
      <c r="X45" s="742"/>
      <c r="Y45" s="742"/>
      <c r="Z45" s="742"/>
      <c r="AA45" s="742"/>
      <c r="AB45" s="742"/>
      <c r="AC45" s="742"/>
      <c r="AD45" s="742"/>
      <c r="AE45" s="742"/>
      <c r="AF45" s="742"/>
      <c r="AG45" s="742"/>
      <c r="AH45" s="742"/>
      <c r="AI45" s="742"/>
      <c r="AJ45" s="742"/>
      <c r="AK45" s="742"/>
      <c r="AL45" s="742"/>
      <c r="AM45" s="742"/>
      <c r="AN45" s="742"/>
      <c r="AO45" s="742"/>
      <c r="AP45" s="742"/>
      <c r="AQ45" s="742"/>
      <c r="AR45" s="742"/>
      <c r="AS45" s="742"/>
      <c r="AT45" s="742"/>
      <c r="AU45" s="742"/>
      <c r="AV45" s="742"/>
      <c r="AW45" s="742"/>
      <c r="AX45" s="742"/>
      <c r="AY45" s="742"/>
      <c r="AZ45" s="742"/>
      <c r="BA45" s="742"/>
      <c r="BB45" s="742"/>
      <c r="BC45" s="742"/>
      <c r="BD45" s="742"/>
      <c r="BE45" s="742"/>
      <c r="BF45" s="742"/>
      <c r="BG45" s="742"/>
      <c r="BH45" s="742"/>
      <c r="BI45" s="742"/>
      <c r="BJ45" s="742"/>
      <c r="BK45" s="742"/>
      <c r="BL45" s="742"/>
      <c r="BM45" s="742"/>
      <c r="BN45" s="742"/>
      <c r="BO45" s="742"/>
      <c r="BP45" s="742"/>
      <c r="BQ45" s="742"/>
      <c r="BR45" s="742"/>
      <c r="BS45" s="742"/>
      <c r="BT45" s="742"/>
      <c r="BU45" s="742"/>
      <c r="BV45" s="742"/>
      <c r="BW45" s="742"/>
      <c r="BX45" s="742"/>
      <c r="BY45" s="742"/>
      <c r="BZ45" s="742"/>
      <c r="CA45" s="742"/>
      <c r="CB45" s="742"/>
      <c r="CC45" s="743"/>
      <c r="CD45" s="694"/>
      <c r="CE45" s="695"/>
      <c r="CF45" s="653" t="s">
        <v>347</v>
      </c>
      <c r="CG45" s="654"/>
      <c r="CH45" s="654"/>
      <c r="CI45" s="654"/>
      <c r="CJ45" s="654"/>
      <c r="CK45" s="654"/>
      <c r="CL45" s="654"/>
      <c r="CM45" s="654"/>
      <c r="CN45" s="654"/>
      <c r="CO45" s="654"/>
      <c r="CP45" s="654"/>
      <c r="CQ45" s="655"/>
      <c r="CR45" s="656">
        <v>2449432</v>
      </c>
      <c r="CS45" s="688"/>
      <c r="CT45" s="688"/>
      <c r="CU45" s="688"/>
      <c r="CV45" s="688"/>
      <c r="CW45" s="688"/>
      <c r="CX45" s="688"/>
      <c r="CY45" s="689"/>
      <c r="CZ45" s="661">
        <v>4.3</v>
      </c>
      <c r="DA45" s="686"/>
      <c r="DB45" s="686"/>
      <c r="DC45" s="690"/>
      <c r="DD45" s="665">
        <v>185141</v>
      </c>
      <c r="DE45" s="688"/>
      <c r="DF45" s="688"/>
      <c r="DG45" s="688"/>
      <c r="DH45" s="688"/>
      <c r="DI45" s="688"/>
      <c r="DJ45" s="688"/>
      <c r="DK45" s="689"/>
      <c r="DL45" s="739"/>
      <c r="DM45" s="740"/>
      <c r="DN45" s="740"/>
      <c r="DO45" s="740"/>
      <c r="DP45" s="740"/>
      <c r="DQ45" s="740"/>
      <c r="DR45" s="740"/>
      <c r="DS45" s="740"/>
      <c r="DT45" s="740"/>
      <c r="DU45" s="740"/>
      <c r="DV45" s="741"/>
      <c r="DW45" s="730"/>
      <c r="DX45" s="731"/>
      <c r="DY45" s="731"/>
      <c r="DZ45" s="731"/>
      <c r="EA45" s="731"/>
      <c r="EB45" s="731"/>
      <c r="EC45" s="732"/>
    </row>
    <row r="46" spans="2:133" ht="11.25" customHeight="1" x14ac:dyDescent="0.2">
      <c r="B46" s="222"/>
      <c r="CD46" s="694"/>
      <c r="CE46" s="695"/>
      <c r="CF46" s="653" t="s">
        <v>348</v>
      </c>
      <c r="CG46" s="654"/>
      <c r="CH46" s="654"/>
      <c r="CI46" s="654"/>
      <c r="CJ46" s="654"/>
      <c r="CK46" s="654"/>
      <c r="CL46" s="654"/>
      <c r="CM46" s="654"/>
      <c r="CN46" s="654"/>
      <c r="CO46" s="654"/>
      <c r="CP46" s="654"/>
      <c r="CQ46" s="655"/>
      <c r="CR46" s="656">
        <v>3105827</v>
      </c>
      <c r="CS46" s="657"/>
      <c r="CT46" s="657"/>
      <c r="CU46" s="657"/>
      <c r="CV46" s="657"/>
      <c r="CW46" s="657"/>
      <c r="CX46" s="657"/>
      <c r="CY46" s="658"/>
      <c r="CZ46" s="661">
        <v>5.5</v>
      </c>
      <c r="DA46" s="662"/>
      <c r="DB46" s="662"/>
      <c r="DC46" s="668"/>
      <c r="DD46" s="665">
        <v>678000</v>
      </c>
      <c r="DE46" s="657"/>
      <c r="DF46" s="657"/>
      <c r="DG46" s="657"/>
      <c r="DH46" s="657"/>
      <c r="DI46" s="657"/>
      <c r="DJ46" s="657"/>
      <c r="DK46" s="658"/>
      <c r="DL46" s="739"/>
      <c r="DM46" s="740"/>
      <c r="DN46" s="740"/>
      <c r="DO46" s="740"/>
      <c r="DP46" s="740"/>
      <c r="DQ46" s="740"/>
      <c r="DR46" s="740"/>
      <c r="DS46" s="740"/>
      <c r="DT46" s="740"/>
      <c r="DU46" s="740"/>
      <c r="DV46" s="741"/>
      <c r="DW46" s="730"/>
      <c r="DX46" s="731"/>
      <c r="DY46" s="731"/>
      <c r="DZ46" s="731"/>
      <c r="EA46" s="731"/>
      <c r="EB46" s="731"/>
      <c r="EC46" s="732"/>
    </row>
    <row r="47" spans="2:133" ht="11.25" customHeight="1" x14ac:dyDescent="0.2">
      <c r="B47" s="222"/>
      <c r="CD47" s="694"/>
      <c r="CE47" s="695"/>
      <c r="CF47" s="653" t="s">
        <v>349</v>
      </c>
      <c r="CG47" s="654"/>
      <c r="CH47" s="654"/>
      <c r="CI47" s="654"/>
      <c r="CJ47" s="654"/>
      <c r="CK47" s="654"/>
      <c r="CL47" s="654"/>
      <c r="CM47" s="654"/>
      <c r="CN47" s="654"/>
      <c r="CO47" s="654"/>
      <c r="CP47" s="654"/>
      <c r="CQ47" s="655"/>
      <c r="CR47" s="656" t="s">
        <v>122</v>
      </c>
      <c r="CS47" s="688"/>
      <c r="CT47" s="688"/>
      <c r="CU47" s="688"/>
      <c r="CV47" s="688"/>
      <c r="CW47" s="688"/>
      <c r="CX47" s="688"/>
      <c r="CY47" s="689"/>
      <c r="CZ47" s="661" t="s">
        <v>122</v>
      </c>
      <c r="DA47" s="686"/>
      <c r="DB47" s="686"/>
      <c r="DC47" s="690"/>
      <c r="DD47" s="665" t="s">
        <v>122</v>
      </c>
      <c r="DE47" s="688"/>
      <c r="DF47" s="688"/>
      <c r="DG47" s="688"/>
      <c r="DH47" s="688"/>
      <c r="DI47" s="688"/>
      <c r="DJ47" s="688"/>
      <c r="DK47" s="689"/>
      <c r="DL47" s="739"/>
      <c r="DM47" s="740"/>
      <c r="DN47" s="740"/>
      <c r="DO47" s="740"/>
      <c r="DP47" s="740"/>
      <c r="DQ47" s="740"/>
      <c r="DR47" s="740"/>
      <c r="DS47" s="740"/>
      <c r="DT47" s="740"/>
      <c r="DU47" s="740"/>
      <c r="DV47" s="741"/>
      <c r="DW47" s="730"/>
      <c r="DX47" s="731"/>
      <c r="DY47" s="731"/>
      <c r="DZ47" s="731"/>
      <c r="EA47" s="731"/>
      <c r="EB47" s="731"/>
      <c r="EC47" s="732"/>
    </row>
    <row r="48" spans="2:133" ht="10.8" x14ac:dyDescent="0.2">
      <c r="B48" s="222"/>
      <c r="CD48" s="696"/>
      <c r="CE48" s="697"/>
      <c r="CF48" s="653" t="s">
        <v>350</v>
      </c>
      <c r="CG48" s="654"/>
      <c r="CH48" s="654"/>
      <c r="CI48" s="654"/>
      <c r="CJ48" s="654"/>
      <c r="CK48" s="654"/>
      <c r="CL48" s="654"/>
      <c r="CM48" s="654"/>
      <c r="CN48" s="654"/>
      <c r="CO48" s="654"/>
      <c r="CP48" s="654"/>
      <c r="CQ48" s="655"/>
      <c r="CR48" s="656" t="s">
        <v>122</v>
      </c>
      <c r="CS48" s="657"/>
      <c r="CT48" s="657"/>
      <c r="CU48" s="657"/>
      <c r="CV48" s="657"/>
      <c r="CW48" s="657"/>
      <c r="CX48" s="657"/>
      <c r="CY48" s="658"/>
      <c r="CZ48" s="661" t="s">
        <v>122</v>
      </c>
      <c r="DA48" s="662"/>
      <c r="DB48" s="662"/>
      <c r="DC48" s="668"/>
      <c r="DD48" s="665" t="s">
        <v>122</v>
      </c>
      <c r="DE48" s="657"/>
      <c r="DF48" s="657"/>
      <c r="DG48" s="657"/>
      <c r="DH48" s="657"/>
      <c r="DI48" s="657"/>
      <c r="DJ48" s="657"/>
      <c r="DK48" s="658"/>
      <c r="DL48" s="739"/>
      <c r="DM48" s="740"/>
      <c r="DN48" s="740"/>
      <c r="DO48" s="740"/>
      <c r="DP48" s="740"/>
      <c r="DQ48" s="740"/>
      <c r="DR48" s="740"/>
      <c r="DS48" s="740"/>
      <c r="DT48" s="740"/>
      <c r="DU48" s="740"/>
      <c r="DV48" s="741"/>
      <c r="DW48" s="730"/>
      <c r="DX48" s="731"/>
      <c r="DY48" s="731"/>
      <c r="DZ48" s="731"/>
      <c r="EA48" s="731"/>
      <c r="EB48" s="731"/>
      <c r="EC48" s="732"/>
    </row>
    <row r="49" spans="2:133" ht="11.25" customHeight="1" x14ac:dyDescent="0.2">
      <c r="B49" s="222"/>
      <c r="CD49" s="677" t="s">
        <v>351</v>
      </c>
      <c r="CE49" s="678"/>
      <c r="CF49" s="678"/>
      <c r="CG49" s="678"/>
      <c r="CH49" s="678"/>
      <c r="CI49" s="678"/>
      <c r="CJ49" s="678"/>
      <c r="CK49" s="678"/>
      <c r="CL49" s="678"/>
      <c r="CM49" s="678"/>
      <c r="CN49" s="678"/>
      <c r="CO49" s="678"/>
      <c r="CP49" s="678"/>
      <c r="CQ49" s="679"/>
      <c r="CR49" s="728">
        <v>56515575</v>
      </c>
      <c r="CS49" s="715"/>
      <c r="CT49" s="715"/>
      <c r="CU49" s="715"/>
      <c r="CV49" s="715"/>
      <c r="CW49" s="715"/>
      <c r="CX49" s="715"/>
      <c r="CY49" s="744"/>
      <c r="CZ49" s="736">
        <v>100</v>
      </c>
      <c r="DA49" s="745"/>
      <c r="DB49" s="745"/>
      <c r="DC49" s="746"/>
      <c r="DD49" s="747">
        <v>33840473</v>
      </c>
      <c r="DE49" s="715"/>
      <c r="DF49" s="715"/>
      <c r="DG49" s="715"/>
      <c r="DH49" s="715"/>
      <c r="DI49" s="715"/>
      <c r="DJ49" s="715"/>
      <c r="DK49" s="744"/>
      <c r="DL49" s="748"/>
      <c r="DM49" s="749"/>
      <c r="DN49" s="749"/>
      <c r="DO49" s="749"/>
      <c r="DP49" s="749"/>
      <c r="DQ49" s="749"/>
      <c r="DR49" s="749"/>
      <c r="DS49" s="749"/>
      <c r="DT49" s="749"/>
      <c r="DU49" s="749"/>
      <c r="DV49" s="750"/>
      <c r="DW49" s="751"/>
      <c r="DX49" s="752"/>
      <c r="DY49" s="752"/>
      <c r="DZ49" s="752"/>
      <c r="EA49" s="752"/>
      <c r="EB49" s="752"/>
      <c r="EC49" s="753"/>
    </row>
  </sheetData>
  <sheetProtection algorithmName="SHA-512" hashValue="7rC4bDSMPUYLUFQnpww90S5BtXebktDVNtaVnOMPEtWmYq6lHxHkrt+hOeHDw/6TjmzXRJPYyo5Bkyw+5iQSVQ==" saltValue="FLDcImOy/fZqOIinoT5R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28" customWidth="1"/>
    <col min="131" max="131" width="1.66406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754" t="s">
        <v>352</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755" t="s">
        <v>353</v>
      </c>
      <c r="DK2" s="756"/>
      <c r="DL2" s="756"/>
      <c r="DM2" s="756"/>
      <c r="DN2" s="756"/>
      <c r="DO2" s="757"/>
      <c r="DP2" s="225"/>
      <c r="DQ2" s="755" t="s">
        <v>354</v>
      </c>
      <c r="DR2" s="756"/>
      <c r="DS2" s="756"/>
      <c r="DT2" s="756"/>
      <c r="DU2" s="756"/>
      <c r="DV2" s="756"/>
      <c r="DW2" s="756"/>
      <c r="DX2" s="756"/>
      <c r="DY2" s="756"/>
      <c r="DZ2" s="757"/>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758" t="s">
        <v>355</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29"/>
      <c r="BA4" s="229"/>
      <c r="BB4" s="229"/>
      <c r="BC4" s="229"/>
      <c r="BD4" s="229"/>
      <c r="BE4" s="230"/>
      <c r="BF4" s="230"/>
      <c r="BG4" s="230"/>
      <c r="BH4" s="230"/>
      <c r="BI4" s="230"/>
      <c r="BJ4" s="230"/>
      <c r="BK4" s="230"/>
      <c r="BL4" s="230"/>
      <c r="BM4" s="230"/>
      <c r="BN4" s="230"/>
      <c r="BO4" s="230"/>
      <c r="BP4" s="230"/>
      <c r="BQ4" s="759" t="s">
        <v>356</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1"/>
    </row>
    <row r="5" spans="1:131" s="232" customFormat="1" ht="26.25" customHeight="1" x14ac:dyDescent="0.2">
      <c r="A5" s="760" t="s">
        <v>357</v>
      </c>
      <c r="B5" s="761"/>
      <c r="C5" s="761"/>
      <c r="D5" s="761"/>
      <c r="E5" s="761"/>
      <c r="F5" s="761"/>
      <c r="G5" s="761"/>
      <c r="H5" s="761"/>
      <c r="I5" s="761"/>
      <c r="J5" s="761"/>
      <c r="K5" s="761"/>
      <c r="L5" s="761"/>
      <c r="M5" s="761"/>
      <c r="N5" s="761"/>
      <c r="O5" s="761"/>
      <c r="P5" s="762"/>
      <c r="Q5" s="766" t="s">
        <v>358</v>
      </c>
      <c r="R5" s="767"/>
      <c r="S5" s="767"/>
      <c r="T5" s="767"/>
      <c r="U5" s="768"/>
      <c r="V5" s="766" t="s">
        <v>359</v>
      </c>
      <c r="W5" s="767"/>
      <c r="X5" s="767"/>
      <c r="Y5" s="767"/>
      <c r="Z5" s="768"/>
      <c r="AA5" s="766" t="s">
        <v>360</v>
      </c>
      <c r="AB5" s="767"/>
      <c r="AC5" s="767"/>
      <c r="AD5" s="767"/>
      <c r="AE5" s="767"/>
      <c r="AF5" s="772" t="s">
        <v>361</v>
      </c>
      <c r="AG5" s="767"/>
      <c r="AH5" s="767"/>
      <c r="AI5" s="767"/>
      <c r="AJ5" s="773"/>
      <c r="AK5" s="767" t="s">
        <v>362</v>
      </c>
      <c r="AL5" s="767"/>
      <c r="AM5" s="767"/>
      <c r="AN5" s="767"/>
      <c r="AO5" s="768"/>
      <c r="AP5" s="766" t="s">
        <v>363</v>
      </c>
      <c r="AQ5" s="767"/>
      <c r="AR5" s="767"/>
      <c r="AS5" s="767"/>
      <c r="AT5" s="768"/>
      <c r="AU5" s="766" t="s">
        <v>364</v>
      </c>
      <c r="AV5" s="767"/>
      <c r="AW5" s="767"/>
      <c r="AX5" s="767"/>
      <c r="AY5" s="773"/>
      <c r="AZ5" s="229"/>
      <c r="BA5" s="229"/>
      <c r="BB5" s="229"/>
      <c r="BC5" s="229"/>
      <c r="BD5" s="229"/>
      <c r="BE5" s="230"/>
      <c r="BF5" s="230"/>
      <c r="BG5" s="230"/>
      <c r="BH5" s="230"/>
      <c r="BI5" s="230"/>
      <c r="BJ5" s="230"/>
      <c r="BK5" s="230"/>
      <c r="BL5" s="230"/>
      <c r="BM5" s="230"/>
      <c r="BN5" s="230"/>
      <c r="BO5" s="230"/>
      <c r="BP5" s="230"/>
      <c r="BQ5" s="760" t="s">
        <v>365</v>
      </c>
      <c r="BR5" s="761"/>
      <c r="BS5" s="761"/>
      <c r="BT5" s="761"/>
      <c r="BU5" s="761"/>
      <c r="BV5" s="761"/>
      <c r="BW5" s="761"/>
      <c r="BX5" s="761"/>
      <c r="BY5" s="761"/>
      <c r="BZ5" s="761"/>
      <c r="CA5" s="761"/>
      <c r="CB5" s="761"/>
      <c r="CC5" s="761"/>
      <c r="CD5" s="761"/>
      <c r="CE5" s="761"/>
      <c r="CF5" s="761"/>
      <c r="CG5" s="762"/>
      <c r="CH5" s="766" t="s">
        <v>366</v>
      </c>
      <c r="CI5" s="767"/>
      <c r="CJ5" s="767"/>
      <c r="CK5" s="767"/>
      <c r="CL5" s="768"/>
      <c r="CM5" s="766" t="s">
        <v>367</v>
      </c>
      <c r="CN5" s="767"/>
      <c r="CO5" s="767"/>
      <c r="CP5" s="767"/>
      <c r="CQ5" s="768"/>
      <c r="CR5" s="766" t="s">
        <v>368</v>
      </c>
      <c r="CS5" s="767"/>
      <c r="CT5" s="767"/>
      <c r="CU5" s="767"/>
      <c r="CV5" s="768"/>
      <c r="CW5" s="766" t="s">
        <v>369</v>
      </c>
      <c r="CX5" s="767"/>
      <c r="CY5" s="767"/>
      <c r="CZ5" s="767"/>
      <c r="DA5" s="768"/>
      <c r="DB5" s="766" t="s">
        <v>370</v>
      </c>
      <c r="DC5" s="767"/>
      <c r="DD5" s="767"/>
      <c r="DE5" s="767"/>
      <c r="DF5" s="768"/>
      <c r="DG5" s="796" t="s">
        <v>371</v>
      </c>
      <c r="DH5" s="797"/>
      <c r="DI5" s="797"/>
      <c r="DJ5" s="797"/>
      <c r="DK5" s="798"/>
      <c r="DL5" s="796" t="s">
        <v>372</v>
      </c>
      <c r="DM5" s="797"/>
      <c r="DN5" s="797"/>
      <c r="DO5" s="797"/>
      <c r="DP5" s="798"/>
      <c r="DQ5" s="766" t="s">
        <v>373</v>
      </c>
      <c r="DR5" s="767"/>
      <c r="DS5" s="767"/>
      <c r="DT5" s="767"/>
      <c r="DU5" s="768"/>
      <c r="DV5" s="766" t="s">
        <v>364</v>
      </c>
      <c r="DW5" s="767"/>
      <c r="DX5" s="767"/>
      <c r="DY5" s="767"/>
      <c r="DZ5" s="773"/>
      <c r="EA5" s="231"/>
    </row>
    <row r="6" spans="1:131" s="232" customFormat="1" ht="26.25" customHeight="1" thickBot="1" x14ac:dyDescent="0.25">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29"/>
      <c r="BA6" s="229"/>
      <c r="BB6" s="229"/>
      <c r="BC6" s="229"/>
      <c r="BD6" s="229"/>
      <c r="BE6" s="230"/>
      <c r="BF6" s="230"/>
      <c r="BG6" s="230"/>
      <c r="BH6" s="230"/>
      <c r="BI6" s="230"/>
      <c r="BJ6" s="230"/>
      <c r="BK6" s="230"/>
      <c r="BL6" s="230"/>
      <c r="BM6" s="230"/>
      <c r="BN6" s="230"/>
      <c r="BO6" s="230"/>
      <c r="BP6" s="230"/>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31"/>
    </row>
    <row r="7" spans="1:131" s="232" customFormat="1" ht="26.25" customHeight="1" thickTop="1" x14ac:dyDescent="0.2">
      <c r="A7" s="233">
        <v>1</v>
      </c>
      <c r="B7" s="782" t="s">
        <v>374</v>
      </c>
      <c r="C7" s="783"/>
      <c r="D7" s="783"/>
      <c r="E7" s="783"/>
      <c r="F7" s="783"/>
      <c r="G7" s="783"/>
      <c r="H7" s="783"/>
      <c r="I7" s="783"/>
      <c r="J7" s="783"/>
      <c r="K7" s="783"/>
      <c r="L7" s="783"/>
      <c r="M7" s="783"/>
      <c r="N7" s="783"/>
      <c r="O7" s="783"/>
      <c r="P7" s="784"/>
      <c r="Q7" s="785">
        <v>58956</v>
      </c>
      <c r="R7" s="786"/>
      <c r="S7" s="786"/>
      <c r="T7" s="786"/>
      <c r="U7" s="786"/>
      <c r="V7" s="786">
        <v>56523</v>
      </c>
      <c r="W7" s="786"/>
      <c r="X7" s="786"/>
      <c r="Y7" s="786"/>
      <c r="Z7" s="786"/>
      <c r="AA7" s="786">
        <v>2432</v>
      </c>
      <c r="AB7" s="786"/>
      <c r="AC7" s="786"/>
      <c r="AD7" s="786"/>
      <c r="AE7" s="787"/>
      <c r="AF7" s="788">
        <v>2125</v>
      </c>
      <c r="AG7" s="789"/>
      <c r="AH7" s="789"/>
      <c r="AI7" s="789"/>
      <c r="AJ7" s="790"/>
      <c r="AK7" s="791">
        <v>2336</v>
      </c>
      <c r="AL7" s="792"/>
      <c r="AM7" s="792"/>
      <c r="AN7" s="792"/>
      <c r="AO7" s="792"/>
      <c r="AP7" s="792">
        <v>28412</v>
      </c>
      <c r="AQ7" s="792"/>
      <c r="AR7" s="792"/>
      <c r="AS7" s="792"/>
      <c r="AT7" s="792"/>
      <c r="AU7" s="793"/>
      <c r="AV7" s="793"/>
      <c r="AW7" s="793"/>
      <c r="AX7" s="793"/>
      <c r="AY7" s="794"/>
      <c r="AZ7" s="229"/>
      <c r="BA7" s="229"/>
      <c r="BB7" s="229"/>
      <c r="BC7" s="229"/>
      <c r="BD7" s="229"/>
      <c r="BE7" s="230"/>
      <c r="BF7" s="230"/>
      <c r="BG7" s="230"/>
      <c r="BH7" s="230"/>
      <c r="BI7" s="230"/>
      <c r="BJ7" s="230"/>
      <c r="BK7" s="230"/>
      <c r="BL7" s="230"/>
      <c r="BM7" s="230"/>
      <c r="BN7" s="230"/>
      <c r="BO7" s="230"/>
      <c r="BP7" s="230"/>
      <c r="BQ7" s="233">
        <v>1</v>
      </c>
      <c r="BR7" s="234"/>
      <c r="BS7" s="779"/>
      <c r="BT7" s="780"/>
      <c r="BU7" s="780"/>
      <c r="BV7" s="780"/>
      <c r="BW7" s="780"/>
      <c r="BX7" s="780"/>
      <c r="BY7" s="780"/>
      <c r="BZ7" s="780"/>
      <c r="CA7" s="780"/>
      <c r="CB7" s="780"/>
      <c r="CC7" s="780"/>
      <c r="CD7" s="780"/>
      <c r="CE7" s="780"/>
      <c r="CF7" s="780"/>
      <c r="CG7" s="795"/>
      <c r="CH7" s="776"/>
      <c r="CI7" s="777"/>
      <c r="CJ7" s="777"/>
      <c r="CK7" s="777"/>
      <c r="CL7" s="778"/>
      <c r="CM7" s="776"/>
      <c r="CN7" s="777"/>
      <c r="CO7" s="777"/>
      <c r="CP7" s="777"/>
      <c r="CQ7" s="778"/>
      <c r="CR7" s="776"/>
      <c r="CS7" s="777"/>
      <c r="CT7" s="777"/>
      <c r="CU7" s="777"/>
      <c r="CV7" s="778"/>
      <c r="CW7" s="776"/>
      <c r="CX7" s="777"/>
      <c r="CY7" s="777"/>
      <c r="CZ7" s="777"/>
      <c r="DA7" s="778"/>
      <c r="DB7" s="776"/>
      <c r="DC7" s="777"/>
      <c r="DD7" s="777"/>
      <c r="DE7" s="777"/>
      <c r="DF7" s="778"/>
      <c r="DG7" s="776"/>
      <c r="DH7" s="777"/>
      <c r="DI7" s="777"/>
      <c r="DJ7" s="777"/>
      <c r="DK7" s="778"/>
      <c r="DL7" s="776"/>
      <c r="DM7" s="777"/>
      <c r="DN7" s="777"/>
      <c r="DO7" s="777"/>
      <c r="DP7" s="778"/>
      <c r="DQ7" s="776"/>
      <c r="DR7" s="777"/>
      <c r="DS7" s="777"/>
      <c r="DT7" s="777"/>
      <c r="DU7" s="778"/>
      <c r="DV7" s="779"/>
      <c r="DW7" s="780"/>
      <c r="DX7" s="780"/>
      <c r="DY7" s="780"/>
      <c r="DZ7" s="781"/>
      <c r="EA7" s="231"/>
    </row>
    <row r="8" spans="1:131" s="232" customFormat="1" ht="26.25" customHeight="1" x14ac:dyDescent="0.2">
      <c r="A8" s="235">
        <v>2</v>
      </c>
      <c r="B8" s="813" t="s">
        <v>375</v>
      </c>
      <c r="C8" s="814"/>
      <c r="D8" s="814"/>
      <c r="E8" s="814"/>
      <c r="F8" s="814"/>
      <c r="G8" s="814"/>
      <c r="H8" s="814"/>
      <c r="I8" s="814"/>
      <c r="J8" s="814"/>
      <c r="K8" s="814"/>
      <c r="L8" s="814"/>
      <c r="M8" s="814"/>
      <c r="N8" s="814"/>
      <c r="O8" s="814"/>
      <c r="P8" s="815"/>
      <c r="Q8" s="816">
        <v>11</v>
      </c>
      <c r="R8" s="817"/>
      <c r="S8" s="817"/>
      <c r="T8" s="817"/>
      <c r="U8" s="817"/>
      <c r="V8" s="817">
        <v>11</v>
      </c>
      <c r="W8" s="817"/>
      <c r="X8" s="817"/>
      <c r="Y8" s="817"/>
      <c r="Z8" s="817"/>
      <c r="AA8" s="817">
        <v>0</v>
      </c>
      <c r="AB8" s="817"/>
      <c r="AC8" s="817"/>
      <c r="AD8" s="817"/>
      <c r="AE8" s="818"/>
      <c r="AF8" s="819">
        <v>0</v>
      </c>
      <c r="AG8" s="820"/>
      <c r="AH8" s="820"/>
      <c r="AI8" s="820"/>
      <c r="AJ8" s="821"/>
      <c r="AK8" s="802">
        <v>11</v>
      </c>
      <c r="AL8" s="803"/>
      <c r="AM8" s="803"/>
      <c r="AN8" s="803"/>
      <c r="AO8" s="803"/>
      <c r="AP8" s="803" t="s">
        <v>545</v>
      </c>
      <c r="AQ8" s="803"/>
      <c r="AR8" s="803"/>
      <c r="AS8" s="803"/>
      <c r="AT8" s="803"/>
      <c r="AU8" s="804"/>
      <c r="AV8" s="804"/>
      <c r="AW8" s="804"/>
      <c r="AX8" s="804"/>
      <c r="AY8" s="805"/>
      <c r="AZ8" s="229"/>
      <c r="BA8" s="229"/>
      <c r="BB8" s="229"/>
      <c r="BC8" s="229"/>
      <c r="BD8" s="229"/>
      <c r="BE8" s="230"/>
      <c r="BF8" s="230"/>
      <c r="BG8" s="230"/>
      <c r="BH8" s="230"/>
      <c r="BI8" s="230"/>
      <c r="BJ8" s="230"/>
      <c r="BK8" s="230"/>
      <c r="BL8" s="230"/>
      <c r="BM8" s="230"/>
      <c r="BN8" s="230"/>
      <c r="BO8" s="230"/>
      <c r="BP8" s="230"/>
      <c r="BQ8" s="235">
        <v>2</v>
      </c>
      <c r="BR8" s="236"/>
      <c r="BS8" s="806"/>
      <c r="BT8" s="807"/>
      <c r="BU8" s="807"/>
      <c r="BV8" s="807"/>
      <c r="BW8" s="807"/>
      <c r="BX8" s="807"/>
      <c r="BY8" s="807"/>
      <c r="BZ8" s="807"/>
      <c r="CA8" s="807"/>
      <c r="CB8" s="807"/>
      <c r="CC8" s="807"/>
      <c r="CD8" s="807"/>
      <c r="CE8" s="807"/>
      <c r="CF8" s="807"/>
      <c r="CG8" s="808"/>
      <c r="CH8" s="809"/>
      <c r="CI8" s="810"/>
      <c r="CJ8" s="810"/>
      <c r="CK8" s="810"/>
      <c r="CL8" s="811"/>
      <c r="CM8" s="809"/>
      <c r="CN8" s="810"/>
      <c r="CO8" s="810"/>
      <c r="CP8" s="810"/>
      <c r="CQ8" s="811"/>
      <c r="CR8" s="809"/>
      <c r="CS8" s="810"/>
      <c r="CT8" s="810"/>
      <c r="CU8" s="810"/>
      <c r="CV8" s="811"/>
      <c r="CW8" s="809"/>
      <c r="CX8" s="810"/>
      <c r="CY8" s="810"/>
      <c r="CZ8" s="810"/>
      <c r="DA8" s="811"/>
      <c r="DB8" s="809"/>
      <c r="DC8" s="810"/>
      <c r="DD8" s="810"/>
      <c r="DE8" s="810"/>
      <c r="DF8" s="811"/>
      <c r="DG8" s="809"/>
      <c r="DH8" s="810"/>
      <c r="DI8" s="810"/>
      <c r="DJ8" s="810"/>
      <c r="DK8" s="811"/>
      <c r="DL8" s="809"/>
      <c r="DM8" s="810"/>
      <c r="DN8" s="810"/>
      <c r="DO8" s="810"/>
      <c r="DP8" s="811"/>
      <c r="DQ8" s="809"/>
      <c r="DR8" s="810"/>
      <c r="DS8" s="810"/>
      <c r="DT8" s="810"/>
      <c r="DU8" s="811"/>
      <c r="DV8" s="806"/>
      <c r="DW8" s="807"/>
      <c r="DX8" s="807"/>
      <c r="DY8" s="807"/>
      <c r="DZ8" s="812"/>
      <c r="EA8" s="231"/>
    </row>
    <row r="9" spans="1:131" s="232" customFormat="1" ht="26.25" customHeight="1" x14ac:dyDescent="0.2">
      <c r="A9" s="235">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29"/>
      <c r="BA9" s="229"/>
      <c r="BB9" s="229"/>
      <c r="BC9" s="229"/>
      <c r="BD9" s="229"/>
      <c r="BE9" s="230"/>
      <c r="BF9" s="230"/>
      <c r="BG9" s="230"/>
      <c r="BH9" s="230"/>
      <c r="BI9" s="230"/>
      <c r="BJ9" s="230"/>
      <c r="BK9" s="230"/>
      <c r="BL9" s="230"/>
      <c r="BM9" s="230"/>
      <c r="BN9" s="230"/>
      <c r="BO9" s="230"/>
      <c r="BP9" s="230"/>
      <c r="BQ9" s="235">
        <v>3</v>
      </c>
      <c r="BR9" s="236"/>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31"/>
    </row>
    <row r="10" spans="1:131" s="232" customFormat="1" ht="26.25" customHeight="1" x14ac:dyDescent="0.2">
      <c r="A10" s="235">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29"/>
      <c r="BA10" s="229"/>
      <c r="BB10" s="229"/>
      <c r="BC10" s="229"/>
      <c r="BD10" s="229"/>
      <c r="BE10" s="230"/>
      <c r="BF10" s="230"/>
      <c r="BG10" s="230"/>
      <c r="BH10" s="230"/>
      <c r="BI10" s="230"/>
      <c r="BJ10" s="230"/>
      <c r="BK10" s="230"/>
      <c r="BL10" s="230"/>
      <c r="BM10" s="230"/>
      <c r="BN10" s="230"/>
      <c r="BO10" s="230"/>
      <c r="BP10" s="230"/>
      <c r="BQ10" s="235">
        <v>4</v>
      </c>
      <c r="BR10" s="236"/>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31"/>
    </row>
    <row r="11" spans="1:131" s="232" customFormat="1" ht="26.25" customHeight="1" x14ac:dyDescent="0.2">
      <c r="A11" s="235">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29"/>
      <c r="BA11" s="229"/>
      <c r="BB11" s="229"/>
      <c r="BC11" s="229"/>
      <c r="BD11" s="229"/>
      <c r="BE11" s="230"/>
      <c r="BF11" s="230"/>
      <c r="BG11" s="230"/>
      <c r="BH11" s="230"/>
      <c r="BI11" s="230"/>
      <c r="BJ11" s="230"/>
      <c r="BK11" s="230"/>
      <c r="BL11" s="230"/>
      <c r="BM11" s="230"/>
      <c r="BN11" s="230"/>
      <c r="BO11" s="230"/>
      <c r="BP11" s="230"/>
      <c r="BQ11" s="235">
        <v>5</v>
      </c>
      <c r="BR11" s="236"/>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31"/>
    </row>
    <row r="12" spans="1:131" s="232" customFormat="1" ht="26.25" customHeight="1" x14ac:dyDescent="0.2">
      <c r="A12" s="235">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29"/>
      <c r="BA12" s="229"/>
      <c r="BB12" s="229"/>
      <c r="BC12" s="229"/>
      <c r="BD12" s="229"/>
      <c r="BE12" s="230"/>
      <c r="BF12" s="230"/>
      <c r="BG12" s="230"/>
      <c r="BH12" s="230"/>
      <c r="BI12" s="230"/>
      <c r="BJ12" s="230"/>
      <c r="BK12" s="230"/>
      <c r="BL12" s="230"/>
      <c r="BM12" s="230"/>
      <c r="BN12" s="230"/>
      <c r="BO12" s="230"/>
      <c r="BP12" s="230"/>
      <c r="BQ12" s="235">
        <v>6</v>
      </c>
      <c r="BR12" s="236"/>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31"/>
    </row>
    <row r="13" spans="1:131" s="232" customFormat="1" ht="26.25" customHeight="1" x14ac:dyDescent="0.2">
      <c r="A13" s="235">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29"/>
      <c r="BA13" s="229"/>
      <c r="BB13" s="229"/>
      <c r="BC13" s="229"/>
      <c r="BD13" s="229"/>
      <c r="BE13" s="230"/>
      <c r="BF13" s="230"/>
      <c r="BG13" s="230"/>
      <c r="BH13" s="230"/>
      <c r="BI13" s="230"/>
      <c r="BJ13" s="230"/>
      <c r="BK13" s="230"/>
      <c r="BL13" s="230"/>
      <c r="BM13" s="230"/>
      <c r="BN13" s="230"/>
      <c r="BO13" s="230"/>
      <c r="BP13" s="230"/>
      <c r="BQ13" s="235">
        <v>7</v>
      </c>
      <c r="BR13" s="236"/>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31"/>
    </row>
    <row r="14" spans="1:131" s="232" customFormat="1" ht="26.25" customHeight="1" x14ac:dyDescent="0.2">
      <c r="A14" s="235">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29"/>
      <c r="BA14" s="229"/>
      <c r="BB14" s="229"/>
      <c r="BC14" s="229"/>
      <c r="BD14" s="229"/>
      <c r="BE14" s="230"/>
      <c r="BF14" s="230"/>
      <c r="BG14" s="230"/>
      <c r="BH14" s="230"/>
      <c r="BI14" s="230"/>
      <c r="BJ14" s="230"/>
      <c r="BK14" s="230"/>
      <c r="BL14" s="230"/>
      <c r="BM14" s="230"/>
      <c r="BN14" s="230"/>
      <c r="BO14" s="230"/>
      <c r="BP14" s="230"/>
      <c r="BQ14" s="235">
        <v>8</v>
      </c>
      <c r="BR14" s="236"/>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31"/>
    </row>
    <row r="15" spans="1:131" s="232" customFormat="1" ht="26.25" customHeight="1" x14ac:dyDescent="0.2">
      <c r="A15" s="235">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29"/>
      <c r="BA15" s="229"/>
      <c r="BB15" s="229"/>
      <c r="BC15" s="229"/>
      <c r="BD15" s="229"/>
      <c r="BE15" s="230"/>
      <c r="BF15" s="230"/>
      <c r="BG15" s="230"/>
      <c r="BH15" s="230"/>
      <c r="BI15" s="230"/>
      <c r="BJ15" s="230"/>
      <c r="BK15" s="230"/>
      <c r="BL15" s="230"/>
      <c r="BM15" s="230"/>
      <c r="BN15" s="230"/>
      <c r="BO15" s="230"/>
      <c r="BP15" s="230"/>
      <c r="BQ15" s="235">
        <v>9</v>
      </c>
      <c r="BR15" s="236"/>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31"/>
    </row>
    <row r="16" spans="1:131" s="232" customFormat="1" ht="26.25" customHeight="1" x14ac:dyDescent="0.2">
      <c r="A16" s="235">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29"/>
      <c r="BA16" s="229"/>
      <c r="BB16" s="229"/>
      <c r="BC16" s="229"/>
      <c r="BD16" s="229"/>
      <c r="BE16" s="230"/>
      <c r="BF16" s="230"/>
      <c r="BG16" s="230"/>
      <c r="BH16" s="230"/>
      <c r="BI16" s="230"/>
      <c r="BJ16" s="230"/>
      <c r="BK16" s="230"/>
      <c r="BL16" s="230"/>
      <c r="BM16" s="230"/>
      <c r="BN16" s="230"/>
      <c r="BO16" s="230"/>
      <c r="BP16" s="230"/>
      <c r="BQ16" s="235">
        <v>10</v>
      </c>
      <c r="BR16" s="236"/>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31"/>
    </row>
    <row r="17" spans="1:131" s="232" customFormat="1" ht="26.25" customHeight="1" x14ac:dyDescent="0.2">
      <c r="A17" s="235">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29"/>
      <c r="BA17" s="229"/>
      <c r="BB17" s="229"/>
      <c r="BC17" s="229"/>
      <c r="BD17" s="229"/>
      <c r="BE17" s="230"/>
      <c r="BF17" s="230"/>
      <c r="BG17" s="230"/>
      <c r="BH17" s="230"/>
      <c r="BI17" s="230"/>
      <c r="BJ17" s="230"/>
      <c r="BK17" s="230"/>
      <c r="BL17" s="230"/>
      <c r="BM17" s="230"/>
      <c r="BN17" s="230"/>
      <c r="BO17" s="230"/>
      <c r="BP17" s="230"/>
      <c r="BQ17" s="235">
        <v>11</v>
      </c>
      <c r="BR17" s="236"/>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31"/>
    </row>
    <row r="18" spans="1:131" s="232" customFormat="1" ht="26.25" customHeight="1" x14ac:dyDescent="0.2">
      <c r="A18" s="235">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29"/>
      <c r="BA18" s="229"/>
      <c r="BB18" s="229"/>
      <c r="BC18" s="229"/>
      <c r="BD18" s="229"/>
      <c r="BE18" s="230"/>
      <c r="BF18" s="230"/>
      <c r="BG18" s="230"/>
      <c r="BH18" s="230"/>
      <c r="BI18" s="230"/>
      <c r="BJ18" s="230"/>
      <c r="BK18" s="230"/>
      <c r="BL18" s="230"/>
      <c r="BM18" s="230"/>
      <c r="BN18" s="230"/>
      <c r="BO18" s="230"/>
      <c r="BP18" s="230"/>
      <c r="BQ18" s="235">
        <v>12</v>
      </c>
      <c r="BR18" s="236"/>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31"/>
    </row>
    <row r="19" spans="1:131" s="232" customFormat="1" ht="26.25" customHeight="1" x14ac:dyDescent="0.2">
      <c r="A19" s="235">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29"/>
      <c r="BA19" s="229"/>
      <c r="BB19" s="229"/>
      <c r="BC19" s="229"/>
      <c r="BD19" s="229"/>
      <c r="BE19" s="230"/>
      <c r="BF19" s="230"/>
      <c r="BG19" s="230"/>
      <c r="BH19" s="230"/>
      <c r="BI19" s="230"/>
      <c r="BJ19" s="230"/>
      <c r="BK19" s="230"/>
      <c r="BL19" s="230"/>
      <c r="BM19" s="230"/>
      <c r="BN19" s="230"/>
      <c r="BO19" s="230"/>
      <c r="BP19" s="230"/>
      <c r="BQ19" s="235">
        <v>13</v>
      </c>
      <c r="BR19" s="236"/>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31"/>
    </row>
    <row r="20" spans="1:131" s="232" customFormat="1" ht="26.25" customHeight="1" x14ac:dyDescent="0.2">
      <c r="A20" s="235">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29"/>
      <c r="BA20" s="229"/>
      <c r="BB20" s="229"/>
      <c r="BC20" s="229"/>
      <c r="BD20" s="229"/>
      <c r="BE20" s="230"/>
      <c r="BF20" s="230"/>
      <c r="BG20" s="230"/>
      <c r="BH20" s="230"/>
      <c r="BI20" s="230"/>
      <c r="BJ20" s="230"/>
      <c r="BK20" s="230"/>
      <c r="BL20" s="230"/>
      <c r="BM20" s="230"/>
      <c r="BN20" s="230"/>
      <c r="BO20" s="230"/>
      <c r="BP20" s="230"/>
      <c r="BQ20" s="235">
        <v>14</v>
      </c>
      <c r="BR20" s="236"/>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31"/>
    </row>
    <row r="21" spans="1:131" s="232" customFormat="1" ht="26.25" customHeight="1" thickBot="1" x14ac:dyDescent="0.25">
      <c r="A21" s="235">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29"/>
      <c r="BA21" s="229"/>
      <c r="BB21" s="229"/>
      <c r="BC21" s="229"/>
      <c r="BD21" s="229"/>
      <c r="BE21" s="230"/>
      <c r="BF21" s="230"/>
      <c r="BG21" s="230"/>
      <c r="BH21" s="230"/>
      <c r="BI21" s="230"/>
      <c r="BJ21" s="230"/>
      <c r="BK21" s="230"/>
      <c r="BL21" s="230"/>
      <c r="BM21" s="230"/>
      <c r="BN21" s="230"/>
      <c r="BO21" s="230"/>
      <c r="BP21" s="230"/>
      <c r="BQ21" s="235">
        <v>15</v>
      </c>
      <c r="BR21" s="236"/>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31"/>
    </row>
    <row r="22" spans="1:131" s="232" customFormat="1" ht="26.25" customHeight="1" x14ac:dyDescent="0.2">
      <c r="A22" s="235">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376</v>
      </c>
      <c r="BA22" s="839"/>
      <c r="BB22" s="839"/>
      <c r="BC22" s="839"/>
      <c r="BD22" s="840"/>
      <c r="BE22" s="230"/>
      <c r="BF22" s="230"/>
      <c r="BG22" s="230"/>
      <c r="BH22" s="230"/>
      <c r="BI22" s="230"/>
      <c r="BJ22" s="230"/>
      <c r="BK22" s="230"/>
      <c r="BL22" s="230"/>
      <c r="BM22" s="230"/>
      <c r="BN22" s="230"/>
      <c r="BO22" s="230"/>
      <c r="BP22" s="230"/>
      <c r="BQ22" s="235">
        <v>16</v>
      </c>
      <c r="BR22" s="236"/>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31"/>
    </row>
    <row r="23" spans="1:131" s="232" customFormat="1" ht="26.25" customHeight="1" thickBot="1" x14ac:dyDescent="0.25">
      <c r="A23" s="237" t="s">
        <v>377</v>
      </c>
      <c r="B23" s="822" t="s">
        <v>378</v>
      </c>
      <c r="C23" s="823"/>
      <c r="D23" s="823"/>
      <c r="E23" s="823"/>
      <c r="F23" s="823"/>
      <c r="G23" s="823"/>
      <c r="H23" s="823"/>
      <c r="I23" s="823"/>
      <c r="J23" s="823"/>
      <c r="K23" s="823"/>
      <c r="L23" s="823"/>
      <c r="M23" s="823"/>
      <c r="N23" s="823"/>
      <c r="O23" s="823"/>
      <c r="P23" s="824"/>
      <c r="Q23" s="825">
        <f>Q7+Q8</f>
        <v>58967</v>
      </c>
      <c r="R23" s="826"/>
      <c r="S23" s="826"/>
      <c r="T23" s="826"/>
      <c r="U23" s="826"/>
      <c r="V23" s="826">
        <f t="shared" ref="V23" si="0">V7+V8</f>
        <v>56534</v>
      </c>
      <c r="W23" s="826"/>
      <c r="X23" s="826"/>
      <c r="Y23" s="826"/>
      <c r="Z23" s="826"/>
      <c r="AA23" s="826">
        <f t="shared" ref="AA23" si="1">AA7+AA8</f>
        <v>2432</v>
      </c>
      <c r="AB23" s="826"/>
      <c r="AC23" s="826"/>
      <c r="AD23" s="826"/>
      <c r="AE23" s="827"/>
      <c r="AF23" s="828">
        <v>2125</v>
      </c>
      <c r="AG23" s="826"/>
      <c r="AH23" s="826"/>
      <c r="AI23" s="826"/>
      <c r="AJ23" s="829"/>
      <c r="AK23" s="830"/>
      <c r="AL23" s="831"/>
      <c r="AM23" s="831"/>
      <c r="AN23" s="831"/>
      <c r="AO23" s="831"/>
      <c r="AP23" s="826">
        <v>28412</v>
      </c>
      <c r="AQ23" s="826"/>
      <c r="AR23" s="826"/>
      <c r="AS23" s="826"/>
      <c r="AT23" s="826"/>
      <c r="AU23" s="842"/>
      <c r="AV23" s="842"/>
      <c r="AW23" s="842"/>
      <c r="AX23" s="842"/>
      <c r="AY23" s="843"/>
      <c r="AZ23" s="844" t="s">
        <v>122</v>
      </c>
      <c r="BA23" s="845"/>
      <c r="BB23" s="845"/>
      <c r="BC23" s="845"/>
      <c r="BD23" s="846"/>
      <c r="BE23" s="230"/>
      <c r="BF23" s="230"/>
      <c r="BG23" s="230"/>
      <c r="BH23" s="230"/>
      <c r="BI23" s="230"/>
      <c r="BJ23" s="230"/>
      <c r="BK23" s="230"/>
      <c r="BL23" s="230"/>
      <c r="BM23" s="230"/>
      <c r="BN23" s="230"/>
      <c r="BO23" s="230"/>
      <c r="BP23" s="230"/>
      <c r="BQ23" s="235">
        <v>17</v>
      </c>
      <c r="BR23" s="236"/>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31"/>
    </row>
    <row r="24" spans="1:131" s="232" customFormat="1" ht="26.25" customHeight="1" x14ac:dyDescent="0.2">
      <c r="A24" s="841" t="s">
        <v>379</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29"/>
      <c r="BA24" s="229"/>
      <c r="BB24" s="229"/>
      <c r="BC24" s="229"/>
      <c r="BD24" s="229"/>
      <c r="BE24" s="230"/>
      <c r="BF24" s="230"/>
      <c r="BG24" s="230"/>
      <c r="BH24" s="230"/>
      <c r="BI24" s="230"/>
      <c r="BJ24" s="230"/>
      <c r="BK24" s="230"/>
      <c r="BL24" s="230"/>
      <c r="BM24" s="230"/>
      <c r="BN24" s="230"/>
      <c r="BO24" s="230"/>
      <c r="BP24" s="230"/>
      <c r="BQ24" s="235">
        <v>18</v>
      </c>
      <c r="BR24" s="236"/>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31"/>
    </row>
    <row r="25" spans="1:131" ht="26.25" customHeight="1" thickBot="1" x14ac:dyDescent="0.25">
      <c r="A25" s="758" t="s">
        <v>380</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29"/>
      <c r="BK25" s="229"/>
      <c r="BL25" s="229"/>
      <c r="BM25" s="229"/>
      <c r="BN25" s="229"/>
      <c r="BO25" s="238"/>
      <c r="BP25" s="238"/>
      <c r="BQ25" s="235">
        <v>19</v>
      </c>
      <c r="BR25" s="236"/>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27"/>
    </row>
    <row r="26" spans="1:131" ht="26.25" customHeight="1" x14ac:dyDescent="0.2">
      <c r="A26" s="760" t="s">
        <v>357</v>
      </c>
      <c r="B26" s="761"/>
      <c r="C26" s="761"/>
      <c r="D26" s="761"/>
      <c r="E26" s="761"/>
      <c r="F26" s="761"/>
      <c r="G26" s="761"/>
      <c r="H26" s="761"/>
      <c r="I26" s="761"/>
      <c r="J26" s="761"/>
      <c r="K26" s="761"/>
      <c r="L26" s="761"/>
      <c r="M26" s="761"/>
      <c r="N26" s="761"/>
      <c r="O26" s="761"/>
      <c r="P26" s="762"/>
      <c r="Q26" s="766" t="s">
        <v>381</v>
      </c>
      <c r="R26" s="767"/>
      <c r="S26" s="767"/>
      <c r="T26" s="767"/>
      <c r="U26" s="768"/>
      <c r="V26" s="766" t="s">
        <v>382</v>
      </c>
      <c r="W26" s="767"/>
      <c r="X26" s="767"/>
      <c r="Y26" s="767"/>
      <c r="Z26" s="768"/>
      <c r="AA26" s="766" t="s">
        <v>383</v>
      </c>
      <c r="AB26" s="767"/>
      <c r="AC26" s="767"/>
      <c r="AD26" s="767"/>
      <c r="AE26" s="767"/>
      <c r="AF26" s="847" t="s">
        <v>384</v>
      </c>
      <c r="AG26" s="848"/>
      <c r="AH26" s="848"/>
      <c r="AI26" s="848"/>
      <c r="AJ26" s="849"/>
      <c r="AK26" s="767" t="s">
        <v>385</v>
      </c>
      <c r="AL26" s="767"/>
      <c r="AM26" s="767"/>
      <c r="AN26" s="767"/>
      <c r="AO26" s="768"/>
      <c r="AP26" s="766" t="s">
        <v>386</v>
      </c>
      <c r="AQ26" s="767"/>
      <c r="AR26" s="767"/>
      <c r="AS26" s="767"/>
      <c r="AT26" s="768"/>
      <c r="AU26" s="766" t="s">
        <v>387</v>
      </c>
      <c r="AV26" s="767"/>
      <c r="AW26" s="767"/>
      <c r="AX26" s="767"/>
      <c r="AY26" s="768"/>
      <c r="AZ26" s="766" t="s">
        <v>388</v>
      </c>
      <c r="BA26" s="767"/>
      <c r="BB26" s="767"/>
      <c r="BC26" s="767"/>
      <c r="BD26" s="768"/>
      <c r="BE26" s="766" t="s">
        <v>364</v>
      </c>
      <c r="BF26" s="767"/>
      <c r="BG26" s="767"/>
      <c r="BH26" s="767"/>
      <c r="BI26" s="773"/>
      <c r="BJ26" s="229"/>
      <c r="BK26" s="229"/>
      <c r="BL26" s="229"/>
      <c r="BM26" s="229"/>
      <c r="BN26" s="229"/>
      <c r="BO26" s="238"/>
      <c r="BP26" s="238"/>
      <c r="BQ26" s="235">
        <v>20</v>
      </c>
      <c r="BR26" s="236"/>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27"/>
    </row>
    <row r="27" spans="1:131" ht="26.25" customHeight="1" thickBot="1" x14ac:dyDescent="0.25">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29"/>
      <c r="BK27" s="229"/>
      <c r="BL27" s="229"/>
      <c r="BM27" s="229"/>
      <c r="BN27" s="229"/>
      <c r="BO27" s="238"/>
      <c r="BP27" s="238"/>
      <c r="BQ27" s="235">
        <v>21</v>
      </c>
      <c r="BR27" s="236"/>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27"/>
    </row>
    <row r="28" spans="1:131" ht="26.25" customHeight="1" thickTop="1" x14ac:dyDescent="0.2">
      <c r="A28" s="239">
        <v>1</v>
      </c>
      <c r="B28" s="782" t="s">
        <v>389</v>
      </c>
      <c r="C28" s="783"/>
      <c r="D28" s="783"/>
      <c r="E28" s="783"/>
      <c r="F28" s="783"/>
      <c r="G28" s="783"/>
      <c r="H28" s="783"/>
      <c r="I28" s="783"/>
      <c r="J28" s="783"/>
      <c r="K28" s="783"/>
      <c r="L28" s="783"/>
      <c r="M28" s="783"/>
      <c r="N28" s="783"/>
      <c r="O28" s="783"/>
      <c r="P28" s="784"/>
      <c r="Q28" s="855">
        <v>12234</v>
      </c>
      <c r="R28" s="856"/>
      <c r="S28" s="856"/>
      <c r="T28" s="856"/>
      <c r="U28" s="856"/>
      <c r="V28" s="856">
        <v>12206</v>
      </c>
      <c r="W28" s="856"/>
      <c r="X28" s="856"/>
      <c r="Y28" s="856"/>
      <c r="Z28" s="856"/>
      <c r="AA28" s="856">
        <v>28</v>
      </c>
      <c r="AB28" s="856"/>
      <c r="AC28" s="856"/>
      <c r="AD28" s="856"/>
      <c r="AE28" s="857"/>
      <c r="AF28" s="858">
        <v>28</v>
      </c>
      <c r="AG28" s="856"/>
      <c r="AH28" s="856"/>
      <c r="AI28" s="856"/>
      <c r="AJ28" s="859"/>
      <c r="AK28" s="860">
        <v>1652</v>
      </c>
      <c r="AL28" s="861"/>
      <c r="AM28" s="861"/>
      <c r="AN28" s="861"/>
      <c r="AO28" s="861"/>
      <c r="AP28" s="861" t="s">
        <v>545</v>
      </c>
      <c r="AQ28" s="861"/>
      <c r="AR28" s="861"/>
      <c r="AS28" s="861"/>
      <c r="AT28" s="861"/>
      <c r="AU28" s="861" t="s">
        <v>545</v>
      </c>
      <c r="AV28" s="861"/>
      <c r="AW28" s="861"/>
      <c r="AX28" s="861"/>
      <c r="AY28" s="861"/>
      <c r="AZ28" s="862" t="s">
        <v>545</v>
      </c>
      <c r="BA28" s="862"/>
      <c r="BB28" s="862"/>
      <c r="BC28" s="862"/>
      <c r="BD28" s="862"/>
      <c r="BE28" s="853"/>
      <c r="BF28" s="853"/>
      <c r="BG28" s="853"/>
      <c r="BH28" s="853"/>
      <c r="BI28" s="854"/>
      <c r="BJ28" s="229"/>
      <c r="BK28" s="229"/>
      <c r="BL28" s="229"/>
      <c r="BM28" s="229"/>
      <c r="BN28" s="229"/>
      <c r="BO28" s="238"/>
      <c r="BP28" s="238"/>
      <c r="BQ28" s="235">
        <v>22</v>
      </c>
      <c r="BR28" s="236"/>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27"/>
    </row>
    <row r="29" spans="1:131" ht="26.25" customHeight="1" x14ac:dyDescent="0.2">
      <c r="A29" s="239">
        <v>2</v>
      </c>
      <c r="B29" s="813" t="s">
        <v>390</v>
      </c>
      <c r="C29" s="814"/>
      <c r="D29" s="814"/>
      <c r="E29" s="814"/>
      <c r="F29" s="814"/>
      <c r="G29" s="814"/>
      <c r="H29" s="814"/>
      <c r="I29" s="814"/>
      <c r="J29" s="814"/>
      <c r="K29" s="814"/>
      <c r="L29" s="814"/>
      <c r="M29" s="814"/>
      <c r="N29" s="814"/>
      <c r="O29" s="814"/>
      <c r="P29" s="815"/>
      <c r="Q29" s="816">
        <v>9504</v>
      </c>
      <c r="R29" s="817"/>
      <c r="S29" s="817"/>
      <c r="T29" s="817"/>
      <c r="U29" s="817"/>
      <c r="V29" s="817">
        <v>9223</v>
      </c>
      <c r="W29" s="817"/>
      <c r="X29" s="817"/>
      <c r="Y29" s="817"/>
      <c r="Z29" s="817"/>
      <c r="AA29" s="817">
        <v>282</v>
      </c>
      <c r="AB29" s="817"/>
      <c r="AC29" s="817"/>
      <c r="AD29" s="817"/>
      <c r="AE29" s="818"/>
      <c r="AF29" s="819">
        <v>282</v>
      </c>
      <c r="AG29" s="820"/>
      <c r="AH29" s="820"/>
      <c r="AI29" s="820"/>
      <c r="AJ29" s="821"/>
      <c r="AK29" s="867">
        <v>1713</v>
      </c>
      <c r="AL29" s="863"/>
      <c r="AM29" s="863"/>
      <c r="AN29" s="863"/>
      <c r="AO29" s="863"/>
      <c r="AP29" s="863" t="s">
        <v>486</v>
      </c>
      <c r="AQ29" s="863"/>
      <c r="AR29" s="863"/>
      <c r="AS29" s="863"/>
      <c r="AT29" s="863"/>
      <c r="AU29" s="863" t="s">
        <v>486</v>
      </c>
      <c r="AV29" s="863"/>
      <c r="AW29" s="863"/>
      <c r="AX29" s="863"/>
      <c r="AY29" s="863"/>
      <c r="AZ29" s="864" t="s">
        <v>486</v>
      </c>
      <c r="BA29" s="864"/>
      <c r="BB29" s="864"/>
      <c r="BC29" s="864"/>
      <c r="BD29" s="864"/>
      <c r="BE29" s="865"/>
      <c r="BF29" s="865"/>
      <c r="BG29" s="865"/>
      <c r="BH29" s="865"/>
      <c r="BI29" s="866"/>
      <c r="BJ29" s="229"/>
      <c r="BK29" s="229"/>
      <c r="BL29" s="229"/>
      <c r="BM29" s="229"/>
      <c r="BN29" s="229"/>
      <c r="BO29" s="238"/>
      <c r="BP29" s="238"/>
      <c r="BQ29" s="235">
        <v>23</v>
      </c>
      <c r="BR29" s="236"/>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27"/>
    </row>
    <row r="30" spans="1:131" ht="26.25" customHeight="1" x14ac:dyDescent="0.2">
      <c r="A30" s="239">
        <v>3</v>
      </c>
      <c r="B30" s="813" t="s">
        <v>391</v>
      </c>
      <c r="C30" s="814"/>
      <c r="D30" s="814"/>
      <c r="E30" s="814"/>
      <c r="F30" s="814"/>
      <c r="G30" s="814"/>
      <c r="H30" s="814"/>
      <c r="I30" s="814"/>
      <c r="J30" s="814"/>
      <c r="K30" s="814"/>
      <c r="L30" s="814"/>
      <c r="M30" s="814"/>
      <c r="N30" s="814"/>
      <c r="O30" s="814"/>
      <c r="P30" s="815"/>
      <c r="Q30" s="816">
        <v>2205</v>
      </c>
      <c r="R30" s="817"/>
      <c r="S30" s="817"/>
      <c r="T30" s="817"/>
      <c r="U30" s="817"/>
      <c r="V30" s="817">
        <v>2163</v>
      </c>
      <c r="W30" s="817"/>
      <c r="X30" s="817"/>
      <c r="Y30" s="817"/>
      <c r="Z30" s="817"/>
      <c r="AA30" s="817">
        <v>43</v>
      </c>
      <c r="AB30" s="817"/>
      <c r="AC30" s="817"/>
      <c r="AD30" s="817"/>
      <c r="AE30" s="818"/>
      <c r="AF30" s="819">
        <v>43</v>
      </c>
      <c r="AG30" s="820"/>
      <c r="AH30" s="820"/>
      <c r="AI30" s="820"/>
      <c r="AJ30" s="821"/>
      <c r="AK30" s="867">
        <v>364</v>
      </c>
      <c r="AL30" s="863"/>
      <c r="AM30" s="863"/>
      <c r="AN30" s="863"/>
      <c r="AO30" s="863"/>
      <c r="AP30" s="863" t="s">
        <v>486</v>
      </c>
      <c r="AQ30" s="863"/>
      <c r="AR30" s="863"/>
      <c r="AS30" s="863"/>
      <c r="AT30" s="863"/>
      <c r="AU30" s="863" t="s">
        <v>486</v>
      </c>
      <c r="AV30" s="863"/>
      <c r="AW30" s="863"/>
      <c r="AX30" s="863"/>
      <c r="AY30" s="863"/>
      <c r="AZ30" s="864" t="s">
        <v>486</v>
      </c>
      <c r="BA30" s="864"/>
      <c r="BB30" s="864"/>
      <c r="BC30" s="864"/>
      <c r="BD30" s="864"/>
      <c r="BE30" s="865"/>
      <c r="BF30" s="865"/>
      <c r="BG30" s="865"/>
      <c r="BH30" s="865"/>
      <c r="BI30" s="866"/>
      <c r="BJ30" s="229"/>
      <c r="BK30" s="229"/>
      <c r="BL30" s="229"/>
      <c r="BM30" s="229"/>
      <c r="BN30" s="229"/>
      <c r="BO30" s="238"/>
      <c r="BP30" s="238"/>
      <c r="BQ30" s="235">
        <v>24</v>
      </c>
      <c r="BR30" s="236"/>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27"/>
    </row>
    <row r="31" spans="1:131" ht="26.25" customHeight="1" x14ac:dyDescent="0.2">
      <c r="A31" s="239">
        <v>4</v>
      </c>
      <c r="B31" s="813" t="s">
        <v>392</v>
      </c>
      <c r="C31" s="814"/>
      <c r="D31" s="814"/>
      <c r="E31" s="814"/>
      <c r="F31" s="814"/>
      <c r="G31" s="814"/>
      <c r="H31" s="814"/>
      <c r="I31" s="814"/>
      <c r="J31" s="814"/>
      <c r="K31" s="814"/>
      <c r="L31" s="814"/>
      <c r="M31" s="814"/>
      <c r="N31" s="814"/>
      <c r="O31" s="814"/>
      <c r="P31" s="815"/>
      <c r="Q31" s="816">
        <v>3117</v>
      </c>
      <c r="R31" s="817"/>
      <c r="S31" s="817"/>
      <c r="T31" s="817"/>
      <c r="U31" s="817"/>
      <c r="V31" s="817">
        <v>2726</v>
      </c>
      <c r="W31" s="817"/>
      <c r="X31" s="817"/>
      <c r="Y31" s="817"/>
      <c r="Z31" s="817"/>
      <c r="AA31" s="817">
        <v>391</v>
      </c>
      <c r="AB31" s="817"/>
      <c r="AC31" s="817"/>
      <c r="AD31" s="817"/>
      <c r="AE31" s="818"/>
      <c r="AF31" s="819">
        <v>508</v>
      </c>
      <c r="AG31" s="820"/>
      <c r="AH31" s="820"/>
      <c r="AI31" s="820"/>
      <c r="AJ31" s="821"/>
      <c r="AK31" s="867">
        <v>216</v>
      </c>
      <c r="AL31" s="863"/>
      <c r="AM31" s="863"/>
      <c r="AN31" s="863"/>
      <c r="AO31" s="863"/>
      <c r="AP31" s="863">
        <v>10857</v>
      </c>
      <c r="AQ31" s="863"/>
      <c r="AR31" s="863"/>
      <c r="AS31" s="863"/>
      <c r="AT31" s="863"/>
      <c r="AU31" s="863">
        <v>1650</v>
      </c>
      <c r="AV31" s="863"/>
      <c r="AW31" s="863"/>
      <c r="AX31" s="863"/>
      <c r="AY31" s="863"/>
      <c r="AZ31" s="864" t="s">
        <v>486</v>
      </c>
      <c r="BA31" s="864"/>
      <c r="BB31" s="864"/>
      <c r="BC31" s="864"/>
      <c r="BD31" s="864"/>
      <c r="BE31" s="865" t="s">
        <v>393</v>
      </c>
      <c r="BF31" s="865"/>
      <c r="BG31" s="865"/>
      <c r="BH31" s="865"/>
      <c r="BI31" s="866"/>
      <c r="BJ31" s="229"/>
      <c r="BK31" s="229"/>
      <c r="BL31" s="229"/>
      <c r="BM31" s="229"/>
      <c r="BN31" s="229"/>
      <c r="BO31" s="238"/>
      <c r="BP31" s="238"/>
      <c r="BQ31" s="235">
        <v>25</v>
      </c>
      <c r="BR31" s="236"/>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27"/>
    </row>
    <row r="32" spans="1:131" ht="26.25" customHeight="1" x14ac:dyDescent="0.2">
      <c r="A32" s="239">
        <v>5</v>
      </c>
      <c r="B32" s="813"/>
      <c r="C32" s="814"/>
      <c r="D32" s="814"/>
      <c r="E32" s="814"/>
      <c r="F32" s="814"/>
      <c r="G32" s="814"/>
      <c r="H32" s="814"/>
      <c r="I32" s="814"/>
      <c r="J32" s="814"/>
      <c r="K32" s="814"/>
      <c r="L32" s="814"/>
      <c r="M32" s="814"/>
      <c r="N32" s="814"/>
      <c r="O32" s="814"/>
      <c r="P32" s="815"/>
      <c r="Q32" s="816"/>
      <c r="R32" s="817"/>
      <c r="S32" s="817"/>
      <c r="T32" s="817"/>
      <c r="U32" s="817"/>
      <c r="V32" s="817"/>
      <c r="W32" s="817"/>
      <c r="X32" s="817"/>
      <c r="Y32" s="817"/>
      <c r="Z32" s="817"/>
      <c r="AA32" s="817"/>
      <c r="AB32" s="817"/>
      <c r="AC32" s="817"/>
      <c r="AD32" s="817"/>
      <c r="AE32" s="818"/>
      <c r="AF32" s="819"/>
      <c r="AG32" s="820"/>
      <c r="AH32" s="820"/>
      <c r="AI32" s="820"/>
      <c r="AJ32" s="821"/>
      <c r="AK32" s="867"/>
      <c r="AL32" s="863"/>
      <c r="AM32" s="863"/>
      <c r="AN32" s="863"/>
      <c r="AO32" s="863"/>
      <c r="AP32" s="863"/>
      <c r="AQ32" s="863"/>
      <c r="AR32" s="863"/>
      <c r="AS32" s="863"/>
      <c r="AT32" s="863"/>
      <c r="AU32" s="863"/>
      <c r="AV32" s="863"/>
      <c r="AW32" s="863"/>
      <c r="AX32" s="863"/>
      <c r="AY32" s="863"/>
      <c r="AZ32" s="864"/>
      <c r="BA32" s="864"/>
      <c r="BB32" s="864"/>
      <c r="BC32" s="864"/>
      <c r="BD32" s="864"/>
      <c r="BE32" s="865"/>
      <c r="BF32" s="865"/>
      <c r="BG32" s="865"/>
      <c r="BH32" s="865"/>
      <c r="BI32" s="866"/>
      <c r="BJ32" s="229"/>
      <c r="BK32" s="229"/>
      <c r="BL32" s="229"/>
      <c r="BM32" s="229"/>
      <c r="BN32" s="229"/>
      <c r="BO32" s="238"/>
      <c r="BP32" s="238"/>
      <c r="BQ32" s="235">
        <v>26</v>
      </c>
      <c r="BR32" s="236"/>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27"/>
    </row>
    <row r="33" spans="1:131" ht="26.25" customHeight="1" x14ac:dyDescent="0.2">
      <c r="A33" s="239">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67"/>
      <c r="AL33" s="863"/>
      <c r="AM33" s="863"/>
      <c r="AN33" s="863"/>
      <c r="AO33" s="863"/>
      <c r="AP33" s="863"/>
      <c r="AQ33" s="863"/>
      <c r="AR33" s="863"/>
      <c r="AS33" s="863"/>
      <c r="AT33" s="863"/>
      <c r="AU33" s="863"/>
      <c r="AV33" s="863"/>
      <c r="AW33" s="863"/>
      <c r="AX33" s="863"/>
      <c r="AY33" s="863"/>
      <c r="AZ33" s="864"/>
      <c r="BA33" s="864"/>
      <c r="BB33" s="864"/>
      <c r="BC33" s="864"/>
      <c r="BD33" s="864"/>
      <c r="BE33" s="865"/>
      <c r="BF33" s="865"/>
      <c r="BG33" s="865"/>
      <c r="BH33" s="865"/>
      <c r="BI33" s="866"/>
      <c r="BJ33" s="229"/>
      <c r="BK33" s="229"/>
      <c r="BL33" s="229"/>
      <c r="BM33" s="229"/>
      <c r="BN33" s="229"/>
      <c r="BO33" s="238"/>
      <c r="BP33" s="238"/>
      <c r="BQ33" s="235">
        <v>27</v>
      </c>
      <c r="BR33" s="236"/>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27"/>
    </row>
    <row r="34" spans="1:131" ht="26.25" customHeight="1" x14ac:dyDescent="0.2">
      <c r="A34" s="239">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29"/>
      <c r="BK34" s="229"/>
      <c r="BL34" s="229"/>
      <c r="BM34" s="229"/>
      <c r="BN34" s="229"/>
      <c r="BO34" s="238"/>
      <c r="BP34" s="238"/>
      <c r="BQ34" s="235">
        <v>28</v>
      </c>
      <c r="BR34" s="236"/>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27"/>
    </row>
    <row r="35" spans="1:131" ht="26.25" customHeight="1" x14ac:dyDescent="0.2">
      <c r="A35" s="239">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29"/>
      <c r="BK35" s="229"/>
      <c r="BL35" s="229"/>
      <c r="BM35" s="229"/>
      <c r="BN35" s="229"/>
      <c r="BO35" s="238"/>
      <c r="BP35" s="238"/>
      <c r="BQ35" s="235">
        <v>29</v>
      </c>
      <c r="BR35" s="236"/>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27"/>
    </row>
    <row r="36" spans="1:131" ht="26.25" customHeight="1" x14ac:dyDescent="0.2">
      <c r="A36" s="239">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29"/>
      <c r="BK36" s="229"/>
      <c r="BL36" s="229"/>
      <c r="BM36" s="229"/>
      <c r="BN36" s="229"/>
      <c r="BO36" s="238"/>
      <c r="BP36" s="238"/>
      <c r="BQ36" s="235">
        <v>30</v>
      </c>
      <c r="BR36" s="236"/>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27"/>
    </row>
    <row r="37" spans="1:131" ht="26.25" customHeight="1" x14ac:dyDescent="0.2">
      <c r="A37" s="239">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29"/>
      <c r="BK37" s="229"/>
      <c r="BL37" s="229"/>
      <c r="BM37" s="229"/>
      <c r="BN37" s="229"/>
      <c r="BO37" s="238"/>
      <c r="BP37" s="238"/>
      <c r="BQ37" s="235">
        <v>31</v>
      </c>
      <c r="BR37" s="236"/>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27"/>
    </row>
    <row r="38" spans="1:131" ht="26.25" customHeight="1" x14ac:dyDescent="0.2">
      <c r="A38" s="239">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29"/>
      <c r="BK38" s="229"/>
      <c r="BL38" s="229"/>
      <c r="BM38" s="229"/>
      <c r="BN38" s="229"/>
      <c r="BO38" s="238"/>
      <c r="BP38" s="238"/>
      <c r="BQ38" s="235">
        <v>32</v>
      </c>
      <c r="BR38" s="236"/>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27"/>
    </row>
    <row r="39" spans="1:131" ht="26.25" customHeight="1" x14ac:dyDescent="0.2">
      <c r="A39" s="239">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29"/>
      <c r="BK39" s="229"/>
      <c r="BL39" s="229"/>
      <c r="BM39" s="229"/>
      <c r="BN39" s="229"/>
      <c r="BO39" s="238"/>
      <c r="BP39" s="238"/>
      <c r="BQ39" s="235">
        <v>33</v>
      </c>
      <c r="BR39" s="236"/>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27"/>
    </row>
    <row r="40" spans="1:131" ht="26.25" customHeight="1" x14ac:dyDescent="0.2">
      <c r="A40" s="235">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29"/>
      <c r="BK40" s="229"/>
      <c r="BL40" s="229"/>
      <c r="BM40" s="229"/>
      <c r="BN40" s="229"/>
      <c r="BO40" s="238"/>
      <c r="BP40" s="238"/>
      <c r="BQ40" s="235">
        <v>34</v>
      </c>
      <c r="BR40" s="236"/>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27"/>
    </row>
    <row r="41" spans="1:131" ht="26.25" customHeight="1" x14ac:dyDescent="0.2">
      <c r="A41" s="235">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29"/>
      <c r="BK41" s="229"/>
      <c r="BL41" s="229"/>
      <c r="BM41" s="229"/>
      <c r="BN41" s="229"/>
      <c r="BO41" s="238"/>
      <c r="BP41" s="238"/>
      <c r="BQ41" s="235">
        <v>35</v>
      </c>
      <c r="BR41" s="236"/>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27"/>
    </row>
    <row r="42" spans="1:131" ht="26.25" customHeight="1" x14ac:dyDescent="0.2">
      <c r="A42" s="235">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29"/>
      <c r="BK42" s="229"/>
      <c r="BL42" s="229"/>
      <c r="BM42" s="229"/>
      <c r="BN42" s="229"/>
      <c r="BO42" s="238"/>
      <c r="BP42" s="238"/>
      <c r="BQ42" s="235">
        <v>36</v>
      </c>
      <c r="BR42" s="236"/>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27"/>
    </row>
    <row r="43" spans="1:131" ht="26.25" customHeight="1" x14ac:dyDescent="0.2">
      <c r="A43" s="235">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29"/>
      <c r="BK43" s="229"/>
      <c r="BL43" s="229"/>
      <c r="BM43" s="229"/>
      <c r="BN43" s="229"/>
      <c r="BO43" s="238"/>
      <c r="BP43" s="238"/>
      <c r="BQ43" s="235">
        <v>37</v>
      </c>
      <c r="BR43" s="236"/>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27"/>
    </row>
    <row r="44" spans="1:131" ht="26.25" customHeight="1" x14ac:dyDescent="0.2">
      <c r="A44" s="235">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29"/>
      <c r="BK44" s="229"/>
      <c r="BL44" s="229"/>
      <c r="BM44" s="229"/>
      <c r="BN44" s="229"/>
      <c r="BO44" s="238"/>
      <c r="BP44" s="238"/>
      <c r="BQ44" s="235">
        <v>38</v>
      </c>
      <c r="BR44" s="236"/>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27"/>
    </row>
    <row r="45" spans="1:131" ht="26.25" customHeight="1" x14ac:dyDescent="0.2">
      <c r="A45" s="235">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29"/>
      <c r="BK45" s="229"/>
      <c r="BL45" s="229"/>
      <c r="BM45" s="229"/>
      <c r="BN45" s="229"/>
      <c r="BO45" s="238"/>
      <c r="BP45" s="238"/>
      <c r="BQ45" s="235">
        <v>39</v>
      </c>
      <c r="BR45" s="236"/>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27"/>
    </row>
    <row r="46" spans="1:131" ht="26.25" customHeight="1" x14ac:dyDescent="0.2">
      <c r="A46" s="235">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29"/>
      <c r="BK46" s="229"/>
      <c r="BL46" s="229"/>
      <c r="BM46" s="229"/>
      <c r="BN46" s="229"/>
      <c r="BO46" s="238"/>
      <c r="BP46" s="238"/>
      <c r="BQ46" s="235">
        <v>40</v>
      </c>
      <c r="BR46" s="236"/>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27"/>
    </row>
    <row r="47" spans="1:131" ht="26.25" customHeight="1" x14ac:dyDescent="0.2">
      <c r="A47" s="235">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29"/>
      <c r="BK47" s="229"/>
      <c r="BL47" s="229"/>
      <c r="BM47" s="229"/>
      <c r="BN47" s="229"/>
      <c r="BO47" s="238"/>
      <c r="BP47" s="238"/>
      <c r="BQ47" s="235">
        <v>41</v>
      </c>
      <c r="BR47" s="236"/>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27"/>
    </row>
    <row r="48" spans="1:131" ht="26.25" customHeight="1" x14ac:dyDescent="0.2">
      <c r="A48" s="235">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29"/>
      <c r="BK48" s="229"/>
      <c r="BL48" s="229"/>
      <c r="BM48" s="229"/>
      <c r="BN48" s="229"/>
      <c r="BO48" s="238"/>
      <c r="BP48" s="238"/>
      <c r="BQ48" s="235">
        <v>42</v>
      </c>
      <c r="BR48" s="236"/>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27"/>
    </row>
    <row r="49" spans="1:131" ht="26.25" customHeight="1" x14ac:dyDescent="0.2">
      <c r="A49" s="235">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29"/>
      <c r="BK49" s="229"/>
      <c r="BL49" s="229"/>
      <c r="BM49" s="229"/>
      <c r="BN49" s="229"/>
      <c r="BO49" s="238"/>
      <c r="BP49" s="238"/>
      <c r="BQ49" s="235">
        <v>43</v>
      </c>
      <c r="BR49" s="236"/>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27"/>
    </row>
    <row r="50" spans="1:131" ht="26.25" customHeight="1" x14ac:dyDescent="0.2">
      <c r="A50" s="235">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29"/>
      <c r="BK50" s="229"/>
      <c r="BL50" s="229"/>
      <c r="BM50" s="229"/>
      <c r="BN50" s="229"/>
      <c r="BO50" s="238"/>
      <c r="BP50" s="238"/>
      <c r="BQ50" s="235">
        <v>44</v>
      </c>
      <c r="BR50" s="236"/>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27"/>
    </row>
    <row r="51" spans="1:131" ht="26.25" customHeight="1" x14ac:dyDescent="0.2">
      <c r="A51" s="235">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29"/>
      <c r="BK51" s="229"/>
      <c r="BL51" s="229"/>
      <c r="BM51" s="229"/>
      <c r="BN51" s="229"/>
      <c r="BO51" s="238"/>
      <c r="BP51" s="238"/>
      <c r="BQ51" s="235">
        <v>45</v>
      </c>
      <c r="BR51" s="236"/>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27"/>
    </row>
    <row r="52" spans="1:131" ht="26.25" customHeight="1" x14ac:dyDescent="0.2">
      <c r="A52" s="235">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29"/>
      <c r="BK52" s="229"/>
      <c r="BL52" s="229"/>
      <c r="BM52" s="229"/>
      <c r="BN52" s="229"/>
      <c r="BO52" s="238"/>
      <c r="BP52" s="238"/>
      <c r="BQ52" s="235">
        <v>46</v>
      </c>
      <c r="BR52" s="236"/>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27"/>
    </row>
    <row r="53" spans="1:131" ht="26.25" customHeight="1" x14ac:dyDescent="0.2">
      <c r="A53" s="235">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29"/>
      <c r="BK53" s="229"/>
      <c r="BL53" s="229"/>
      <c r="BM53" s="229"/>
      <c r="BN53" s="229"/>
      <c r="BO53" s="238"/>
      <c r="BP53" s="238"/>
      <c r="BQ53" s="235">
        <v>47</v>
      </c>
      <c r="BR53" s="236"/>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27"/>
    </row>
    <row r="54" spans="1:131" ht="26.25" customHeight="1" x14ac:dyDescent="0.2">
      <c r="A54" s="235">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29"/>
      <c r="BK54" s="229"/>
      <c r="BL54" s="229"/>
      <c r="BM54" s="229"/>
      <c r="BN54" s="229"/>
      <c r="BO54" s="238"/>
      <c r="BP54" s="238"/>
      <c r="BQ54" s="235">
        <v>48</v>
      </c>
      <c r="BR54" s="236"/>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27"/>
    </row>
    <row r="55" spans="1:131" ht="26.25" customHeight="1" x14ac:dyDescent="0.2">
      <c r="A55" s="235">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29"/>
      <c r="BK55" s="229"/>
      <c r="BL55" s="229"/>
      <c r="BM55" s="229"/>
      <c r="BN55" s="229"/>
      <c r="BO55" s="238"/>
      <c r="BP55" s="238"/>
      <c r="BQ55" s="235">
        <v>49</v>
      </c>
      <c r="BR55" s="236"/>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27"/>
    </row>
    <row r="56" spans="1:131" ht="26.25" customHeight="1" x14ac:dyDescent="0.2">
      <c r="A56" s="235">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29"/>
      <c r="BK56" s="229"/>
      <c r="BL56" s="229"/>
      <c r="BM56" s="229"/>
      <c r="BN56" s="229"/>
      <c r="BO56" s="238"/>
      <c r="BP56" s="238"/>
      <c r="BQ56" s="235">
        <v>50</v>
      </c>
      <c r="BR56" s="236"/>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27"/>
    </row>
    <row r="57" spans="1:131" ht="26.25" customHeight="1" x14ac:dyDescent="0.2">
      <c r="A57" s="235">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29"/>
      <c r="BK57" s="229"/>
      <c r="BL57" s="229"/>
      <c r="BM57" s="229"/>
      <c r="BN57" s="229"/>
      <c r="BO57" s="238"/>
      <c r="BP57" s="238"/>
      <c r="BQ57" s="235">
        <v>51</v>
      </c>
      <c r="BR57" s="236"/>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27"/>
    </row>
    <row r="58" spans="1:131" ht="26.25" customHeight="1" x14ac:dyDescent="0.2">
      <c r="A58" s="235">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29"/>
      <c r="BK58" s="229"/>
      <c r="BL58" s="229"/>
      <c r="BM58" s="229"/>
      <c r="BN58" s="229"/>
      <c r="BO58" s="238"/>
      <c r="BP58" s="238"/>
      <c r="BQ58" s="235">
        <v>52</v>
      </c>
      <c r="BR58" s="236"/>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27"/>
    </row>
    <row r="59" spans="1:131" ht="26.25" customHeight="1" x14ac:dyDescent="0.2">
      <c r="A59" s="235">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29"/>
      <c r="BK59" s="229"/>
      <c r="BL59" s="229"/>
      <c r="BM59" s="229"/>
      <c r="BN59" s="229"/>
      <c r="BO59" s="238"/>
      <c r="BP59" s="238"/>
      <c r="BQ59" s="235">
        <v>53</v>
      </c>
      <c r="BR59" s="236"/>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27"/>
    </row>
    <row r="60" spans="1:131" ht="26.25" customHeight="1" x14ac:dyDescent="0.2">
      <c r="A60" s="235">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29"/>
      <c r="BK60" s="229"/>
      <c r="BL60" s="229"/>
      <c r="BM60" s="229"/>
      <c r="BN60" s="229"/>
      <c r="BO60" s="238"/>
      <c r="BP60" s="238"/>
      <c r="BQ60" s="235">
        <v>54</v>
      </c>
      <c r="BR60" s="236"/>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27"/>
    </row>
    <row r="61" spans="1:131" ht="26.25" customHeight="1" thickBot="1" x14ac:dyDescent="0.25">
      <c r="A61" s="235">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29"/>
      <c r="BK61" s="229"/>
      <c r="BL61" s="229"/>
      <c r="BM61" s="229"/>
      <c r="BN61" s="229"/>
      <c r="BO61" s="238"/>
      <c r="BP61" s="238"/>
      <c r="BQ61" s="235">
        <v>55</v>
      </c>
      <c r="BR61" s="236"/>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27"/>
    </row>
    <row r="62" spans="1:131" ht="26.25" customHeight="1" x14ac:dyDescent="0.2">
      <c r="A62" s="235">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394</v>
      </c>
      <c r="BK62" s="839"/>
      <c r="BL62" s="839"/>
      <c r="BM62" s="839"/>
      <c r="BN62" s="840"/>
      <c r="BO62" s="238"/>
      <c r="BP62" s="238"/>
      <c r="BQ62" s="235">
        <v>56</v>
      </c>
      <c r="BR62" s="236"/>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27"/>
    </row>
    <row r="63" spans="1:131" ht="26.25" customHeight="1" thickBot="1" x14ac:dyDescent="0.25">
      <c r="A63" s="237" t="s">
        <v>377</v>
      </c>
      <c r="B63" s="822" t="s">
        <v>395</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860</v>
      </c>
      <c r="AG63" s="877"/>
      <c r="AH63" s="877"/>
      <c r="AI63" s="877"/>
      <c r="AJ63" s="878"/>
      <c r="AK63" s="879"/>
      <c r="AL63" s="874"/>
      <c r="AM63" s="874"/>
      <c r="AN63" s="874"/>
      <c r="AO63" s="874"/>
      <c r="AP63" s="877">
        <v>10857</v>
      </c>
      <c r="AQ63" s="877"/>
      <c r="AR63" s="877"/>
      <c r="AS63" s="877"/>
      <c r="AT63" s="877"/>
      <c r="AU63" s="877">
        <v>1650</v>
      </c>
      <c r="AV63" s="877"/>
      <c r="AW63" s="877"/>
      <c r="AX63" s="877"/>
      <c r="AY63" s="877"/>
      <c r="AZ63" s="881"/>
      <c r="BA63" s="881"/>
      <c r="BB63" s="881"/>
      <c r="BC63" s="881"/>
      <c r="BD63" s="881"/>
      <c r="BE63" s="882"/>
      <c r="BF63" s="882"/>
      <c r="BG63" s="882"/>
      <c r="BH63" s="882"/>
      <c r="BI63" s="883"/>
      <c r="BJ63" s="884" t="s">
        <v>122</v>
      </c>
      <c r="BK63" s="885"/>
      <c r="BL63" s="885"/>
      <c r="BM63" s="885"/>
      <c r="BN63" s="886"/>
      <c r="BO63" s="238"/>
      <c r="BP63" s="238"/>
      <c r="BQ63" s="235">
        <v>57</v>
      </c>
      <c r="BR63" s="236"/>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27"/>
    </row>
    <row r="65" spans="1:131" ht="26.25" customHeight="1" thickBot="1" x14ac:dyDescent="0.25">
      <c r="A65" s="229" t="s">
        <v>396</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27"/>
    </row>
    <row r="66" spans="1:131" ht="26.25" customHeight="1" x14ac:dyDescent="0.2">
      <c r="A66" s="760" t="s">
        <v>397</v>
      </c>
      <c r="B66" s="761"/>
      <c r="C66" s="761"/>
      <c r="D66" s="761"/>
      <c r="E66" s="761"/>
      <c r="F66" s="761"/>
      <c r="G66" s="761"/>
      <c r="H66" s="761"/>
      <c r="I66" s="761"/>
      <c r="J66" s="761"/>
      <c r="K66" s="761"/>
      <c r="L66" s="761"/>
      <c r="M66" s="761"/>
      <c r="N66" s="761"/>
      <c r="O66" s="761"/>
      <c r="P66" s="762"/>
      <c r="Q66" s="766" t="s">
        <v>381</v>
      </c>
      <c r="R66" s="767"/>
      <c r="S66" s="767"/>
      <c r="T66" s="767"/>
      <c r="U66" s="768"/>
      <c r="V66" s="766" t="s">
        <v>382</v>
      </c>
      <c r="W66" s="767"/>
      <c r="X66" s="767"/>
      <c r="Y66" s="767"/>
      <c r="Z66" s="768"/>
      <c r="AA66" s="766" t="s">
        <v>383</v>
      </c>
      <c r="AB66" s="767"/>
      <c r="AC66" s="767"/>
      <c r="AD66" s="767"/>
      <c r="AE66" s="768"/>
      <c r="AF66" s="887" t="s">
        <v>384</v>
      </c>
      <c r="AG66" s="848"/>
      <c r="AH66" s="848"/>
      <c r="AI66" s="848"/>
      <c r="AJ66" s="888"/>
      <c r="AK66" s="766" t="s">
        <v>385</v>
      </c>
      <c r="AL66" s="761"/>
      <c r="AM66" s="761"/>
      <c r="AN66" s="761"/>
      <c r="AO66" s="762"/>
      <c r="AP66" s="766" t="s">
        <v>386</v>
      </c>
      <c r="AQ66" s="767"/>
      <c r="AR66" s="767"/>
      <c r="AS66" s="767"/>
      <c r="AT66" s="768"/>
      <c r="AU66" s="766" t="s">
        <v>398</v>
      </c>
      <c r="AV66" s="767"/>
      <c r="AW66" s="767"/>
      <c r="AX66" s="767"/>
      <c r="AY66" s="768"/>
      <c r="AZ66" s="766" t="s">
        <v>364</v>
      </c>
      <c r="BA66" s="767"/>
      <c r="BB66" s="767"/>
      <c r="BC66" s="767"/>
      <c r="BD66" s="773"/>
      <c r="BE66" s="238"/>
      <c r="BF66" s="238"/>
      <c r="BG66" s="238"/>
      <c r="BH66" s="238"/>
      <c r="BI66" s="238"/>
      <c r="BJ66" s="238"/>
      <c r="BK66" s="238"/>
      <c r="BL66" s="238"/>
      <c r="BM66" s="238"/>
      <c r="BN66" s="238"/>
      <c r="BO66" s="238"/>
      <c r="BP66" s="238"/>
      <c r="BQ66" s="235">
        <v>60</v>
      </c>
      <c r="BR66" s="240"/>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27"/>
    </row>
    <row r="67" spans="1:131" ht="26.25" customHeight="1" thickBot="1" x14ac:dyDescent="0.25">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38"/>
      <c r="BF67" s="238"/>
      <c r="BG67" s="238"/>
      <c r="BH67" s="238"/>
      <c r="BI67" s="238"/>
      <c r="BJ67" s="238"/>
      <c r="BK67" s="238"/>
      <c r="BL67" s="238"/>
      <c r="BM67" s="238"/>
      <c r="BN67" s="238"/>
      <c r="BO67" s="238"/>
      <c r="BP67" s="238"/>
      <c r="BQ67" s="235">
        <v>61</v>
      </c>
      <c r="BR67" s="240"/>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27"/>
    </row>
    <row r="68" spans="1:131" ht="26.25" customHeight="1" thickTop="1" x14ac:dyDescent="0.2">
      <c r="A68" s="233">
        <v>1</v>
      </c>
      <c r="B68" s="782" t="s">
        <v>546</v>
      </c>
      <c r="C68" s="783"/>
      <c r="D68" s="783"/>
      <c r="E68" s="783"/>
      <c r="F68" s="783"/>
      <c r="G68" s="783"/>
      <c r="H68" s="783"/>
      <c r="I68" s="783"/>
      <c r="J68" s="783"/>
      <c r="K68" s="783"/>
      <c r="L68" s="783"/>
      <c r="M68" s="783"/>
      <c r="N68" s="783"/>
      <c r="O68" s="783"/>
      <c r="P68" s="784"/>
      <c r="Q68" s="902">
        <v>3514</v>
      </c>
      <c r="R68" s="899"/>
      <c r="S68" s="899"/>
      <c r="T68" s="899"/>
      <c r="U68" s="899"/>
      <c r="V68" s="899">
        <v>3127</v>
      </c>
      <c r="W68" s="899"/>
      <c r="X68" s="899"/>
      <c r="Y68" s="899"/>
      <c r="Z68" s="899"/>
      <c r="AA68" s="899">
        <v>387</v>
      </c>
      <c r="AB68" s="899"/>
      <c r="AC68" s="899"/>
      <c r="AD68" s="899"/>
      <c r="AE68" s="899"/>
      <c r="AF68" s="899">
        <v>326</v>
      </c>
      <c r="AG68" s="899"/>
      <c r="AH68" s="899"/>
      <c r="AI68" s="899"/>
      <c r="AJ68" s="899"/>
      <c r="AK68" s="899" t="s">
        <v>545</v>
      </c>
      <c r="AL68" s="899"/>
      <c r="AM68" s="899"/>
      <c r="AN68" s="899"/>
      <c r="AO68" s="899"/>
      <c r="AP68" s="899">
        <v>9978</v>
      </c>
      <c r="AQ68" s="899"/>
      <c r="AR68" s="899"/>
      <c r="AS68" s="899"/>
      <c r="AT68" s="899"/>
      <c r="AU68" s="899">
        <v>3578</v>
      </c>
      <c r="AV68" s="899"/>
      <c r="AW68" s="899"/>
      <c r="AX68" s="899"/>
      <c r="AY68" s="899"/>
      <c r="AZ68" s="900"/>
      <c r="BA68" s="900"/>
      <c r="BB68" s="900"/>
      <c r="BC68" s="900"/>
      <c r="BD68" s="901"/>
      <c r="BE68" s="238"/>
      <c r="BF68" s="238"/>
      <c r="BG68" s="238"/>
      <c r="BH68" s="238"/>
      <c r="BI68" s="238"/>
      <c r="BJ68" s="238"/>
      <c r="BK68" s="238"/>
      <c r="BL68" s="238"/>
      <c r="BM68" s="238"/>
      <c r="BN68" s="238"/>
      <c r="BO68" s="238"/>
      <c r="BP68" s="238"/>
      <c r="BQ68" s="235">
        <v>62</v>
      </c>
      <c r="BR68" s="240"/>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27"/>
    </row>
    <row r="69" spans="1:131" ht="26.25" customHeight="1" x14ac:dyDescent="0.2">
      <c r="A69" s="235">
        <v>2</v>
      </c>
      <c r="B69" s="813" t="s">
        <v>547</v>
      </c>
      <c r="C69" s="814"/>
      <c r="D69" s="814"/>
      <c r="E69" s="814"/>
      <c r="F69" s="814"/>
      <c r="G69" s="814"/>
      <c r="H69" s="814"/>
      <c r="I69" s="814"/>
      <c r="J69" s="814"/>
      <c r="K69" s="814"/>
      <c r="L69" s="814"/>
      <c r="M69" s="814"/>
      <c r="N69" s="814"/>
      <c r="O69" s="814"/>
      <c r="P69" s="815"/>
      <c r="Q69" s="903">
        <v>591</v>
      </c>
      <c r="R69" s="863"/>
      <c r="S69" s="863"/>
      <c r="T69" s="863"/>
      <c r="U69" s="863"/>
      <c r="V69" s="863">
        <v>501</v>
      </c>
      <c r="W69" s="863"/>
      <c r="X69" s="863"/>
      <c r="Y69" s="863"/>
      <c r="Z69" s="863"/>
      <c r="AA69" s="863">
        <v>89</v>
      </c>
      <c r="AB69" s="863"/>
      <c r="AC69" s="863"/>
      <c r="AD69" s="863"/>
      <c r="AE69" s="863"/>
      <c r="AF69" s="863">
        <v>89</v>
      </c>
      <c r="AG69" s="863"/>
      <c r="AH69" s="863"/>
      <c r="AI69" s="863"/>
      <c r="AJ69" s="863"/>
      <c r="AK69" s="863" t="s">
        <v>545</v>
      </c>
      <c r="AL69" s="863"/>
      <c r="AM69" s="863"/>
      <c r="AN69" s="863"/>
      <c r="AO69" s="863"/>
      <c r="AP69" s="863">
        <v>145</v>
      </c>
      <c r="AQ69" s="863"/>
      <c r="AR69" s="863"/>
      <c r="AS69" s="863"/>
      <c r="AT69" s="863"/>
      <c r="AU69" s="863">
        <v>34</v>
      </c>
      <c r="AV69" s="863"/>
      <c r="AW69" s="863"/>
      <c r="AX69" s="863"/>
      <c r="AY69" s="863"/>
      <c r="AZ69" s="865"/>
      <c r="BA69" s="865"/>
      <c r="BB69" s="865"/>
      <c r="BC69" s="865"/>
      <c r="BD69" s="866"/>
      <c r="BE69" s="238"/>
      <c r="BF69" s="238"/>
      <c r="BG69" s="238"/>
      <c r="BH69" s="238"/>
      <c r="BI69" s="238"/>
      <c r="BJ69" s="238"/>
      <c r="BK69" s="238"/>
      <c r="BL69" s="238"/>
      <c r="BM69" s="238"/>
      <c r="BN69" s="238"/>
      <c r="BO69" s="238"/>
      <c r="BP69" s="238"/>
      <c r="BQ69" s="235">
        <v>63</v>
      </c>
      <c r="BR69" s="240"/>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27"/>
    </row>
    <row r="70" spans="1:131" ht="26.25" customHeight="1" x14ac:dyDescent="0.2">
      <c r="A70" s="235">
        <v>3</v>
      </c>
      <c r="B70" s="813" t="s">
        <v>548</v>
      </c>
      <c r="C70" s="814"/>
      <c r="D70" s="814"/>
      <c r="E70" s="814"/>
      <c r="F70" s="814"/>
      <c r="G70" s="814"/>
      <c r="H70" s="814"/>
      <c r="I70" s="814"/>
      <c r="J70" s="814"/>
      <c r="K70" s="814"/>
      <c r="L70" s="814"/>
      <c r="M70" s="814"/>
      <c r="N70" s="814"/>
      <c r="O70" s="814"/>
      <c r="P70" s="815"/>
      <c r="Q70" s="903">
        <v>4407</v>
      </c>
      <c r="R70" s="863"/>
      <c r="S70" s="863"/>
      <c r="T70" s="863"/>
      <c r="U70" s="863"/>
      <c r="V70" s="863">
        <v>4087</v>
      </c>
      <c r="W70" s="863"/>
      <c r="X70" s="863"/>
      <c r="Y70" s="863"/>
      <c r="Z70" s="863"/>
      <c r="AA70" s="863">
        <v>320</v>
      </c>
      <c r="AB70" s="863"/>
      <c r="AC70" s="863"/>
      <c r="AD70" s="863"/>
      <c r="AE70" s="863"/>
      <c r="AF70" s="863">
        <v>320</v>
      </c>
      <c r="AG70" s="863"/>
      <c r="AH70" s="863"/>
      <c r="AI70" s="863"/>
      <c r="AJ70" s="863"/>
      <c r="AK70" s="863">
        <v>507</v>
      </c>
      <c r="AL70" s="863"/>
      <c r="AM70" s="863"/>
      <c r="AN70" s="863"/>
      <c r="AO70" s="863"/>
      <c r="AP70" s="863" t="s">
        <v>486</v>
      </c>
      <c r="AQ70" s="863"/>
      <c r="AR70" s="863"/>
      <c r="AS70" s="863"/>
      <c r="AT70" s="863"/>
      <c r="AU70" s="863" t="s">
        <v>486</v>
      </c>
      <c r="AV70" s="863"/>
      <c r="AW70" s="863"/>
      <c r="AX70" s="863"/>
      <c r="AY70" s="863"/>
      <c r="AZ70" s="865"/>
      <c r="BA70" s="865"/>
      <c r="BB70" s="865"/>
      <c r="BC70" s="865"/>
      <c r="BD70" s="866"/>
      <c r="BE70" s="238"/>
      <c r="BF70" s="238"/>
      <c r="BG70" s="238"/>
      <c r="BH70" s="238"/>
      <c r="BI70" s="238"/>
      <c r="BJ70" s="238"/>
      <c r="BK70" s="238"/>
      <c r="BL70" s="238"/>
      <c r="BM70" s="238"/>
      <c r="BN70" s="238"/>
      <c r="BO70" s="238"/>
      <c r="BP70" s="238"/>
      <c r="BQ70" s="235">
        <v>64</v>
      </c>
      <c r="BR70" s="240"/>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27"/>
    </row>
    <row r="71" spans="1:131" ht="26.25" customHeight="1" x14ac:dyDescent="0.2">
      <c r="A71" s="235">
        <v>4</v>
      </c>
      <c r="B71" s="813" t="s">
        <v>549</v>
      </c>
      <c r="C71" s="814"/>
      <c r="D71" s="814"/>
      <c r="E71" s="814"/>
      <c r="F71" s="814"/>
      <c r="G71" s="814"/>
      <c r="H71" s="814"/>
      <c r="I71" s="814"/>
      <c r="J71" s="814"/>
      <c r="K71" s="814"/>
      <c r="L71" s="814"/>
      <c r="M71" s="814"/>
      <c r="N71" s="814"/>
      <c r="O71" s="814"/>
      <c r="P71" s="815"/>
      <c r="Q71" s="903">
        <v>1092963</v>
      </c>
      <c r="R71" s="863"/>
      <c r="S71" s="863"/>
      <c r="T71" s="863"/>
      <c r="U71" s="863"/>
      <c r="V71" s="863">
        <v>1080088</v>
      </c>
      <c r="W71" s="863"/>
      <c r="X71" s="863"/>
      <c r="Y71" s="863"/>
      <c r="Z71" s="863"/>
      <c r="AA71" s="863">
        <v>12875</v>
      </c>
      <c r="AB71" s="863"/>
      <c r="AC71" s="863"/>
      <c r="AD71" s="863"/>
      <c r="AE71" s="863"/>
      <c r="AF71" s="863">
        <v>12875</v>
      </c>
      <c r="AG71" s="863"/>
      <c r="AH71" s="863"/>
      <c r="AI71" s="863"/>
      <c r="AJ71" s="863"/>
      <c r="AK71" s="863">
        <v>8791</v>
      </c>
      <c r="AL71" s="863"/>
      <c r="AM71" s="863"/>
      <c r="AN71" s="863"/>
      <c r="AO71" s="863"/>
      <c r="AP71" s="863" t="s">
        <v>486</v>
      </c>
      <c r="AQ71" s="863"/>
      <c r="AR71" s="863"/>
      <c r="AS71" s="863"/>
      <c r="AT71" s="863"/>
      <c r="AU71" s="863" t="s">
        <v>486</v>
      </c>
      <c r="AV71" s="863"/>
      <c r="AW71" s="863"/>
      <c r="AX71" s="863"/>
      <c r="AY71" s="863"/>
      <c r="AZ71" s="865"/>
      <c r="BA71" s="865"/>
      <c r="BB71" s="865"/>
      <c r="BC71" s="865"/>
      <c r="BD71" s="866"/>
      <c r="BE71" s="238"/>
      <c r="BF71" s="238"/>
      <c r="BG71" s="238"/>
      <c r="BH71" s="238"/>
      <c r="BI71" s="238"/>
      <c r="BJ71" s="238"/>
      <c r="BK71" s="238"/>
      <c r="BL71" s="238"/>
      <c r="BM71" s="238"/>
      <c r="BN71" s="238"/>
      <c r="BO71" s="238"/>
      <c r="BP71" s="238"/>
      <c r="BQ71" s="235">
        <v>65</v>
      </c>
      <c r="BR71" s="240"/>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27"/>
    </row>
    <row r="72" spans="1:131" ht="26.25" customHeight="1" x14ac:dyDescent="0.2">
      <c r="A72" s="235">
        <v>5</v>
      </c>
      <c r="B72" s="904" t="s">
        <v>550</v>
      </c>
      <c r="C72" s="905"/>
      <c r="D72" s="905"/>
      <c r="E72" s="905"/>
      <c r="F72" s="905"/>
      <c r="G72" s="905"/>
      <c r="H72" s="905"/>
      <c r="I72" s="905"/>
      <c r="J72" s="905"/>
      <c r="K72" s="905"/>
      <c r="L72" s="905"/>
      <c r="M72" s="905"/>
      <c r="N72" s="905"/>
      <c r="O72" s="905"/>
      <c r="P72" s="906"/>
      <c r="Q72" s="903">
        <v>3135</v>
      </c>
      <c r="R72" s="863"/>
      <c r="S72" s="863"/>
      <c r="T72" s="863"/>
      <c r="U72" s="863"/>
      <c r="V72" s="863">
        <v>2974</v>
      </c>
      <c r="W72" s="863"/>
      <c r="X72" s="863"/>
      <c r="Y72" s="863"/>
      <c r="Z72" s="863"/>
      <c r="AA72" s="863">
        <v>161</v>
      </c>
      <c r="AB72" s="863"/>
      <c r="AC72" s="863"/>
      <c r="AD72" s="863"/>
      <c r="AE72" s="863"/>
      <c r="AF72" s="863">
        <v>161</v>
      </c>
      <c r="AG72" s="863"/>
      <c r="AH72" s="863"/>
      <c r="AI72" s="863"/>
      <c r="AJ72" s="863"/>
      <c r="AK72" s="863" t="s">
        <v>545</v>
      </c>
      <c r="AL72" s="863"/>
      <c r="AM72" s="863"/>
      <c r="AN72" s="863"/>
      <c r="AO72" s="863"/>
      <c r="AP72" s="863" t="s">
        <v>486</v>
      </c>
      <c r="AQ72" s="863"/>
      <c r="AR72" s="863"/>
      <c r="AS72" s="863"/>
      <c r="AT72" s="863"/>
      <c r="AU72" s="863" t="s">
        <v>486</v>
      </c>
      <c r="AV72" s="863"/>
      <c r="AW72" s="863"/>
      <c r="AX72" s="863"/>
      <c r="AY72" s="863"/>
      <c r="AZ72" s="865"/>
      <c r="BA72" s="865"/>
      <c r="BB72" s="865"/>
      <c r="BC72" s="865"/>
      <c r="BD72" s="866"/>
      <c r="BE72" s="238"/>
      <c r="BF72" s="238"/>
      <c r="BG72" s="238"/>
      <c r="BH72" s="238"/>
      <c r="BI72" s="238"/>
      <c r="BJ72" s="238"/>
      <c r="BK72" s="238"/>
      <c r="BL72" s="238"/>
      <c r="BM72" s="238"/>
      <c r="BN72" s="238"/>
      <c r="BO72" s="238"/>
      <c r="BP72" s="238"/>
      <c r="BQ72" s="235">
        <v>66</v>
      </c>
      <c r="BR72" s="240"/>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27"/>
    </row>
    <row r="73" spans="1:131" ht="26.25" customHeight="1" x14ac:dyDescent="0.2">
      <c r="A73" s="235">
        <v>6</v>
      </c>
      <c r="B73" s="904"/>
      <c r="C73" s="905"/>
      <c r="D73" s="905"/>
      <c r="E73" s="905"/>
      <c r="F73" s="905"/>
      <c r="G73" s="905"/>
      <c r="H73" s="905"/>
      <c r="I73" s="905"/>
      <c r="J73" s="905"/>
      <c r="K73" s="905"/>
      <c r="L73" s="905"/>
      <c r="M73" s="905"/>
      <c r="N73" s="905"/>
      <c r="O73" s="905"/>
      <c r="P73" s="906"/>
      <c r="Q73" s="903"/>
      <c r="R73" s="863"/>
      <c r="S73" s="863"/>
      <c r="T73" s="863"/>
      <c r="U73" s="863"/>
      <c r="V73" s="863"/>
      <c r="W73" s="863"/>
      <c r="X73" s="863"/>
      <c r="Y73" s="863"/>
      <c r="Z73" s="863"/>
      <c r="AA73" s="863"/>
      <c r="AB73" s="863"/>
      <c r="AC73" s="863"/>
      <c r="AD73" s="863"/>
      <c r="AE73" s="863"/>
      <c r="AF73" s="863"/>
      <c r="AG73" s="863"/>
      <c r="AH73" s="863"/>
      <c r="AI73" s="863"/>
      <c r="AJ73" s="863"/>
      <c r="AK73" s="863"/>
      <c r="AL73" s="863"/>
      <c r="AM73" s="863"/>
      <c r="AN73" s="863"/>
      <c r="AO73" s="863"/>
      <c r="AP73" s="863"/>
      <c r="AQ73" s="863"/>
      <c r="AR73" s="863"/>
      <c r="AS73" s="863"/>
      <c r="AT73" s="863"/>
      <c r="AU73" s="863"/>
      <c r="AV73" s="863"/>
      <c r="AW73" s="863"/>
      <c r="AX73" s="863"/>
      <c r="AY73" s="863"/>
      <c r="AZ73" s="865"/>
      <c r="BA73" s="865"/>
      <c r="BB73" s="865"/>
      <c r="BC73" s="865"/>
      <c r="BD73" s="866"/>
      <c r="BE73" s="238"/>
      <c r="BF73" s="238"/>
      <c r="BG73" s="238"/>
      <c r="BH73" s="238"/>
      <c r="BI73" s="238"/>
      <c r="BJ73" s="238"/>
      <c r="BK73" s="238"/>
      <c r="BL73" s="238"/>
      <c r="BM73" s="238"/>
      <c r="BN73" s="238"/>
      <c r="BO73" s="238"/>
      <c r="BP73" s="238"/>
      <c r="BQ73" s="235">
        <v>67</v>
      </c>
      <c r="BR73" s="240"/>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27"/>
    </row>
    <row r="74" spans="1:131" ht="26.25" customHeight="1" x14ac:dyDescent="0.2">
      <c r="A74" s="235">
        <v>7</v>
      </c>
      <c r="B74" s="904"/>
      <c r="C74" s="905"/>
      <c r="D74" s="905"/>
      <c r="E74" s="905"/>
      <c r="F74" s="905"/>
      <c r="G74" s="905"/>
      <c r="H74" s="905"/>
      <c r="I74" s="905"/>
      <c r="J74" s="905"/>
      <c r="K74" s="905"/>
      <c r="L74" s="905"/>
      <c r="M74" s="905"/>
      <c r="N74" s="905"/>
      <c r="O74" s="905"/>
      <c r="P74" s="906"/>
      <c r="Q74" s="903"/>
      <c r="R74" s="863"/>
      <c r="S74" s="863"/>
      <c r="T74" s="863"/>
      <c r="U74" s="863"/>
      <c r="V74" s="863"/>
      <c r="W74" s="863"/>
      <c r="X74" s="863"/>
      <c r="Y74" s="863"/>
      <c r="Z74" s="863"/>
      <c r="AA74" s="863"/>
      <c r="AB74" s="863"/>
      <c r="AC74" s="863"/>
      <c r="AD74" s="863"/>
      <c r="AE74" s="863"/>
      <c r="AF74" s="863"/>
      <c r="AG74" s="863"/>
      <c r="AH74" s="863"/>
      <c r="AI74" s="863"/>
      <c r="AJ74" s="863"/>
      <c r="AK74" s="863"/>
      <c r="AL74" s="863"/>
      <c r="AM74" s="863"/>
      <c r="AN74" s="863"/>
      <c r="AO74" s="863"/>
      <c r="AP74" s="863"/>
      <c r="AQ74" s="863"/>
      <c r="AR74" s="863"/>
      <c r="AS74" s="863"/>
      <c r="AT74" s="863"/>
      <c r="AU74" s="863"/>
      <c r="AV74" s="863"/>
      <c r="AW74" s="863"/>
      <c r="AX74" s="863"/>
      <c r="AY74" s="863"/>
      <c r="AZ74" s="865"/>
      <c r="BA74" s="865"/>
      <c r="BB74" s="865"/>
      <c r="BC74" s="865"/>
      <c r="BD74" s="866"/>
      <c r="BE74" s="238"/>
      <c r="BF74" s="238"/>
      <c r="BG74" s="238"/>
      <c r="BH74" s="238"/>
      <c r="BI74" s="238"/>
      <c r="BJ74" s="238"/>
      <c r="BK74" s="238"/>
      <c r="BL74" s="238"/>
      <c r="BM74" s="238"/>
      <c r="BN74" s="238"/>
      <c r="BO74" s="238"/>
      <c r="BP74" s="238"/>
      <c r="BQ74" s="235">
        <v>68</v>
      </c>
      <c r="BR74" s="240"/>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27"/>
    </row>
    <row r="75" spans="1:131" ht="26.25" customHeight="1" x14ac:dyDescent="0.2">
      <c r="A75" s="235">
        <v>8</v>
      </c>
      <c r="B75" s="904"/>
      <c r="C75" s="905"/>
      <c r="D75" s="905"/>
      <c r="E75" s="905"/>
      <c r="F75" s="905"/>
      <c r="G75" s="905"/>
      <c r="H75" s="905"/>
      <c r="I75" s="905"/>
      <c r="J75" s="905"/>
      <c r="K75" s="905"/>
      <c r="L75" s="905"/>
      <c r="M75" s="905"/>
      <c r="N75" s="905"/>
      <c r="O75" s="905"/>
      <c r="P75" s="906"/>
      <c r="Q75" s="907"/>
      <c r="R75" s="908"/>
      <c r="S75" s="908"/>
      <c r="T75" s="908"/>
      <c r="U75" s="867"/>
      <c r="V75" s="909"/>
      <c r="W75" s="908"/>
      <c r="X75" s="908"/>
      <c r="Y75" s="908"/>
      <c r="Z75" s="867"/>
      <c r="AA75" s="909"/>
      <c r="AB75" s="908"/>
      <c r="AC75" s="908"/>
      <c r="AD75" s="908"/>
      <c r="AE75" s="867"/>
      <c r="AF75" s="909"/>
      <c r="AG75" s="908"/>
      <c r="AH75" s="908"/>
      <c r="AI75" s="908"/>
      <c r="AJ75" s="867"/>
      <c r="AK75" s="909"/>
      <c r="AL75" s="908"/>
      <c r="AM75" s="908"/>
      <c r="AN75" s="908"/>
      <c r="AO75" s="867"/>
      <c r="AP75" s="909"/>
      <c r="AQ75" s="908"/>
      <c r="AR75" s="908"/>
      <c r="AS75" s="908"/>
      <c r="AT75" s="867"/>
      <c r="AU75" s="909"/>
      <c r="AV75" s="908"/>
      <c r="AW75" s="908"/>
      <c r="AX75" s="908"/>
      <c r="AY75" s="867"/>
      <c r="AZ75" s="865"/>
      <c r="BA75" s="865"/>
      <c r="BB75" s="865"/>
      <c r="BC75" s="865"/>
      <c r="BD75" s="866"/>
      <c r="BE75" s="238"/>
      <c r="BF75" s="238"/>
      <c r="BG75" s="238"/>
      <c r="BH75" s="238"/>
      <c r="BI75" s="238"/>
      <c r="BJ75" s="238"/>
      <c r="BK75" s="238"/>
      <c r="BL75" s="238"/>
      <c r="BM75" s="238"/>
      <c r="BN75" s="238"/>
      <c r="BO75" s="238"/>
      <c r="BP75" s="238"/>
      <c r="BQ75" s="235">
        <v>69</v>
      </c>
      <c r="BR75" s="240"/>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27"/>
    </row>
    <row r="76" spans="1:131" ht="26.25" customHeight="1" x14ac:dyDescent="0.2">
      <c r="A76" s="235">
        <v>9</v>
      </c>
      <c r="B76" s="904"/>
      <c r="C76" s="905"/>
      <c r="D76" s="905"/>
      <c r="E76" s="905"/>
      <c r="F76" s="905"/>
      <c r="G76" s="905"/>
      <c r="H76" s="905"/>
      <c r="I76" s="905"/>
      <c r="J76" s="905"/>
      <c r="K76" s="905"/>
      <c r="L76" s="905"/>
      <c r="M76" s="905"/>
      <c r="N76" s="905"/>
      <c r="O76" s="905"/>
      <c r="P76" s="906"/>
      <c r="Q76" s="907"/>
      <c r="R76" s="908"/>
      <c r="S76" s="908"/>
      <c r="T76" s="908"/>
      <c r="U76" s="867"/>
      <c r="V76" s="909"/>
      <c r="W76" s="908"/>
      <c r="X76" s="908"/>
      <c r="Y76" s="908"/>
      <c r="Z76" s="867"/>
      <c r="AA76" s="909"/>
      <c r="AB76" s="908"/>
      <c r="AC76" s="908"/>
      <c r="AD76" s="908"/>
      <c r="AE76" s="867"/>
      <c r="AF76" s="909"/>
      <c r="AG76" s="908"/>
      <c r="AH76" s="908"/>
      <c r="AI76" s="908"/>
      <c r="AJ76" s="867"/>
      <c r="AK76" s="909"/>
      <c r="AL76" s="908"/>
      <c r="AM76" s="908"/>
      <c r="AN76" s="908"/>
      <c r="AO76" s="867"/>
      <c r="AP76" s="909"/>
      <c r="AQ76" s="908"/>
      <c r="AR76" s="908"/>
      <c r="AS76" s="908"/>
      <c r="AT76" s="867"/>
      <c r="AU76" s="909"/>
      <c r="AV76" s="908"/>
      <c r="AW76" s="908"/>
      <c r="AX76" s="908"/>
      <c r="AY76" s="867"/>
      <c r="AZ76" s="865"/>
      <c r="BA76" s="865"/>
      <c r="BB76" s="865"/>
      <c r="BC76" s="865"/>
      <c r="BD76" s="866"/>
      <c r="BE76" s="238"/>
      <c r="BF76" s="238"/>
      <c r="BG76" s="238"/>
      <c r="BH76" s="238"/>
      <c r="BI76" s="238"/>
      <c r="BJ76" s="238"/>
      <c r="BK76" s="238"/>
      <c r="BL76" s="238"/>
      <c r="BM76" s="238"/>
      <c r="BN76" s="238"/>
      <c r="BO76" s="238"/>
      <c r="BP76" s="238"/>
      <c r="BQ76" s="235">
        <v>70</v>
      </c>
      <c r="BR76" s="240"/>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27"/>
    </row>
    <row r="77" spans="1:131" ht="26.25" customHeight="1" x14ac:dyDescent="0.2">
      <c r="A77" s="235">
        <v>10</v>
      </c>
      <c r="B77" s="904"/>
      <c r="C77" s="905"/>
      <c r="D77" s="905"/>
      <c r="E77" s="905"/>
      <c r="F77" s="905"/>
      <c r="G77" s="905"/>
      <c r="H77" s="905"/>
      <c r="I77" s="905"/>
      <c r="J77" s="905"/>
      <c r="K77" s="905"/>
      <c r="L77" s="905"/>
      <c r="M77" s="905"/>
      <c r="N77" s="905"/>
      <c r="O77" s="905"/>
      <c r="P77" s="906"/>
      <c r="Q77" s="907"/>
      <c r="R77" s="908"/>
      <c r="S77" s="908"/>
      <c r="T77" s="908"/>
      <c r="U77" s="867"/>
      <c r="V77" s="909"/>
      <c r="W77" s="908"/>
      <c r="X77" s="908"/>
      <c r="Y77" s="908"/>
      <c r="Z77" s="867"/>
      <c r="AA77" s="909"/>
      <c r="AB77" s="908"/>
      <c r="AC77" s="908"/>
      <c r="AD77" s="908"/>
      <c r="AE77" s="867"/>
      <c r="AF77" s="909"/>
      <c r="AG77" s="908"/>
      <c r="AH77" s="908"/>
      <c r="AI77" s="908"/>
      <c r="AJ77" s="867"/>
      <c r="AK77" s="909"/>
      <c r="AL77" s="908"/>
      <c r="AM77" s="908"/>
      <c r="AN77" s="908"/>
      <c r="AO77" s="867"/>
      <c r="AP77" s="909"/>
      <c r="AQ77" s="908"/>
      <c r="AR77" s="908"/>
      <c r="AS77" s="908"/>
      <c r="AT77" s="867"/>
      <c r="AU77" s="909"/>
      <c r="AV77" s="908"/>
      <c r="AW77" s="908"/>
      <c r="AX77" s="908"/>
      <c r="AY77" s="867"/>
      <c r="AZ77" s="865"/>
      <c r="BA77" s="865"/>
      <c r="BB77" s="865"/>
      <c r="BC77" s="865"/>
      <c r="BD77" s="866"/>
      <c r="BE77" s="238"/>
      <c r="BF77" s="238"/>
      <c r="BG77" s="238"/>
      <c r="BH77" s="238"/>
      <c r="BI77" s="238"/>
      <c r="BJ77" s="238"/>
      <c r="BK77" s="238"/>
      <c r="BL77" s="238"/>
      <c r="BM77" s="238"/>
      <c r="BN77" s="238"/>
      <c r="BO77" s="238"/>
      <c r="BP77" s="238"/>
      <c r="BQ77" s="235">
        <v>71</v>
      </c>
      <c r="BR77" s="240"/>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27"/>
    </row>
    <row r="78" spans="1:131" ht="26.25" customHeight="1" x14ac:dyDescent="0.2">
      <c r="A78" s="235">
        <v>11</v>
      </c>
      <c r="B78" s="904"/>
      <c r="C78" s="905"/>
      <c r="D78" s="905"/>
      <c r="E78" s="905"/>
      <c r="F78" s="905"/>
      <c r="G78" s="905"/>
      <c r="H78" s="905"/>
      <c r="I78" s="905"/>
      <c r="J78" s="905"/>
      <c r="K78" s="905"/>
      <c r="L78" s="905"/>
      <c r="M78" s="905"/>
      <c r="N78" s="905"/>
      <c r="O78" s="905"/>
      <c r="P78" s="906"/>
      <c r="Q78" s="903"/>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38"/>
      <c r="BF78" s="238"/>
      <c r="BG78" s="238"/>
      <c r="BH78" s="238"/>
      <c r="BI78" s="238"/>
      <c r="BJ78" s="227"/>
      <c r="BK78" s="227"/>
      <c r="BL78" s="227"/>
      <c r="BM78" s="227"/>
      <c r="BN78" s="227"/>
      <c r="BO78" s="238"/>
      <c r="BP78" s="238"/>
      <c r="BQ78" s="235">
        <v>72</v>
      </c>
      <c r="BR78" s="240"/>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27"/>
    </row>
    <row r="79" spans="1:131" ht="26.25" customHeight="1" x14ac:dyDescent="0.2">
      <c r="A79" s="235">
        <v>12</v>
      </c>
      <c r="B79" s="904"/>
      <c r="C79" s="905"/>
      <c r="D79" s="905"/>
      <c r="E79" s="905"/>
      <c r="F79" s="905"/>
      <c r="G79" s="905"/>
      <c r="H79" s="905"/>
      <c r="I79" s="905"/>
      <c r="J79" s="905"/>
      <c r="K79" s="905"/>
      <c r="L79" s="905"/>
      <c r="M79" s="905"/>
      <c r="N79" s="905"/>
      <c r="O79" s="905"/>
      <c r="P79" s="906"/>
      <c r="Q79" s="903"/>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38"/>
      <c r="BF79" s="238"/>
      <c r="BG79" s="238"/>
      <c r="BH79" s="238"/>
      <c r="BI79" s="238"/>
      <c r="BJ79" s="227"/>
      <c r="BK79" s="227"/>
      <c r="BL79" s="227"/>
      <c r="BM79" s="227"/>
      <c r="BN79" s="227"/>
      <c r="BO79" s="238"/>
      <c r="BP79" s="238"/>
      <c r="BQ79" s="235">
        <v>73</v>
      </c>
      <c r="BR79" s="240"/>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27"/>
    </row>
    <row r="80" spans="1:131" ht="26.25" customHeight="1" x14ac:dyDescent="0.2">
      <c r="A80" s="235">
        <v>13</v>
      </c>
      <c r="B80" s="904"/>
      <c r="C80" s="905"/>
      <c r="D80" s="905"/>
      <c r="E80" s="905"/>
      <c r="F80" s="905"/>
      <c r="G80" s="905"/>
      <c r="H80" s="905"/>
      <c r="I80" s="905"/>
      <c r="J80" s="905"/>
      <c r="K80" s="905"/>
      <c r="L80" s="905"/>
      <c r="M80" s="905"/>
      <c r="N80" s="905"/>
      <c r="O80" s="905"/>
      <c r="P80" s="906"/>
      <c r="Q80" s="903"/>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38"/>
      <c r="BF80" s="238"/>
      <c r="BG80" s="238"/>
      <c r="BH80" s="238"/>
      <c r="BI80" s="238"/>
      <c r="BJ80" s="238"/>
      <c r="BK80" s="238"/>
      <c r="BL80" s="238"/>
      <c r="BM80" s="238"/>
      <c r="BN80" s="238"/>
      <c r="BO80" s="238"/>
      <c r="BP80" s="238"/>
      <c r="BQ80" s="235">
        <v>74</v>
      </c>
      <c r="BR80" s="240"/>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27"/>
    </row>
    <row r="81" spans="1:131" ht="26.25" customHeight="1" x14ac:dyDescent="0.2">
      <c r="A81" s="235">
        <v>14</v>
      </c>
      <c r="B81" s="904"/>
      <c r="C81" s="905"/>
      <c r="D81" s="905"/>
      <c r="E81" s="905"/>
      <c r="F81" s="905"/>
      <c r="G81" s="905"/>
      <c r="H81" s="905"/>
      <c r="I81" s="905"/>
      <c r="J81" s="905"/>
      <c r="K81" s="905"/>
      <c r="L81" s="905"/>
      <c r="M81" s="905"/>
      <c r="N81" s="905"/>
      <c r="O81" s="905"/>
      <c r="P81" s="906"/>
      <c r="Q81" s="903"/>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38"/>
      <c r="BF81" s="238"/>
      <c r="BG81" s="238"/>
      <c r="BH81" s="238"/>
      <c r="BI81" s="238"/>
      <c r="BJ81" s="238"/>
      <c r="BK81" s="238"/>
      <c r="BL81" s="238"/>
      <c r="BM81" s="238"/>
      <c r="BN81" s="238"/>
      <c r="BO81" s="238"/>
      <c r="BP81" s="238"/>
      <c r="BQ81" s="235">
        <v>75</v>
      </c>
      <c r="BR81" s="240"/>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27"/>
    </row>
    <row r="82" spans="1:131" ht="26.25" customHeight="1" x14ac:dyDescent="0.2">
      <c r="A82" s="235">
        <v>15</v>
      </c>
      <c r="B82" s="904"/>
      <c r="C82" s="905"/>
      <c r="D82" s="905"/>
      <c r="E82" s="905"/>
      <c r="F82" s="905"/>
      <c r="G82" s="905"/>
      <c r="H82" s="905"/>
      <c r="I82" s="905"/>
      <c r="J82" s="905"/>
      <c r="K82" s="905"/>
      <c r="L82" s="905"/>
      <c r="M82" s="905"/>
      <c r="N82" s="905"/>
      <c r="O82" s="905"/>
      <c r="P82" s="906"/>
      <c r="Q82" s="903"/>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38"/>
      <c r="BF82" s="238"/>
      <c r="BG82" s="238"/>
      <c r="BH82" s="238"/>
      <c r="BI82" s="238"/>
      <c r="BJ82" s="238"/>
      <c r="BK82" s="238"/>
      <c r="BL82" s="238"/>
      <c r="BM82" s="238"/>
      <c r="BN82" s="238"/>
      <c r="BO82" s="238"/>
      <c r="BP82" s="238"/>
      <c r="BQ82" s="235">
        <v>76</v>
      </c>
      <c r="BR82" s="240"/>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27"/>
    </row>
    <row r="83" spans="1:131" ht="26.25" customHeight="1" x14ac:dyDescent="0.2">
      <c r="A83" s="235">
        <v>16</v>
      </c>
      <c r="B83" s="904"/>
      <c r="C83" s="905"/>
      <c r="D83" s="905"/>
      <c r="E83" s="905"/>
      <c r="F83" s="905"/>
      <c r="G83" s="905"/>
      <c r="H83" s="905"/>
      <c r="I83" s="905"/>
      <c r="J83" s="905"/>
      <c r="K83" s="905"/>
      <c r="L83" s="905"/>
      <c r="M83" s="905"/>
      <c r="N83" s="905"/>
      <c r="O83" s="905"/>
      <c r="P83" s="906"/>
      <c r="Q83" s="903"/>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38"/>
      <c r="BF83" s="238"/>
      <c r="BG83" s="238"/>
      <c r="BH83" s="238"/>
      <c r="BI83" s="238"/>
      <c r="BJ83" s="238"/>
      <c r="BK83" s="238"/>
      <c r="BL83" s="238"/>
      <c r="BM83" s="238"/>
      <c r="BN83" s="238"/>
      <c r="BO83" s="238"/>
      <c r="BP83" s="238"/>
      <c r="BQ83" s="235">
        <v>77</v>
      </c>
      <c r="BR83" s="240"/>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27"/>
    </row>
    <row r="84" spans="1:131" ht="26.25" customHeight="1" x14ac:dyDescent="0.2">
      <c r="A84" s="235">
        <v>17</v>
      </c>
      <c r="B84" s="904"/>
      <c r="C84" s="905"/>
      <c r="D84" s="905"/>
      <c r="E84" s="905"/>
      <c r="F84" s="905"/>
      <c r="G84" s="905"/>
      <c r="H84" s="905"/>
      <c r="I84" s="905"/>
      <c r="J84" s="905"/>
      <c r="K84" s="905"/>
      <c r="L84" s="905"/>
      <c r="M84" s="905"/>
      <c r="N84" s="905"/>
      <c r="O84" s="905"/>
      <c r="P84" s="906"/>
      <c r="Q84" s="903"/>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38"/>
      <c r="BF84" s="238"/>
      <c r="BG84" s="238"/>
      <c r="BH84" s="238"/>
      <c r="BI84" s="238"/>
      <c r="BJ84" s="238"/>
      <c r="BK84" s="238"/>
      <c r="BL84" s="238"/>
      <c r="BM84" s="238"/>
      <c r="BN84" s="238"/>
      <c r="BO84" s="238"/>
      <c r="BP84" s="238"/>
      <c r="BQ84" s="235">
        <v>78</v>
      </c>
      <c r="BR84" s="240"/>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27"/>
    </row>
    <row r="85" spans="1:131" ht="26.25" customHeight="1" x14ac:dyDescent="0.2">
      <c r="A85" s="235">
        <v>18</v>
      </c>
      <c r="B85" s="904"/>
      <c r="C85" s="905"/>
      <c r="D85" s="905"/>
      <c r="E85" s="905"/>
      <c r="F85" s="905"/>
      <c r="G85" s="905"/>
      <c r="H85" s="905"/>
      <c r="I85" s="905"/>
      <c r="J85" s="905"/>
      <c r="K85" s="905"/>
      <c r="L85" s="905"/>
      <c r="M85" s="905"/>
      <c r="N85" s="905"/>
      <c r="O85" s="905"/>
      <c r="P85" s="906"/>
      <c r="Q85" s="903"/>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38"/>
      <c r="BF85" s="238"/>
      <c r="BG85" s="238"/>
      <c r="BH85" s="238"/>
      <c r="BI85" s="238"/>
      <c r="BJ85" s="238"/>
      <c r="BK85" s="238"/>
      <c r="BL85" s="238"/>
      <c r="BM85" s="238"/>
      <c r="BN85" s="238"/>
      <c r="BO85" s="238"/>
      <c r="BP85" s="238"/>
      <c r="BQ85" s="235">
        <v>79</v>
      </c>
      <c r="BR85" s="240"/>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27"/>
    </row>
    <row r="86" spans="1:131" ht="26.25" customHeight="1" x14ac:dyDescent="0.2">
      <c r="A86" s="235">
        <v>19</v>
      </c>
      <c r="B86" s="904"/>
      <c r="C86" s="905"/>
      <c r="D86" s="905"/>
      <c r="E86" s="905"/>
      <c r="F86" s="905"/>
      <c r="G86" s="905"/>
      <c r="H86" s="905"/>
      <c r="I86" s="905"/>
      <c r="J86" s="905"/>
      <c r="K86" s="905"/>
      <c r="L86" s="905"/>
      <c r="M86" s="905"/>
      <c r="N86" s="905"/>
      <c r="O86" s="905"/>
      <c r="P86" s="906"/>
      <c r="Q86" s="903"/>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38"/>
      <c r="BF86" s="238"/>
      <c r="BG86" s="238"/>
      <c r="BH86" s="238"/>
      <c r="BI86" s="238"/>
      <c r="BJ86" s="238"/>
      <c r="BK86" s="238"/>
      <c r="BL86" s="238"/>
      <c r="BM86" s="238"/>
      <c r="BN86" s="238"/>
      <c r="BO86" s="238"/>
      <c r="BP86" s="238"/>
      <c r="BQ86" s="235">
        <v>80</v>
      </c>
      <c r="BR86" s="240"/>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27"/>
    </row>
    <row r="87" spans="1:131" ht="26.25" customHeight="1" x14ac:dyDescent="0.2">
      <c r="A87" s="241">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8"/>
      <c r="BF87" s="238"/>
      <c r="BG87" s="238"/>
      <c r="BH87" s="238"/>
      <c r="BI87" s="238"/>
      <c r="BJ87" s="238"/>
      <c r="BK87" s="238"/>
      <c r="BL87" s="238"/>
      <c r="BM87" s="238"/>
      <c r="BN87" s="238"/>
      <c r="BO87" s="238"/>
      <c r="BP87" s="238"/>
      <c r="BQ87" s="235">
        <v>81</v>
      </c>
      <c r="BR87" s="240"/>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27"/>
    </row>
    <row r="88" spans="1:131" ht="26.25" customHeight="1" thickBot="1" x14ac:dyDescent="0.25">
      <c r="A88" s="237" t="s">
        <v>377</v>
      </c>
      <c r="B88" s="822" t="s">
        <v>399</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f>SUM(AF68:AJ72)</f>
        <v>13771</v>
      </c>
      <c r="AG88" s="877"/>
      <c r="AH88" s="877"/>
      <c r="AI88" s="877"/>
      <c r="AJ88" s="877"/>
      <c r="AK88" s="874"/>
      <c r="AL88" s="874"/>
      <c r="AM88" s="874"/>
      <c r="AN88" s="874"/>
      <c r="AO88" s="874"/>
      <c r="AP88" s="877">
        <f>AP68+AP69</f>
        <v>10123</v>
      </c>
      <c r="AQ88" s="877"/>
      <c r="AR88" s="877"/>
      <c r="AS88" s="877"/>
      <c r="AT88" s="877"/>
      <c r="AU88" s="877">
        <f>AU68+AU69</f>
        <v>3612</v>
      </c>
      <c r="AV88" s="877"/>
      <c r="AW88" s="877"/>
      <c r="AX88" s="877"/>
      <c r="AY88" s="877"/>
      <c r="AZ88" s="882"/>
      <c r="BA88" s="882"/>
      <c r="BB88" s="882"/>
      <c r="BC88" s="882"/>
      <c r="BD88" s="883"/>
      <c r="BE88" s="238"/>
      <c r="BF88" s="238"/>
      <c r="BG88" s="238"/>
      <c r="BH88" s="238"/>
      <c r="BI88" s="238"/>
      <c r="BJ88" s="238"/>
      <c r="BK88" s="238"/>
      <c r="BL88" s="238"/>
      <c r="BM88" s="238"/>
      <c r="BN88" s="238"/>
      <c r="BO88" s="238"/>
      <c r="BP88" s="238"/>
      <c r="BQ88" s="235">
        <v>82</v>
      </c>
      <c r="BR88" s="240"/>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377</v>
      </c>
      <c r="BR102" s="822" t="s">
        <v>400</v>
      </c>
      <c r="BS102" s="823"/>
      <c r="BT102" s="823"/>
      <c r="BU102" s="823"/>
      <c r="BV102" s="823"/>
      <c r="BW102" s="823"/>
      <c r="BX102" s="823"/>
      <c r="BY102" s="823"/>
      <c r="BZ102" s="823"/>
      <c r="CA102" s="823"/>
      <c r="CB102" s="823"/>
      <c r="CC102" s="823"/>
      <c r="CD102" s="823"/>
      <c r="CE102" s="823"/>
      <c r="CF102" s="823"/>
      <c r="CG102" s="824"/>
      <c r="CH102" s="917"/>
      <c r="CI102" s="918"/>
      <c r="CJ102" s="918"/>
      <c r="CK102" s="918"/>
      <c r="CL102" s="919"/>
      <c r="CM102" s="917"/>
      <c r="CN102" s="918"/>
      <c r="CO102" s="918"/>
      <c r="CP102" s="918"/>
      <c r="CQ102" s="919"/>
      <c r="CR102" s="920"/>
      <c r="CS102" s="885"/>
      <c r="CT102" s="885"/>
      <c r="CU102" s="885"/>
      <c r="CV102" s="921"/>
      <c r="CW102" s="920"/>
      <c r="CX102" s="885"/>
      <c r="CY102" s="885"/>
      <c r="CZ102" s="885"/>
      <c r="DA102" s="921"/>
      <c r="DB102" s="920"/>
      <c r="DC102" s="885"/>
      <c r="DD102" s="885"/>
      <c r="DE102" s="885"/>
      <c r="DF102" s="921"/>
      <c r="DG102" s="920"/>
      <c r="DH102" s="885"/>
      <c r="DI102" s="885"/>
      <c r="DJ102" s="885"/>
      <c r="DK102" s="921"/>
      <c r="DL102" s="920"/>
      <c r="DM102" s="885"/>
      <c r="DN102" s="885"/>
      <c r="DO102" s="885"/>
      <c r="DP102" s="921"/>
      <c r="DQ102" s="920"/>
      <c r="DR102" s="885"/>
      <c r="DS102" s="885"/>
      <c r="DT102" s="885"/>
      <c r="DU102" s="921"/>
      <c r="DV102" s="822"/>
      <c r="DW102" s="823"/>
      <c r="DX102" s="823"/>
      <c r="DY102" s="823"/>
      <c r="DZ102" s="944"/>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45" t="s">
        <v>401</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46" t="s">
        <v>402</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403</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404</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47" t="s">
        <v>405</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406</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7" customFormat="1" ht="26.25" customHeight="1" x14ac:dyDescent="0.2">
      <c r="A109" s="942" t="s">
        <v>407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408</v>
      </c>
      <c r="AB109" s="923"/>
      <c r="AC109" s="923"/>
      <c r="AD109" s="923"/>
      <c r="AE109" s="924"/>
      <c r="AF109" s="922" t="s">
        <v>409</v>
      </c>
      <c r="AG109" s="923"/>
      <c r="AH109" s="923"/>
      <c r="AI109" s="923"/>
      <c r="AJ109" s="924"/>
      <c r="AK109" s="922" t="s">
        <v>294</v>
      </c>
      <c r="AL109" s="923"/>
      <c r="AM109" s="923"/>
      <c r="AN109" s="923"/>
      <c r="AO109" s="924"/>
      <c r="AP109" s="922" t="s">
        <v>410</v>
      </c>
      <c r="AQ109" s="923"/>
      <c r="AR109" s="923"/>
      <c r="AS109" s="923"/>
      <c r="AT109" s="925"/>
      <c r="AU109" s="942" t="s">
        <v>407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408</v>
      </c>
      <c r="BR109" s="923"/>
      <c r="BS109" s="923"/>
      <c r="BT109" s="923"/>
      <c r="BU109" s="924"/>
      <c r="BV109" s="922" t="s">
        <v>409</v>
      </c>
      <c r="BW109" s="923"/>
      <c r="BX109" s="923"/>
      <c r="BY109" s="923"/>
      <c r="BZ109" s="924"/>
      <c r="CA109" s="922" t="s">
        <v>294</v>
      </c>
      <c r="CB109" s="923"/>
      <c r="CC109" s="923"/>
      <c r="CD109" s="923"/>
      <c r="CE109" s="924"/>
      <c r="CF109" s="943" t="s">
        <v>410</v>
      </c>
      <c r="CG109" s="943"/>
      <c r="CH109" s="943"/>
      <c r="CI109" s="943"/>
      <c r="CJ109" s="943"/>
      <c r="CK109" s="922"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408</v>
      </c>
      <c r="DH109" s="923"/>
      <c r="DI109" s="923"/>
      <c r="DJ109" s="923"/>
      <c r="DK109" s="924"/>
      <c r="DL109" s="922" t="s">
        <v>409</v>
      </c>
      <c r="DM109" s="923"/>
      <c r="DN109" s="923"/>
      <c r="DO109" s="923"/>
      <c r="DP109" s="924"/>
      <c r="DQ109" s="922" t="s">
        <v>294</v>
      </c>
      <c r="DR109" s="923"/>
      <c r="DS109" s="923"/>
      <c r="DT109" s="923"/>
      <c r="DU109" s="924"/>
      <c r="DV109" s="922" t="s">
        <v>410</v>
      </c>
      <c r="DW109" s="923"/>
      <c r="DX109" s="923"/>
      <c r="DY109" s="923"/>
      <c r="DZ109" s="925"/>
    </row>
    <row r="110" spans="1:131" s="227" customFormat="1" ht="26.25" customHeight="1" x14ac:dyDescent="0.2">
      <c r="A110" s="926" t="s">
        <v>412</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2783836</v>
      </c>
      <c r="AB110" s="930"/>
      <c r="AC110" s="930"/>
      <c r="AD110" s="930"/>
      <c r="AE110" s="931"/>
      <c r="AF110" s="932">
        <v>2759137</v>
      </c>
      <c r="AG110" s="930"/>
      <c r="AH110" s="930"/>
      <c r="AI110" s="930"/>
      <c r="AJ110" s="931"/>
      <c r="AK110" s="932">
        <v>2901802</v>
      </c>
      <c r="AL110" s="930"/>
      <c r="AM110" s="930"/>
      <c r="AN110" s="930"/>
      <c r="AO110" s="931"/>
      <c r="AP110" s="933">
        <v>10.9</v>
      </c>
      <c r="AQ110" s="934"/>
      <c r="AR110" s="934"/>
      <c r="AS110" s="934"/>
      <c r="AT110" s="935"/>
      <c r="AU110" s="936" t="s">
        <v>69</v>
      </c>
      <c r="AV110" s="937"/>
      <c r="AW110" s="937"/>
      <c r="AX110" s="937"/>
      <c r="AY110" s="937"/>
      <c r="AZ110" s="959" t="s">
        <v>413</v>
      </c>
      <c r="BA110" s="927"/>
      <c r="BB110" s="927"/>
      <c r="BC110" s="927"/>
      <c r="BD110" s="927"/>
      <c r="BE110" s="927"/>
      <c r="BF110" s="927"/>
      <c r="BG110" s="927"/>
      <c r="BH110" s="927"/>
      <c r="BI110" s="927"/>
      <c r="BJ110" s="927"/>
      <c r="BK110" s="927"/>
      <c r="BL110" s="927"/>
      <c r="BM110" s="927"/>
      <c r="BN110" s="927"/>
      <c r="BO110" s="927"/>
      <c r="BP110" s="928"/>
      <c r="BQ110" s="960">
        <v>28000121</v>
      </c>
      <c r="BR110" s="961"/>
      <c r="BS110" s="961"/>
      <c r="BT110" s="961"/>
      <c r="BU110" s="961"/>
      <c r="BV110" s="961">
        <v>28140138</v>
      </c>
      <c r="BW110" s="961"/>
      <c r="BX110" s="961"/>
      <c r="BY110" s="961"/>
      <c r="BZ110" s="961"/>
      <c r="CA110" s="961">
        <v>28411574</v>
      </c>
      <c r="CB110" s="961"/>
      <c r="CC110" s="961"/>
      <c r="CD110" s="961"/>
      <c r="CE110" s="961"/>
      <c r="CF110" s="974">
        <v>106.4</v>
      </c>
      <c r="CG110" s="975"/>
      <c r="CH110" s="975"/>
      <c r="CI110" s="975"/>
      <c r="CJ110" s="975"/>
      <c r="CK110" s="976" t="s">
        <v>414</v>
      </c>
      <c r="CL110" s="977"/>
      <c r="CM110" s="959" t="s">
        <v>415</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t="s">
        <v>122</v>
      </c>
      <c r="DH110" s="961"/>
      <c r="DI110" s="961"/>
      <c r="DJ110" s="961"/>
      <c r="DK110" s="961"/>
      <c r="DL110" s="961" t="s">
        <v>122</v>
      </c>
      <c r="DM110" s="961"/>
      <c r="DN110" s="961"/>
      <c r="DO110" s="961"/>
      <c r="DP110" s="961"/>
      <c r="DQ110" s="961" t="s">
        <v>122</v>
      </c>
      <c r="DR110" s="961"/>
      <c r="DS110" s="961"/>
      <c r="DT110" s="961"/>
      <c r="DU110" s="961"/>
      <c r="DV110" s="962" t="s">
        <v>122</v>
      </c>
      <c r="DW110" s="962"/>
      <c r="DX110" s="962"/>
      <c r="DY110" s="962"/>
      <c r="DZ110" s="963"/>
    </row>
    <row r="111" spans="1:131" s="227" customFormat="1" ht="26.25" customHeight="1" x14ac:dyDescent="0.2">
      <c r="A111" s="964" t="s">
        <v>416</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v>52183</v>
      </c>
      <c r="AB111" s="968"/>
      <c r="AC111" s="968"/>
      <c r="AD111" s="968"/>
      <c r="AE111" s="969"/>
      <c r="AF111" s="970" t="s">
        <v>122</v>
      </c>
      <c r="AG111" s="968"/>
      <c r="AH111" s="968"/>
      <c r="AI111" s="968"/>
      <c r="AJ111" s="969"/>
      <c r="AK111" s="970" t="s">
        <v>122</v>
      </c>
      <c r="AL111" s="968"/>
      <c r="AM111" s="968"/>
      <c r="AN111" s="968"/>
      <c r="AO111" s="969"/>
      <c r="AP111" s="971" t="s">
        <v>122</v>
      </c>
      <c r="AQ111" s="972"/>
      <c r="AR111" s="972"/>
      <c r="AS111" s="972"/>
      <c r="AT111" s="973"/>
      <c r="AU111" s="938"/>
      <c r="AV111" s="939"/>
      <c r="AW111" s="939"/>
      <c r="AX111" s="939"/>
      <c r="AY111" s="939"/>
      <c r="AZ111" s="952" t="s">
        <v>417</v>
      </c>
      <c r="BA111" s="953"/>
      <c r="BB111" s="953"/>
      <c r="BC111" s="953"/>
      <c r="BD111" s="953"/>
      <c r="BE111" s="953"/>
      <c r="BF111" s="953"/>
      <c r="BG111" s="953"/>
      <c r="BH111" s="953"/>
      <c r="BI111" s="953"/>
      <c r="BJ111" s="953"/>
      <c r="BK111" s="953"/>
      <c r="BL111" s="953"/>
      <c r="BM111" s="953"/>
      <c r="BN111" s="953"/>
      <c r="BO111" s="953"/>
      <c r="BP111" s="954"/>
      <c r="BQ111" s="955">
        <v>864335</v>
      </c>
      <c r="BR111" s="956"/>
      <c r="BS111" s="956"/>
      <c r="BT111" s="956"/>
      <c r="BU111" s="956"/>
      <c r="BV111" s="956">
        <v>784340</v>
      </c>
      <c r="BW111" s="956"/>
      <c r="BX111" s="956"/>
      <c r="BY111" s="956"/>
      <c r="BZ111" s="956"/>
      <c r="CA111" s="956">
        <v>703864</v>
      </c>
      <c r="CB111" s="956"/>
      <c r="CC111" s="956"/>
      <c r="CD111" s="956"/>
      <c r="CE111" s="956"/>
      <c r="CF111" s="950">
        <v>2.6</v>
      </c>
      <c r="CG111" s="951"/>
      <c r="CH111" s="951"/>
      <c r="CI111" s="951"/>
      <c r="CJ111" s="951"/>
      <c r="CK111" s="978"/>
      <c r="CL111" s="979"/>
      <c r="CM111" s="952" t="s">
        <v>418</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122</v>
      </c>
      <c r="DH111" s="956"/>
      <c r="DI111" s="956"/>
      <c r="DJ111" s="956"/>
      <c r="DK111" s="956"/>
      <c r="DL111" s="956" t="s">
        <v>122</v>
      </c>
      <c r="DM111" s="956"/>
      <c r="DN111" s="956"/>
      <c r="DO111" s="956"/>
      <c r="DP111" s="956"/>
      <c r="DQ111" s="956" t="s">
        <v>122</v>
      </c>
      <c r="DR111" s="956"/>
      <c r="DS111" s="956"/>
      <c r="DT111" s="956"/>
      <c r="DU111" s="956"/>
      <c r="DV111" s="957" t="s">
        <v>122</v>
      </c>
      <c r="DW111" s="957"/>
      <c r="DX111" s="957"/>
      <c r="DY111" s="957"/>
      <c r="DZ111" s="958"/>
    </row>
    <row r="112" spans="1:131" s="227" customFormat="1" ht="26.25" customHeight="1" x14ac:dyDescent="0.2">
      <c r="A112" s="982" t="s">
        <v>419</v>
      </c>
      <c r="B112" s="983"/>
      <c r="C112" s="953" t="s">
        <v>420</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v>118595</v>
      </c>
      <c r="AB112" s="989"/>
      <c r="AC112" s="989"/>
      <c r="AD112" s="989"/>
      <c r="AE112" s="990"/>
      <c r="AF112" s="991">
        <v>117262</v>
      </c>
      <c r="AG112" s="989"/>
      <c r="AH112" s="989"/>
      <c r="AI112" s="989"/>
      <c r="AJ112" s="990"/>
      <c r="AK112" s="991">
        <v>117262</v>
      </c>
      <c r="AL112" s="989"/>
      <c r="AM112" s="989"/>
      <c r="AN112" s="989"/>
      <c r="AO112" s="990"/>
      <c r="AP112" s="992">
        <v>0.4</v>
      </c>
      <c r="AQ112" s="993"/>
      <c r="AR112" s="993"/>
      <c r="AS112" s="993"/>
      <c r="AT112" s="994"/>
      <c r="AU112" s="938"/>
      <c r="AV112" s="939"/>
      <c r="AW112" s="939"/>
      <c r="AX112" s="939"/>
      <c r="AY112" s="939"/>
      <c r="AZ112" s="952" t="s">
        <v>421</v>
      </c>
      <c r="BA112" s="953"/>
      <c r="BB112" s="953"/>
      <c r="BC112" s="953"/>
      <c r="BD112" s="953"/>
      <c r="BE112" s="953"/>
      <c r="BF112" s="953"/>
      <c r="BG112" s="953"/>
      <c r="BH112" s="953"/>
      <c r="BI112" s="953"/>
      <c r="BJ112" s="953"/>
      <c r="BK112" s="953"/>
      <c r="BL112" s="953"/>
      <c r="BM112" s="953"/>
      <c r="BN112" s="953"/>
      <c r="BO112" s="953"/>
      <c r="BP112" s="954"/>
      <c r="BQ112" s="955">
        <v>1715401</v>
      </c>
      <c r="BR112" s="956"/>
      <c r="BS112" s="956"/>
      <c r="BT112" s="956"/>
      <c r="BU112" s="956"/>
      <c r="BV112" s="956">
        <v>1745915</v>
      </c>
      <c r="BW112" s="956"/>
      <c r="BX112" s="956"/>
      <c r="BY112" s="956"/>
      <c r="BZ112" s="956"/>
      <c r="CA112" s="956">
        <v>1650249</v>
      </c>
      <c r="CB112" s="956"/>
      <c r="CC112" s="956"/>
      <c r="CD112" s="956"/>
      <c r="CE112" s="956"/>
      <c r="CF112" s="950">
        <v>6.2</v>
      </c>
      <c r="CG112" s="951"/>
      <c r="CH112" s="951"/>
      <c r="CI112" s="951"/>
      <c r="CJ112" s="951"/>
      <c r="CK112" s="978"/>
      <c r="CL112" s="979"/>
      <c r="CM112" s="952" t="s">
        <v>422</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122</v>
      </c>
      <c r="DH112" s="956"/>
      <c r="DI112" s="956"/>
      <c r="DJ112" s="956"/>
      <c r="DK112" s="956"/>
      <c r="DL112" s="956" t="s">
        <v>122</v>
      </c>
      <c r="DM112" s="956"/>
      <c r="DN112" s="956"/>
      <c r="DO112" s="956"/>
      <c r="DP112" s="956"/>
      <c r="DQ112" s="956" t="s">
        <v>122</v>
      </c>
      <c r="DR112" s="956"/>
      <c r="DS112" s="956"/>
      <c r="DT112" s="956"/>
      <c r="DU112" s="956"/>
      <c r="DV112" s="957" t="s">
        <v>122</v>
      </c>
      <c r="DW112" s="957"/>
      <c r="DX112" s="957"/>
      <c r="DY112" s="957"/>
      <c r="DZ112" s="958"/>
    </row>
    <row r="113" spans="1:130" s="227" customFormat="1" ht="26.25" customHeight="1" x14ac:dyDescent="0.2">
      <c r="A113" s="984"/>
      <c r="B113" s="985"/>
      <c r="C113" s="953" t="s">
        <v>423</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150980</v>
      </c>
      <c r="AB113" s="968"/>
      <c r="AC113" s="968"/>
      <c r="AD113" s="968"/>
      <c r="AE113" s="969"/>
      <c r="AF113" s="970">
        <v>153270</v>
      </c>
      <c r="AG113" s="968"/>
      <c r="AH113" s="968"/>
      <c r="AI113" s="968"/>
      <c r="AJ113" s="969"/>
      <c r="AK113" s="970">
        <v>148139</v>
      </c>
      <c r="AL113" s="968"/>
      <c r="AM113" s="968"/>
      <c r="AN113" s="968"/>
      <c r="AO113" s="969"/>
      <c r="AP113" s="971">
        <v>0.6</v>
      </c>
      <c r="AQ113" s="972"/>
      <c r="AR113" s="972"/>
      <c r="AS113" s="972"/>
      <c r="AT113" s="973"/>
      <c r="AU113" s="938"/>
      <c r="AV113" s="939"/>
      <c r="AW113" s="939"/>
      <c r="AX113" s="939"/>
      <c r="AY113" s="939"/>
      <c r="AZ113" s="952" t="s">
        <v>424</v>
      </c>
      <c r="BA113" s="953"/>
      <c r="BB113" s="953"/>
      <c r="BC113" s="953"/>
      <c r="BD113" s="953"/>
      <c r="BE113" s="953"/>
      <c r="BF113" s="953"/>
      <c r="BG113" s="953"/>
      <c r="BH113" s="953"/>
      <c r="BI113" s="953"/>
      <c r="BJ113" s="953"/>
      <c r="BK113" s="953"/>
      <c r="BL113" s="953"/>
      <c r="BM113" s="953"/>
      <c r="BN113" s="953"/>
      <c r="BO113" s="953"/>
      <c r="BP113" s="954"/>
      <c r="BQ113" s="955">
        <v>4224394</v>
      </c>
      <c r="BR113" s="956"/>
      <c r="BS113" s="956"/>
      <c r="BT113" s="956"/>
      <c r="BU113" s="956"/>
      <c r="BV113" s="956">
        <v>3938625</v>
      </c>
      <c r="BW113" s="956"/>
      <c r="BX113" s="956"/>
      <c r="BY113" s="956"/>
      <c r="BZ113" s="956"/>
      <c r="CA113" s="956">
        <v>3612902</v>
      </c>
      <c r="CB113" s="956"/>
      <c r="CC113" s="956"/>
      <c r="CD113" s="956"/>
      <c r="CE113" s="956"/>
      <c r="CF113" s="950">
        <v>13.5</v>
      </c>
      <c r="CG113" s="951"/>
      <c r="CH113" s="951"/>
      <c r="CI113" s="951"/>
      <c r="CJ113" s="951"/>
      <c r="CK113" s="978"/>
      <c r="CL113" s="979"/>
      <c r="CM113" s="952" t="s">
        <v>425</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t="s">
        <v>122</v>
      </c>
      <c r="DH113" s="989"/>
      <c r="DI113" s="989"/>
      <c r="DJ113" s="989"/>
      <c r="DK113" s="990"/>
      <c r="DL113" s="991" t="s">
        <v>122</v>
      </c>
      <c r="DM113" s="989"/>
      <c r="DN113" s="989"/>
      <c r="DO113" s="989"/>
      <c r="DP113" s="990"/>
      <c r="DQ113" s="991" t="s">
        <v>122</v>
      </c>
      <c r="DR113" s="989"/>
      <c r="DS113" s="989"/>
      <c r="DT113" s="989"/>
      <c r="DU113" s="990"/>
      <c r="DV113" s="992" t="s">
        <v>122</v>
      </c>
      <c r="DW113" s="993"/>
      <c r="DX113" s="993"/>
      <c r="DY113" s="993"/>
      <c r="DZ113" s="994"/>
    </row>
    <row r="114" spans="1:130" s="227" customFormat="1" ht="26.25" customHeight="1" x14ac:dyDescent="0.2">
      <c r="A114" s="984"/>
      <c r="B114" s="985"/>
      <c r="C114" s="953" t="s">
        <v>426</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v>216346</v>
      </c>
      <c r="AB114" s="989"/>
      <c r="AC114" s="989"/>
      <c r="AD114" s="989"/>
      <c r="AE114" s="990"/>
      <c r="AF114" s="991">
        <v>371180</v>
      </c>
      <c r="AG114" s="989"/>
      <c r="AH114" s="989"/>
      <c r="AI114" s="989"/>
      <c r="AJ114" s="990"/>
      <c r="AK114" s="991">
        <v>371817</v>
      </c>
      <c r="AL114" s="989"/>
      <c r="AM114" s="989"/>
      <c r="AN114" s="989"/>
      <c r="AO114" s="990"/>
      <c r="AP114" s="992">
        <v>1.4</v>
      </c>
      <c r="AQ114" s="993"/>
      <c r="AR114" s="993"/>
      <c r="AS114" s="993"/>
      <c r="AT114" s="994"/>
      <c r="AU114" s="938"/>
      <c r="AV114" s="939"/>
      <c r="AW114" s="939"/>
      <c r="AX114" s="939"/>
      <c r="AY114" s="939"/>
      <c r="AZ114" s="952" t="s">
        <v>427</v>
      </c>
      <c r="BA114" s="953"/>
      <c r="BB114" s="953"/>
      <c r="BC114" s="953"/>
      <c r="BD114" s="953"/>
      <c r="BE114" s="953"/>
      <c r="BF114" s="953"/>
      <c r="BG114" s="953"/>
      <c r="BH114" s="953"/>
      <c r="BI114" s="953"/>
      <c r="BJ114" s="953"/>
      <c r="BK114" s="953"/>
      <c r="BL114" s="953"/>
      <c r="BM114" s="953"/>
      <c r="BN114" s="953"/>
      <c r="BO114" s="953"/>
      <c r="BP114" s="954"/>
      <c r="BQ114" s="955">
        <v>2407774</v>
      </c>
      <c r="BR114" s="956"/>
      <c r="BS114" s="956"/>
      <c r="BT114" s="956"/>
      <c r="BU114" s="956"/>
      <c r="BV114" s="956">
        <v>2356177</v>
      </c>
      <c r="BW114" s="956"/>
      <c r="BX114" s="956"/>
      <c r="BY114" s="956"/>
      <c r="BZ114" s="956"/>
      <c r="CA114" s="956">
        <v>2290814</v>
      </c>
      <c r="CB114" s="956"/>
      <c r="CC114" s="956"/>
      <c r="CD114" s="956"/>
      <c r="CE114" s="956"/>
      <c r="CF114" s="950">
        <v>8.6</v>
      </c>
      <c r="CG114" s="951"/>
      <c r="CH114" s="951"/>
      <c r="CI114" s="951"/>
      <c r="CJ114" s="951"/>
      <c r="CK114" s="978"/>
      <c r="CL114" s="979"/>
      <c r="CM114" s="952" t="s">
        <v>428</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122</v>
      </c>
      <c r="DH114" s="989"/>
      <c r="DI114" s="989"/>
      <c r="DJ114" s="989"/>
      <c r="DK114" s="990"/>
      <c r="DL114" s="991" t="s">
        <v>122</v>
      </c>
      <c r="DM114" s="989"/>
      <c r="DN114" s="989"/>
      <c r="DO114" s="989"/>
      <c r="DP114" s="990"/>
      <c r="DQ114" s="991" t="s">
        <v>122</v>
      </c>
      <c r="DR114" s="989"/>
      <c r="DS114" s="989"/>
      <c r="DT114" s="989"/>
      <c r="DU114" s="990"/>
      <c r="DV114" s="992" t="s">
        <v>122</v>
      </c>
      <c r="DW114" s="993"/>
      <c r="DX114" s="993"/>
      <c r="DY114" s="993"/>
      <c r="DZ114" s="994"/>
    </row>
    <row r="115" spans="1:130" s="227" customFormat="1" ht="26.25" customHeight="1" x14ac:dyDescent="0.2">
      <c r="A115" s="984"/>
      <c r="B115" s="985"/>
      <c r="C115" s="953" t="s">
        <v>429</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79517</v>
      </c>
      <c r="AB115" s="968"/>
      <c r="AC115" s="968"/>
      <c r="AD115" s="968"/>
      <c r="AE115" s="969"/>
      <c r="AF115" s="970">
        <v>79995</v>
      </c>
      <c r="AG115" s="968"/>
      <c r="AH115" s="968"/>
      <c r="AI115" s="968"/>
      <c r="AJ115" s="969"/>
      <c r="AK115" s="970">
        <v>80476</v>
      </c>
      <c r="AL115" s="968"/>
      <c r="AM115" s="968"/>
      <c r="AN115" s="968"/>
      <c r="AO115" s="969"/>
      <c r="AP115" s="971">
        <v>0.3</v>
      </c>
      <c r="AQ115" s="972"/>
      <c r="AR115" s="972"/>
      <c r="AS115" s="972"/>
      <c r="AT115" s="973"/>
      <c r="AU115" s="938"/>
      <c r="AV115" s="939"/>
      <c r="AW115" s="939"/>
      <c r="AX115" s="939"/>
      <c r="AY115" s="939"/>
      <c r="AZ115" s="952" t="s">
        <v>430</v>
      </c>
      <c r="BA115" s="953"/>
      <c r="BB115" s="953"/>
      <c r="BC115" s="953"/>
      <c r="BD115" s="953"/>
      <c r="BE115" s="953"/>
      <c r="BF115" s="953"/>
      <c r="BG115" s="953"/>
      <c r="BH115" s="953"/>
      <c r="BI115" s="953"/>
      <c r="BJ115" s="953"/>
      <c r="BK115" s="953"/>
      <c r="BL115" s="953"/>
      <c r="BM115" s="953"/>
      <c r="BN115" s="953"/>
      <c r="BO115" s="953"/>
      <c r="BP115" s="954"/>
      <c r="BQ115" s="955" t="s">
        <v>122</v>
      </c>
      <c r="BR115" s="956"/>
      <c r="BS115" s="956"/>
      <c r="BT115" s="956"/>
      <c r="BU115" s="956"/>
      <c r="BV115" s="956" t="s">
        <v>122</v>
      </c>
      <c r="BW115" s="956"/>
      <c r="BX115" s="956"/>
      <c r="BY115" s="956"/>
      <c r="BZ115" s="956"/>
      <c r="CA115" s="956" t="s">
        <v>122</v>
      </c>
      <c r="CB115" s="956"/>
      <c r="CC115" s="956"/>
      <c r="CD115" s="956"/>
      <c r="CE115" s="956"/>
      <c r="CF115" s="950" t="s">
        <v>122</v>
      </c>
      <c r="CG115" s="951"/>
      <c r="CH115" s="951"/>
      <c r="CI115" s="951"/>
      <c r="CJ115" s="951"/>
      <c r="CK115" s="978"/>
      <c r="CL115" s="979"/>
      <c r="CM115" s="952" t="s">
        <v>431</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t="s">
        <v>122</v>
      </c>
      <c r="DH115" s="989"/>
      <c r="DI115" s="989"/>
      <c r="DJ115" s="989"/>
      <c r="DK115" s="990"/>
      <c r="DL115" s="991" t="s">
        <v>122</v>
      </c>
      <c r="DM115" s="989"/>
      <c r="DN115" s="989"/>
      <c r="DO115" s="989"/>
      <c r="DP115" s="990"/>
      <c r="DQ115" s="991" t="s">
        <v>122</v>
      </c>
      <c r="DR115" s="989"/>
      <c r="DS115" s="989"/>
      <c r="DT115" s="989"/>
      <c r="DU115" s="990"/>
      <c r="DV115" s="992" t="s">
        <v>122</v>
      </c>
      <c r="DW115" s="993"/>
      <c r="DX115" s="993"/>
      <c r="DY115" s="993"/>
      <c r="DZ115" s="994"/>
    </row>
    <row r="116" spans="1:130" s="227" customFormat="1" ht="26.25" customHeight="1" x14ac:dyDescent="0.2">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122</v>
      </c>
      <c r="AB116" s="989"/>
      <c r="AC116" s="989"/>
      <c r="AD116" s="989"/>
      <c r="AE116" s="990"/>
      <c r="AF116" s="991" t="s">
        <v>122</v>
      </c>
      <c r="AG116" s="989"/>
      <c r="AH116" s="989"/>
      <c r="AI116" s="989"/>
      <c r="AJ116" s="990"/>
      <c r="AK116" s="991" t="s">
        <v>122</v>
      </c>
      <c r="AL116" s="989"/>
      <c r="AM116" s="989"/>
      <c r="AN116" s="989"/>
      <c r="AO116" s="990"/>
      <c r="AP116" s="992" t="s">
        <v>122</v>
      </c>
      <c r="AQ116" s="993"/>
      <c r="AR116" s="993"/>
      <c r="AS116" s="993"/>
      <c r="AT116" s="994"/>
      <c r="AU116" s="938"/>
      <c r="AV116" s="939"/>
      <c r="AW116" s="939"/>
      <c r="AX116" s="939"/>
      <c r="AY116" s="939"/>
      <c r="AZ116" s="997" t="s">
        <v>433</v>
      </c>
      <c r="BA116" s="998"/>
      <c r="BB116" s="998"/>
      <c r="BC116" s="998"/>
      <c r="BD116" s="998"/>
      <c r="BE116" s="998"/>
      <c r="BF116" s="998"/>
      <c r="BG116" s="998"/>
      <c r="BH116" s="998"/>
      <c r="BI116" s="998"/>
      <c r="BJ116" s="998"/>
      <c r="BK116" s="998"/>
      <c r="BL116" s="998"/>
      <c r="BM116" s="998"/>
      <c r="BN116" s="998"/>
      <c r="BO116" s="998"/>
      <c r="BP116" s="999"/>
      <c r="BQ116" s="955" t="s">
        <v>122</v>
      </c>
      <c r="BR116" s="956"/>
      <c r="BS116" s="956"/>
      <c r="BT116" s="956"/>
      <c r="BU116" s="956"/>
      <c r="BV116" s="956" t="s">
        <v>122</v>
      </c>
      <c r="BW116" s="956"/>
      <c r="BX116" s="956"/>
      <c r="BY116" s="956"/>
      <c r="BZ116" s="956"/>
      <c r="CA116" s="956" t="s">
        <v>122</v>
      </c>
      <c r="CB116" s="956"/>
      <c r="CC116" s="956"/>
      <c r="CD116" s="956"/>
      <c r="CE116" s="956"/>
      <c r="CF116" s="950" t="s">
        <v>122</v>
      </c>
      <c r="CG116" s="951"/>
      <c r="CH116" s="951"/>
      <c r="CI116" s="951"/>
      <c r="CJ116" s="951"/>
      <c r="CK116" s="978"/>
      <c r="CL116" s="979"/>
      <c r="CM116" s="952" t="s">
        <v>434</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t="s">
        <v>122</v>
      </c>
      <c r="DH116" s="989"/>
      <c r="DI116" s="989"/>
      <c r="DJ116" s="989"/>
      <c r="DK116" s="990"/>
      <c r="DL116" s="991" t="s">
        <v>122</v>
      </c>
      <c r="DM116" s="989"/>
      <c r="DN116" s="989"/>
      <c r="DO116" s="989"/>
      <c r="DP116" s="990"/>
      <c r="DQ116" s="991" t="s">
        <v>122</v>
      </c>
      <c r="DR116" s="989"/>
      <c r="DS116" s="989"/>
      <c r="DT116" s="989"/>
      <c r="DU116" s="990"/>
      <c r="DV116" s="992" t="s">
        <v>122</v>
      </c>
      <c r="DW116" s="993"/>
      <c r="DX116" s="993"/>
      <c r="DY116" s="993"/>
      <c r="DZ116" s="994"/>
    </row>
    <row r="117" spans="1:130" s="227" customFormat="1" ht="26.25" customHeight="1" x14ac:dyDescent="0.2">
      <c r="A117" s="942" t="s">
        <v>177</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435</v>
      </c>
      <c r="Z117" s="924"/>
      <c r="AA117" s="1008">
        <v>3401457</v>
      </c>
      <c r="AB117" s="1009"/>
      <c r="AC117" s="1009"/>
      <c r="AD117" s="1009"/>
      <c r="AE117" s="1010"/>
      <c r="AF117" s="1011">
        <v>3480844</v>
      </c>
      <c r="AG117" s="1009"/>
      <c r="AH117" s="1009"/>
      <c r="AI117" s="1009"/>
      <c r="AJ117" s="1010"/>
      <c r="AK117" s="1011">
        <v>3619496</v>
      </c>
      <c r="AL117" s="1009"/>
      <c r="AM117" s="1009"/>
      <c r="AN117" s="1009"/>
      <c r="AO117" s="1010"/>
      <c r="AP117" s="1012"/>
      <c r="AQ117" s="1013"/>
      <c r="AR117" s="1013"/>
      <c r="AS117" s="1013"/>
      <c r="AT117" s="1014"/>
      <c r="AU117" s="938"/>
      <c r="AV117" s="939"/>
      <c r="AW117" s="939"/>
      <c r="AX117" s="939"/>
      <c r="AY117" s="939"/>
      <c r="AZ117" s="1004" t="s">
        <v>436</v>
      </c>
      <c r="BA117" s="1005"/>
      <c r="BB117" s="1005"/>
      <c r="BC117" s="1005"/>
      <c r="BD117" s="1005"/>
      <c r="BE117" s="1005"/>
      <c r="BF117" s="1005"/>
      <c r="BG117" s="1005"/>
      <c r="BH117" s="1005"/>
      <c r="BI117" s="1005"/>
      <c r="BJ117" s="1005"/>
      <c r="BK117" s="1005"/>
      <c r="BL117" s="1005"/>
      <c r="BM117" s="1005"/>
      <c r="BN117" s="1005"/>
      <c r="BO117" s="1005"/>
      <c r="BP117" s="1006"/>
      <c r="BQ117" s="955" t="s">
        <v>122</v>
      </c>
      <c r="BR117" s="956"/>
      <c r="BS117" s="956"/>
      <c r="BT117" s="956"/>
      <c r="BU117" s="956"/>
      <c r="BV117" s="956" t="s">
        <v>122</v>
      </c>
      <c r="BW117" s="956"/>
      <c r="BX117" s="956"/>
      <c r="BY117" s="956"/>
      <c r="BZ117" s="956"/>
      <c r="CA117" s="956" t="s">
        <v>122</v>
      </c>
      <c r="CB117" s="956"/>
      <c r="CC117" s="956"/>
      <c r="CD117" s="956"/>
      <c r="CE117" s="956"/>
      <c r="CF117" s="950" t="s">
        <v>122</v>
      </c>
      <c r="CG117" s="951"/>
      <c r="CH117" s="951"/>
      <c r="CI117" s="951"/>
      <c r="CJ117" s="951"/>
      <c r="CK117" s="978"/>
      <c r="CL117" s="979"/>
      <c r="CM117" s="952" t="s">
        <v>437</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122</v>
      </c>
      <c r="DH117" s="989"/>
      <c r="DI117" s="989"/>
      <c r="DJ117" s="989"/>
      <c r="DK117" s="990"/>
      <c r="DL117" s="991" t="s">
        <v>122</v>
      </c>
      <c r="DM117" s="989"/>
      <c r="DN117" s="989"/>
      <c r="DO117" s="989"/>
      <c r="DP117" s="990"/>
      <c r="DQ117" s="991" t="s">
        <v>122</v>
      </c>
      <c r="DR117" s="989"/>
      <c r="DS117" s="989"/>
      <c r="DT117" s="989"/>
      <c r="DU117" s="990"/>
      <c r="DV117" s="992" t="s">
        <v>122</v>
      </c>
      <c r="DW117" s="993"/>
      <c r="DX117" s="993"/>
      <c r="DY117" s="993"/>
      <c r="DZ117" s="994"/>
    </row>
    <row r="118" spans="1:130" s="227" customFormat="1" ht="26.25" customHeight="1" x14ac:dyDescent="0.2">
      <c r="A118" s="94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408</v>
      </c>
      <c r="AB118" s="923"/>
      <c r="AC118" s="923"/>
      <c r="AD118" s="923"/>
      <c r="AE118" s="924"/>
      <c r="AF118" s="922" t="s">
        <v>409</v>
      </c>
      <c r="AG118" s="923"/>
      <c r="AH118" s="923"/>
      <c r="AI118" s="923"/>
      <c r="AJ118" s="924"/>
      <c r="AK118" s="922" t="s">
        <v>294</v>
      </c>
      <c r="AL118" s="923"/>
      <c r="AM118" s="923"/>
      <c r="AN118" s="923"/>
      <c r="AO118" s="924"/>
      <c r="AP118" s="1000" t="s">
        <v>410</v>
      </c>
      <c r="AQ118" s="1001"/>
      <c r="AR118" s="1001"/>
      <c r="AS118" s="1001"/>
      <c r="AT118" s="1002"/>
      <c r="AU118" s="938"/>
      <c r="AV118" s="939"/>
      <c r="AW118" s="939"/>
      <c r="AX118" s="939"/>
      <c r="AY118" s="939"/>
      <c r="AZ118" s="1003" t="s">
        <v>438</v>
      </c>
      <c r="BA118" s="995"/>
      <c r="BB118" s="995"/>
      <c r="BC118" s="995"/>
      <c r="BD118" s="995"/>
      <c r="BE118" s="995"/>
      <c r="BF118" s="995"/>
      <c r="BG118" s="995"/>
      <c r="BH118" s="995"/>
      <c r="BI118" s="995"/>
      <c r="BJ118" s="995"/>
      <c r="BK118" s="995"/>
      <c r="BL118" s="995"/>
      <c r="BM118" s="995"/>
      <c r="BN118" s="995"/>
      <c r="BO118" s="995"/>
      <c r="BP118" s="996"/>
      <c r="BQ118" s="1029" t="s">
        <v>122</v>
      </c>
      <c r="BR118" s="1030"/>
      <c r="BS118" s="1030"/>
      <c r="BT118" s="1030"/>
      <c r="BU118" s="1030"/>
      <c r="BV118" s="1030" t="s">
        <v>122</v>
      </c>
      <c r="BW118" s="1030"/>
      <c r="BX118" s="1030"/>
      <c r="BY118" s="1030"/>
      <c r="BZ118" s="1030"/>
      <c r="CA118" s="1030" t="s">
        <v>122</v>
      </c>
      <c r="CB118" s="1030"/>
      <c r="CC118" s="1030"/>
      <c r="CD118" s="1030"/>
      <c r="CE118" s="1030"/>
      <c r="CF118" s="950" t="s">
        <v>122</v>
      </c>
      <c r="CG118" s="951"/>
      <c r="CH118" s="951"/>
      <c r="CI118" s="951"/>
      <c r="CJ118" s="951"/>
      <c r="CK118" s="978"/>
      <c r="CL118" s="979"/>
      <c r="CM118" s="952" t="s">
        <v>439</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122</v>
      </c>
      <c r="DH118" s="989"/>
      <c r="DI118" s="989"/>
      <c r="DJ118" s="989"/>
      <c r="DK118" s="990"/>
      <c r="DL118" s="991" t="s">
        <v>122</v>
      </c>
      <c r="DM118" s="989"/>
      <c r="DN118" s="989"/>
      <c r="DO118" s="989"/>
      <c r="DP118" s="990"/>
      <c r="DQ118" s="991" t="s">
        <v>122</v>
      </c>
      <c r="DR118" s="989"/>
      <c r="DS118" s="989"/>
      <c r="DT118" s="989"/>
      <c r="DU118" s="990"/>
      <c r="DV118" s="992" t="s">
        <v>122</v>
      </c>
      <c r="DW118" s="993"/>
      <c r="DX118" s="993"/>
      <c r="DY118" s="993"/>
      <c r="DZ118" s="994"/>
    </row>
    <row r="119" spans="1:130" s="227" customFormat="1" ht="26.25" customHeight="1" x14ac:dyDescent="0.2">
      <c r="A119" s="1086" t="s">
        <v>414</v>
      </c>
      <c r="B119" s="977"/>
      <c r="C119" s="959" t="s">
        <v>415</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122</v>
      </c>
      <c r="AB119" s="930"/>
      <c r="AC119" s="930"/>
      <c r="AD119" s="930"/>
      <c r="AE119" s="931"/>
      <c r="AF119" s="932" t="s">
        <v>122</v>
      </c>
      <c r="AG119" s="930"/>
      <c r="AH119" s="930"/>
      <c r="AI119" s="930"/>
      <c r="AJ119" s="931"/>
      <c r="AK119" s="932" t="s">
        <v>122</v>
      </c>
      <c r="AL119" s="930"/>
      <c r="AM119" s="930"/>
      <c r="AN119" s="930"/>
      <c r="AO119" s="931"/>
      <c r="AP119" s="933" t="s">
        <v>122</v>
      </c>
      <c r="AQ119" s="934"/>
      <c r="AR119" s="934"/>
      <c r="AS119" s="934"/>
      <c r="AT119" s="935"/>
      <c r="AU119" s="940"/>
      <c r="AV119" s="941"/>
      <c r="AW119" s="941"/>
      <c r="AX119" s="941"/>
      <c r="AY119" s="941"/>
      <c r="AZ119" s="248" t="s">
        <v>177</v>
      </c>
      <c r="BA119" s="248"/>
      <c r="BB119" s="248"/>
      <c r="BC119" s="248"/>
      <c r="BD119" s="248"/>
      <c r="BE119" s="248"/>
      <c r="BF119" s="248"/>
      <c r="BG119" s="248"/>
      <c r="BH119" s="248"/>
      <c r="BI119" s="248"/>
      <c r="BJ119" s="248"/>
      <c r="BK119" s="248"/>
      <c r="BL119" s="248"/>
      <c r="BM119" s="248"/>
      <c r="BN119" s="248"/>
      <c r="BO119" s="1007" t="s">
        <v>440</v>
      </c>
      <c r="BP119" s="1035"/>
      <c r="BQ119" s="1029">
        <v>37212025</v>
      </c>
      <c r="BR119" s="1030"/>
      <c r="BS119" s="1030"/>
      <c r="BT119" s="1030"/>
      <c r="BU119" s="1030"/>
      <c r="BV119" s="1030">
        <v>36965195</v>
      </c>
      <c r="BW119" s="1030"/>
      <c r="BX119" s="1030"/>
      <c r="BY119" s="1030"/>
      <c r="BZ119" s="1030"/>
      <c r="CA119" s="1030">
        <v>36669403</v>
      </c>
      <c r="CB119" s="1030"/>
      <c r="CC119" s="1030"/>
      <c r="CD119" s="1030"/>
      <c r="CE119" s="1030"/>
      <c r="CF119" s="1031"/>
      <c r="CG119" s="1032"/>
      <c r="CH119" s="1032"/>
      <c r="CI119" s="1032"/>
      <c r="CJ119" s="1033"/>
      <c r="CK119" s="980"/>
      <c r="CL119" s="981"/>
      <c r="CM119" s="1003" t="s">
        <v>441</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v>864335</v>
      </c>
      <c r="DH119" s="1016"/>
      <c r="DI119" s="1016"/>
      <c r="DJ119" s="1016"/>
      <c r="DK119" s="1017"/>
      <c r="DL119" s="1015">
        <v>784340</v>
      </c>
      <c r="DM119" s="1016"/>
      <c r="DN119" s="1016"/>
      <c r="DO119" s="1016"/>
      <c r="DP119" s="1017"/>
      <c r="DQ119" s="1015">
        <v>703864</v>
      </c>
      <c r="DR119" s="1016"/>
      <c r="DS119" s="1016"/>
      <c r="DT119" s="1016"/>
      <c r="DU119" s="1017"/>
      <c r="DV119" s="1018">
        <v>2.6</v>
      </c>
      <c r="DW119" s="1019"/>
      <c r="DX119" s="1019"/>
      <c r="DY119" s="1019"/>
      <c r="DZ119" s="1020"/>
    </row>
    <row r="120" spans="1:130" s="227" customFormat="1" ht="26.25" customHeight="1" x14ac:dyDescent="0.2">
      <c r="A120" s="1087"/>
      <c r="B120" s="979"/>
      <c r="C120" s="952" t="s">
        <v>418</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t="s">
        <v>122</v>
      </c>
      <c r="AB120" s="989"/>
      <c r="AC120" s="989"/>
      <c r="AD120" s="989"/>
      <c r="AE120" s="990"/>
      <c r="AF120" s="991" t="s">
        <v>122</v>
      </c>
      <c r="AG120" s="989"/>
      <c r="AH120" s="989"/>
      <c r="AI120" s="989"/>
      <c r="AJ120" s="990"/>
      <c r="AK120" s="991" t="s">
        <v>122</v>
      </c>
      <c r="AL120" s="989"/>
      <c r="AM120" s="989"/>
      <c r="AN120" s="989"/>
      <c r="AO120" s="990"/>
      <c r="AP120" s="992" t="s">
        <v>122</v>
      </c>
      <c r="AQ120" s="993"/>
      <c r="AR120" s="993"/>
      <c r="AS120" s="993"/>
      <c r="AT120" s="994"/>
      <c r="AU120" s="1021" t="s">
        <v>442</v>
      </c>
      <c r="AV120" s="1022"/>
      <c r="AW120" s="1022"/>
      <c r="AX120" s="1022"/>
      <c r="AY120" s="1023"/>
      <c r="AZ120" s="959" t="s">
        <v>443</v>
      </c>
      <c r="BA120" s="927"/>
      <c r="BB120" s="927"/>
      <c r="BC120" s="927"/>
      <c r="BD120" s="927"/>
      <c r="BE120" s="927"/>
      <c r="BF120" s="927"/>
      <c r="BG120" s="927"/>
      <c r="BH120" s="927"/>
      <c r="BI120" s="927"/>
      <c r="BJ120" s="927"/>
      <c r="BK120" s="927"/>
      <c r="BL120" s="927"/>
      <c r="BM120" s="927"/>
      <c r="BN120" s="927"/>
      <c r="BO120" s="927"/>
      <c r="BP120" s="928"/>
      <c r="BQ120" s="960">
        <v>9368161</v>
      </c>
      <c r="BR120" s="961"/>
      <c r="BS120" s="961"/>
      <c r="BT120" s="961"/>
      <c r="BU120" s="961"/>
      <c r="BV120" s="961">
        <v>10102184</v>
      </c>
      <c r="BW120" s="961"/>
      <c r="BX120" s="961"/>
      <c r="BY120" s="961"/>
      <c r="BZ120" s="961"/>
      <c r="CA120" s="961">
        <v>10215221</v>
      </c>
      <c r="CB120" s="961"/>
      <c r="CC120" s="961"/>
      <c r="CD120" s="961"/>
      <c r="CE120" s="961"/>
      <c r="CF120" s="974">
        <v>38.200000000000003</v>
      </c>
      <c r="CG120" s="975"/>
      <c r="CH120" s="975"/>
      <c r="CI120" s="975"/>
      <c r="CJ120" s="975"/>
      <c r="CK120" s="1036" t="s">
        <v>444</v>
      </c>
      <c r="CL120" s="1037"/>
      <c r="CM120" s="1037"/>
      <c r="CN120" s="1037"/>
      <c r="CO120" s="1038"/>
      <c r="CP120" s="1044" t="s">
        <v>392</v>
      </c>
      <c r="CQ120" s="1045"/>
      <c r="CR120" s="1045"/>
      <c r="CS120" s="1045"/>
      <c r="CT120" s="1045"/>
      <c r="CU120" s="1045"/>
      <c r="CV120" s="1045"/>
      <c r="CW120" s="1045"/>
      <c r="CX120" s="1045"/>
      <c r="CY120" s="1045"/>
      <c r="CZ120" s="1045"/>
      <c r="DA120" s="1045"/>
      <c r="DB120" s="1045"/>
      <c r="DC120" s="1045"/>
      <c r="DD120" s="1045"/>
      <c r="DE120" s="1045"/>
      <c r="DF120" s="1046"/>
      <c r="DG120" s="960">
        <v>1715401</v>
      </c>
      <c r="DH120" s="961"/>
      <c r="DI120" s="961"/>
      <c r="DJ120" s="961"/>
      <c r="DK120" s="961"/>
      <c r="DL120" s="961">
        <v>1745915</v>
      </c>
      <c r="DM120" s="961"/>
      <c r="DN120" s="961"/>
      <c r="DO120" s="961"/>
      <c r="DP120" s="961"/>
      <c r="DQ120" s="961">
        <v>1650249</v>
      </c>
      <c r="DR120" s="961"/>
      <c r="DS120" s="961"/>
      <c r="DT120" s="961"/>
      <c r="DU120" s="961"/>
      <c r="DV120" s="962">
        <v>6.2</v>
      </c>
      <c r="DW120" s="962"/>
      <c r="DX120" s="962"/>
      <c r="DY120" s="962"/>
      <c r="DZ120" s="963"/>
    </row>
    <row r="121" spans="1:130" s="227" customFormat="1" ht="26.25" customHeight="1" x14ac:dyDescent="0.2">
      <c r="A121" s="1087"/>
      <c r="B121" s="979"/>
      <c r="C121" s="1004" t="s">
        <v>445</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t="s">
        <v>122</v>
      </c>
      <c r="AB121" s="989"/>
      <c r="AC121" s="989"/>
      <c r="AD121" s="989"/>
      <c r="AE121" s="990"/>
      <c r="AF121" s="991" t="s">
        <v>122</v>
      </c>
      <c r="AG121" s="989"/>
      <c r="AH121" s="989"/>
      <c r="AI121" s="989"/>
      <c r="AJ121" s="990"/>
      <c r="AK121" s="991" t="s">
        <v>122</v>
      </c>
      <c r="AL121" s="989"/>
      <c r="AM121" s="989"/>
      <c r="AN121" s="989"/>
      <c r="AO121" s="990"/>
      <c r="AP121" s="992" t="s">
        <v>122</v>
      </c>
      <c r="AQ121" s="993"/>
      <c r="AR121" s="993"/>
      <c r="AS121" s="993"/>
      <c r="AT121" s="994"/>
      <c r="AU121" s="1024"/>
      <c r="AV121" s="1025"/>
      <c r="AW121" s="1025"/>
      <c r="AX121" s="1025"/>
      <c r="AY121" s="1026"/>
      <c r="AZ121" s="952" t="s">
        <v>446</v>
      </c>
      <c r="BA121" s="953"/>
      <c r="BB121" s="953"/>
      <c r="BC121" s="953"/>
      <c r="BD121" s="953"/>
      <c r="BE121" s="953"/>
      <c r="BF121" s="953"/>
      <c r="BG121" s="953"/>
      <c r="BH121" s="953"/>
      <c r="BI121" s="953"/>
      <c r="BJ121" s="953"/>
      <c r="BK121" s="953"/>
      <c r="BL121" s="953"/>
      <c r="BM121" s="953"/>
      <c r="BN121" s="953"/>
      <c r="BO121" s="953"/>
      <c r="BP121" s="954"/>
      <c r="BQ121" s="955">
        <v>5007627</v>
      </c>
      <c r="BR121" s="956"/>
      <c r="BS121" s="956"/>
      <c r="BT121" s="956"/>
      <c r="BU121" s="956"/>
      <c r="BV121" s="956">
        <v>5146149</v>
      </c>
      <c r="BW121" s="956"/>
      <c r="BX121" s="956"/>
      <c r="BY121" s="956"/>
      <c r="BZ121" s="956"/>
      <c r="CA121" s="956">
        <v>4962401</v>
      </c>
      <c r="CB121" s="956"/>
      <c r="CC121" s="956"/>
      <c r="CD121" s="956"/>
      <c r="CE121" s="956"/>
      <c r="CF121" s="950">
        <v>18.600000000000001</v>
      </c>
      <c r="CG121" s="951"/>
      <c r="CH121" s="951"/>
      <c r="CI121" s="951"/>
      <c r="CJ121" s="951"/>
      <c r="CK121" s="1039"/>
      <c r="CL121" s="1040"/>
      <c r="CM121" s="1040"/>
      <c r="CN121" s="1040"/>
      <c r="CO121" s="1041"/>
      <c r="CP121" s="1049" t="s">
        <v>390</v>
      </c>
      <c r="CQ121" s="1050"/>
      <c r="CR121" s="1050"/>
      <c r="CS121" s="1050"/>
      <c r="CT121" s="1050"/>
      <c r="CU121" s="1050"/>
      <c r="CV121" s="1050"/>
      <c r="CW121" s="1050"/>
      <c r="CX121" s="1050"/>
      <c r="CY121" s="1050"/>
      <c r="CZ121" s="1050"/>
      <c r="DA121" s="1050"/>
      <c r="DB121" s="1050"/>
      <c r="DC121" s="1050"/>
      <c r="DD121" s="1050"/>
      <c r="DE121" s="1050"/>
      <c r="DF121" s="1051"/>
      <c r="DG121" s="955" t="s">
        <v>122</v>
      </c>
      <c r="DH121" s="956"/>
      <c r="DI121" s="956"/>
      <c r="DJ121" s="956"/>
      <c r="DK121" s="956"/>
      <c r="DL121" s="956" t="s">
        <v>122</v>
      </c>
      <c r="DM121" s="956"/>
      <c r="DN121" s="956"/>
      <c r="DO121" s="956"/>
      <c r="DP121" s="956"/>
      <c r="DQ121" s="956" t="s">
        <v>122</v>
      </c>
      <c r="DR121" s="956"/>
      <c r="DS121" s="956"/>
      <c r="DT121" s="956"/>
      <c r="DU121" s="956"/>
      <c r="DV121" s="957" t="s">
        <v>122</v>
      </c>
      <c r="DW121" s="957"/>
      <c r="DX121" s="957"/>
      <c r="DY121" s="957"/>
      <c r="DZ121" s="958"/>
    </row>
    <row r="122" spans="1:130" s="227" customFormat="1" ht="26.25" customHeight="1" x14ac:dyDescent="0.2">
      <c r="A122" s="1087"/>
      <c r="B122" s="979"/>
      <c r="C122" s="952" t="s">
        <v>428</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122</v>
      </c>
      <c r="AB122" s="989"/>
      <c r="AC122" s="989"/>
      <c r="AD122" s="989"/>
      <c r="AE122" s="990"/>
      <c r="AF122" s="991" t="s">
        <v>122</v>
      </c>
      <c r="AG122" s="989"/>
      <c r="AH122" s="989"/>
      <c r="AI122" s="989"/>
      <c r="AJ122" s="990"/>
      <c r="AK122" s="991" t="s">
        <v>122</v>
      </c>
      <c r="AL122" s="989"/>
      <c r="AM122" s="989"/>
      <c r="AN122" s="989"/>
      <c r="AO122" s="990"/>
      <c r="AP122" s="992" t="s">
        <v>122</v>
      </c>
      <c r="AQ122" s="993"/>
      <c r="AR122" s="993"/>
      <c r="AS122" s="993"/>
      <c r="AT122" s="994"/>
      <c r="AU122" s="1024"/>
      <c r="AV122" s="1025"/>
      <c r="AW122" s="1025"/>
      <c r="AX122" s="1025"/>
      <c r="AY122" s="1026"/>
      <c r="AZ122" s="1003" t="s">
        <v>447</v>
      </c>
      <c r="BA122" s="995"/>
      <c r="BB122" s="995"/>
      <c r="BC122" s="995"/>
      <c r="BD122" s="995"/>
      <c r="BE122" s="995"/>
      <c r="BF122" s="995"/>
      <c r="BG122" s="995"/>
      <c r="BH122" s="995"/>
      <c r="BI122" s="995"/>
      <c r="BJ122" s="995"/>
      <c r="BK122" s="995"/>
      <c r="BL122" s="995"/>
      <c r="BM122" s="995"/>
      <c r="BN122" s="995"/>
      <c r="BO122" s="995"/>
      <c r="BP122" s="996"/>
      <c r="BQ122" s="1029">
        <v>15900060</v>
      </c>
      <c r="BR122" s="1030"/>
      <c r="BS122" s="1030"/>
      <c r="BT122" s="1030"/>
      <c r="BU122" s="1030"/>
      <c r="BV122" s="1030">
        <v>14643010</v>
      </c>
      <c r="BW122" s="1030"/>
      <c r="BX122" s="1030"/>
      <c r="BY122" s="1030"/>
      <c r="BZ122" s="1030"/>
      <c r="CA122" s="1030">
        <v>13416054</v>
      </c>
      <c r="CB122" s="1030"/>
      <c r="CC122" s="1030"/>
      <c r="CD122" s="1030"/>
      <c r="CE122" s="1030"/>
      <c r="CF122" s="1047">
        <v>50.2</v>
      </c>
      <c r="CG122" s="1048"/>
      <c r="CH122" s="1048"/>
      <c r="CI122" s="1048"/>
      <c r="CJ122" s="1048"/>
      <c r="CK122" s="1039"/>
      <c r="CL122" s="1040"/>
      <c r="CM122" s="1040"/>
      <c r="CN122" s="1040"/>
      <c r="CO122" s="1041"/>
      <c r="CP122" s="1049" t="s">
        <v>391</v>
      </c>
      <c r="CQ122" s="1050"/>
      <c r="CR122" s="1050"/>
      <c r="CS122" s="1050"/>
      <c r="CT122" s="1050"/>
      <c r="CU122" s="1050"/>
      <c r="CV122" s="1050"/>
      <c r="CW122" s="1050"/>
      <c r="CX122" s="1050"/>
      <c r="CY122" s="1050"/>
      <c r="CZ122" s="1050"/>
      <c r="DA122" s="1050"/>
      <c r="DB122" s="1050"/>
      <c r="DC122" s="1050"/>
      <c r="DD122" s="1050"/>
      <c r="DE122" s="1050"/>
      <c r="DF122" s="1051"/>
      <c r="DG122" s="955" t="s">
        <v>122</v>
      </c>
      <c r="DH122" s="956"/>
      <c r="DI122" s="956"/>
      <c r="DJ122" s="956"/>
      <c r="DK122" s="956"/>
      <c r="DL122" s="956" t="s">
        <v>122</v>
      </c>
      <c r="DM122" s="956"/>
      <c r="DN122" s="956"/>
      <c r="DO122" s="956"/>
      <c r="DP122" s="956"/>
      <c r="DQ122" s="956" t="s">
        <v>122</v>
      </c>
      <c r="DR122" s="956"/>
      <c r="DS122" s="956"/>
      <c r="DT122" s="956"/>
      <c r="DU122" s="956"/>
      <c r="DV122" s="957" t="s">
        <v>122</v>
      </c>
      <c r="DW122" s="957"/>
      <c r="DX122" s="957"/>
      <c r="DY122" s="957"/>
      <c r="DZ122" s="958"/>
    </row>
    <row r="123" spans="1:130" s="227" customFormat="1" ht="26.25" customHeight="1" x14ac:dyDescent="0.2">
      <c r="A123" s="1087"/>
      <c r="B123" s="979"/>
      <c r="C123" s="952" t="s">
        <v>434</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t="s">
        <v>122</v>
      </c>
      <c r="AB123" s="989"/>
      <c r="AC123" s="989"/>
      <c r="AD123" s="989"/>
      <c r="AE123" s="990"/>
      <c r="AF123" s="991" t="s">
        <v>122</v>
      </c>
      <c r="AG123" s="989"/>
      <c r="AH123" s="989"/>
      <c r="AI123" s="989"/>
      <c r="AJ123" s="990"/>
      <c r="AK123" s="991" t="s">
        <v>122</v>
      </c>
      <c r="AL123" s="989"/>
      <c r="AM123" s="989"/>
      <c r="AN123" s="989"/>
      <c r="AO123" s="990"/>
      <c r="AP123" s="992" t="s">
        <v>122</v>
      </c>
      <c r="AQ123" s="993"/>
      <c r="AR123" s="993"/>
      <c r="AS123" s="993"/>
      <c r="AT123" s="994"/>
      <c r="AU123" s="1027"/>
      <c r="AV123" s="1028"/>
      <c r="AW123" s="1028"/>
      <c r="AX123" s="1028"/>
      <c r="AY123" s="1028"/>
      <c r="AZ123" s="248" t="s">
        <v>177</v>
      </c>
      <c r="BA123" s="248"/>
      <c r="BB123" s="248"/>
      <c r="BC123" s="248"/>
      <c r="BD123" s="248"/>
      <c r="BE123" s="248"/>
      <c r="BF123" s="248"/>
      <c r="BG123" s="248"/>
      <c r="BH123" s="248"/>
      <c r="BI123" s="248"/>
      <c r="BJ123" s="248"/>
      <c r="BK123" s="248"/>
      <c r="BL123" s="248"/>
      <c r="BM123" s="248"/>
      <c r="BN123" s="248"/>
      <c r="BO123" s="1007" t="s">
        <v>448</v>
      </c>
      <c r="BP123" s="1035"/>
      <c r="BQ123" s="1093">
        <v>30275848</v>
      </c>
      <c r="BR123" s="1094"/>
      <c r="BS123" s="1094"/>
      <c r="BT123" s="1094"/>
      <c r="BU123" s="1094"/>
      <c r="BV123" s="1094">
        <v>29891343</v>
      </c>
      <c r="BW123" s="1094"/>
      <c r="BX123" s="1094"/>
      <c r="BY123" s="1094"/>
      <c r="BZ123" s="1094"/>
      <c r="CA123" s="1094">
        <v>28593676</v>
      </c>
      <c r="CB123" s="1094"/>
      <c r="CC123" s="1094"/>
      <c r="CD123" s="1094"/>
      <c r="CE123" s="1094"/>
      <c r="CF123" s="1031"/>
      <c r="CG123" s="1032"/>
      <c r="CH123" s="1032"/>
      <c r="CI123" s="1032"/>
      <c r="CJ123" s="1033"/>
      <c r="CK123" s="1039"/>
      <c r="CL123" s="1040"/>
      <c r="CM123" s="1040"/>
      <c r="CN123" s="1040"/>
      <c r="CO123" s="1041"/>
      <c r="CP123" s="1049" t="s">
        <v>389</v>
      </c>
      <c r="CQ123" s="1050"/>
      <c r="CR123" s="1050"/>
      <c r="CS123" s="1050"/>
      <c r="CT123" s="1050"/>
      <c r="CU123" s="1050"/>
      <c r="CV123" s="1050"/>
      <c r="CW123" s="1050"/>
      <c r="CX123" s="1050"/>
      <c r="CY123" s="1050"/>
      <c r="CZ123" s="1050"/>
      <c r="DA123" s="1050"/>
      <c r="DB123" s="1050"/>
      <c r="DC123" s="1050"/>
      <c r="DD123" s="1050"/>
      <c r="DE123" s="1050"/>
      <c r="DF123" s="1051"/>
      <c r="DG123" s="988" t="s">
        <v>122</v>
      </c>
      <c r="DH123" s="989"/>
      <c r="DI123" s="989"/>
      <c r="DJ123" s="989"/>
      <c r="DK123" s="990"/>
      <c r="DL123" s="991" t="s">
        <v>122</v>
      </c>
      <c r="DM123" s="989"/>
      <c r="DN123" s="989"/>
      <c r="DO123" s="989"/>
      <c r="DP123" s="990"/>
      <c r="DQ123" s="991" t="s">
        <v>122</v>
      </c>
      <c r="DR123" s="989"/>
      <c r="DS123" s="989"/>
      <c r="DT123" s="989"/>
      <c r="DU123" s="990"/>
      <c r="DV123" s="992" t="s">
        <v>122</v>
      </c>
      <c r="DW123" s="993"/>
      <c r="DX123" s="993"/>
      <c r="DY123" s="993"/>
      <c r="DZ123" s="994"/>
    </row>
    <row r="124" spans="1:130" s="227" customFormat="1" ht="26.25" customHeight="1" thickBot="1" x14ac:dyDescent="0.25">
      <c r="A124" s="1087"/>
      <c r="B124" s="979"/>
      <c r="C124" s="952" t="s">
        <v>437</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122</v>
      </c>
      <c r="AB124" s="989"/>
      <c r="AC124" s="989"/>
      <c r="AD124" s="989"/>
      <c r="AE124" s="990"/>
      <c r="AF124" s="991" t="s">
        <v>122</v>
      </c>
      <c r="AG124" s="989"/>
      <c r="AH124" s="989"/>
      <c r="AI124" s="989"/>
      <c r="AJ124" s="990"/>
      <c r="AK124" s="991" t="s">
        <v>122</v>
      </c>
      <c r="AL124" s="989"/>
      <c r="AM124" s="989"/>
      <c r="AN124" s="989"/>
      <c r="AO124" s="990"/>
      <c r="AP124" s="992" t="s">
        <v>122</v>
      </c>
      <c r="AQ124" s="993"/>
      <c r="AR124" s="993"/>
      <c r="AS124" s="993"/>
      <c r="AT124" s="994"/>
      <c r="AU124" s="1089" t="s">
        <v>449</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28.7</v>
      </c>
      <c r="BR124" s="1057"/>
      <c r="BS124" s="1057"/>
      <c r="BT124" s="1057"/>
      <c r="BU124" s="1057"/>
      <c r="BV124" s="1057">
        <v>28.2</v>
      </c>
      <c r="BW124" s="1057"/>
      <c r="BX124" s="1057"/>
      <c r="BY124" s="1057"/>
      <c r="BZ124" s="1057"/>
      <c r="CA124" s="1057">
        <v>30.2</v>
      </c>
      <c r="CB124" s="1057"/>
      <c r="CC124" s="1057"/>
      <c r="CD124" s="1057"/>
      <c r="CE124" s="1057"/>
      <c r="CF124" s="1058"/>
      <c r="CG124" s="1059"/>
      <c r="CH124" s="1059"/>
      <c r="CI124" s="1059"/>
      <c r="CJ124" s="1060"/>
      <c r="CK124" s="1042"/>
      <c r="CL124" s="1042"/>
      <c r="CM124" s="1042"/>
      <c r="CN124" s="1042"/>
      <c r="CO124" s="1043"/>
      <c r="CP124" s="1049" t="s">
        <v>450</v>
      </c>
      <c r="CQ124" s="1050"/>
      <c r="CR124" s="1050"/>
      <c r="CS124" s="1050"/>
      <c r="CT124" s="1050"/>
      <c r="CU124" s="1050"/>
      <c r="CV124" s="1050"/>
      <c r="CW124" s="1050"/>
      <c r="CX124" s="1050"/>
      <c r="CY124" s="1050"/>
      <c r="CZ124" s="1050"/>
      <c r="DA124" s="1050"/>
      <c r="DB124" s="1050"/>
      <c r="DC124" s="1050"/>
      <c r="DD124" s="1050"/>
      <c r="DE124" s="1050"/>
      <c r="DF124" s="1051"/>
      <c r="DG124" s="1034" t="s">
        <v>122</v>
      </c>
      <c r="DH124" s="1016"/>
      <c r="DI124" s="1016"/>
      <c r="DJ124" s="1016"/>
      <c r="DK124" s="1017"/>
      <c r="DL124" s="1015" t="s">
        <v>122</v>
      </c>
      <c r="DM124" s="1016"/>
      <c r="DN124" s="1016"/>
      <c r="DO124" s="1016"/>
      <c r="DP124" s="1017"/>
      <c r="DQ124" s="1015" t="s">
        <v>122</v>
      </c>
      <c r="DR124" s="1016"/>
      <c r="DS124" s="1016"/>
      <c r="DT124" s="1016"/>
      <c r="DU124" s="1017"/>
      <c r="DV124" s="1018" t="s">
        <v>122</v>
      </c>
      <c r="DW124" s="1019"/>
      <c r="DX124" s="1019"/>
      <c r="DY124" s="1019"/>
      <c r="DZ124" s="1020"/>
    </row>
    <row r="125" spans="1:130" s="227" customFormat="1" ht="26.25" customHeight="1" x14ac:dyDescent="0.2">
      <c r="A125" s="1087"/>
      <c r="B125" s="979"/>
      <c r="C125" s="952" t="s">
        <v>439</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122</v>
      </c>
      <c r="AB125" s="989"/>
      <c r="AC125" s="989"/>
      <c r="AD125" s="989"/>
      <c r="AE125" s="990"/>
      <c r="AF125" s="991" t="s">
        <v>122</v>
      </c>
      <c r="AG125" s="989"/>
      <c r="AH125" s="989"/>
      <c r="AI125" s="989"/>
      <c r="AJ125" s="990"/>
      <c r="AK125" s="991" t="s">
        <v>122</v>
      </c>
      <c r="AL125" s="989"/>
      <c r="AM125" s="989"/>
      <c r="AN125" s="989"/>
      <c r="AO125" s="990"/>
      <c r="AP125" s="992" t="s">
        <v>122</v>
      </c>
      <c r="AQ125" s="993"/>
      <c r="AR125" s="993"/>
      <c r="AS125" s="993"/>
      <c r="AT125" s="994"/>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1052" t="s">
        <v>451</v>
      </c>
      <c r="CL125" s="1037"/>
      <c r="CM125" s="1037"/>
      <c r="CN125" s="1037"/>
      <c r="CO125" s="1038"/>
      <c r="CP125" s="959" t="s">
        <v>452</v>
      </c>
      <c r="CQ125" s="927"/>
      <c r="CR125" s="927"/>
      <c r="CS125" s="927"/>
      <c r="CT125" s="927"/>
      <c r="CU125" s="927"/>
      <c r="CV125" s="927"/>
      <c r="CW125" s="927"/>
      <c r="CX125" s="927"/>
      <c r="CY125" s="927"/>
      <c r="CZ125" s="927"/>
      <c r="DA125" s="927"/>
      <c r="DB125" s="927"/>
      <c r="DC125" s="927"/>
      <c r="DD125" s="927"/>
      <c r="DE125" s="927"/>
      <c r="DF125" s="928"/>
      <c r="DG125" s="960" t="s">
        <v>122</v>
      </c>
      <c r="DH125" s="961"/>
      <c r="DI125" s="961"/>
      <c r="DJ125" s="961"/>
      <c r="DK125" s="961"/>
      <c r="DL125" s="961" t="s">
        <v>122</v>
      </c>
      <c r="DM125" s="961"/>
      <c r="DN125" s="961"/>
      <c r="DO125" s="961"/>
      <c r="DP125" s="961"/>
      <c r="DQ125" s="961" t="s">
        <v>122</v>
      </c>
      <c r="DR125" s="961"/>
      <c r="DS125" s="961"/>
      <c r="DT125" s="961"/>
      <c r="DU125" s="961"/>
      <c r="DV125" s="962" t="s">
        <v>122</v>
      </c>
      <c r="DW125" s="962"/>
      <c r="DX125" s="962"/>
      <c r="DY125" s="962"/>
      <c r="DZ125" s="963"/>
    </row>
    <row r="126" spans="1:130" s="227" customFormat="1" ht="26.25" customHeight="1" thickBot="1" x14ac:dyDescent="0.25">
      <c r="A126" s="1087"/>
      <c r="B126" s="979"/>
      <c r="C126" s="952" t="s">
        <v>441</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v>79517</v>
      </c>
      <c r="AB126" s="989"/>
      <c r="AC126" s="989"/>
      <c r="AD126" s="989"/>
      <c r="AE126" s="990"/>
      <c r="AF126" s="991">
        <v>79995</v>
      </c>
      <c r="AG126" s="989"/>
      <c r="AH126" s="989"/>
      <c r="AI126" s="989"/>
      <c r="AJ126" s="990"/>
      <c r="AK126" s="991">
        <v>80476</v>
      </c>
      <c r="AL126" s="989"/>
      <c r="AM126" s="989"/>
      <c r="AN126" s="989"/>
      <c r="AO126" s="990"/>
      <c r="AP126" s="992">
        <v>0.3</v>
      </c>
      <c r="AQ126" s="993"/>
      <c r="AR126" s="993"/>
      <c r="AS126" s="993"/>
      <c r="AT126" s="994"/>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1053"/>
      <c r="CL126" s="1040"/>
      <c r="CM126" s="1040"/>
      <c r="CN126" s="1040"/>
      <c r="CO126" s="1041"/>
      <c r="CP126" s="952" t="s">
        <v>453</v>
      </c>
      <c r="CQ126" s="953"/>
      <c r="CR126" s="953"/>
      <c r="CS126" s="953"/>
      <c r="CT126" s="953"/>
      <c r="CU126" s="953"/>
      <c r="CV126" s="953"/>
      <c r="CW126" s="953"/>
      <c r="CX126" s="953"/>
      <c r="CY126" s="953"/>
      <c r="CZ126" s="953"/>
      <c r="DA126" s="953"/>
      <c r="DB126" s="953"/>
      <c r="DC126" s="953"/>
      <c r="DD126" s="953"/>
      <c r="DE126" s="953"/>
      <c r="DF126" s="954"/>
      <c r="DG126" s="955" t="s">
        <v>122</v>
      </c>
      <c r="DH126" s="956"/>
      <c r="DI126" s="956"/>
      <c r="DJ126" s="956"/>
      <c r="DK126" s="956"/>
      <c r="DL126" s="956" t="s">
        <v>122</v>
      </c>
      <c r="DM126" s="956"/>
      <c r="DN126" s="956"/>
      <c r="DO126" s="956"/>
      <c r="DP126" s="956"/>
      <c r="DQ126" s="956" t="s">
        <v>122</v>
      </c>
      <c r="DR126" s="956"/>
      <c r="DS126" s="956"/>
      <c r="DT126" s="956"/>
      <c r="DU126" s="956"/>
      <c r="DV126" s="957" t="s">
        <v>122</v>
      </c>
      <c r="DW126" s="957"/>
      <c r="DX126" s="957"/>
      <c r="DY126" s="957"/>
      <c r="DZ126" s="958"/>
    </row>
    <row r="127" spans="1:130" s="227" customFormat="1" ht="26.25" customHeight="1" x14ac:dyDescent="0.2">
      <c r="A127" s="1088"/>
      <c r="B127" s="981"/>
      <c r="C127" s="1003" t="s">
        <v>454</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t="s">
        <v>122</v>
      </c>
      <c r="AB127" s="989"/>
      <c r="AC127" s="989"/>
      <c r="AD127" s="989"/>
      <c r="AE127" s="990"/>
      <c r="AF127" s="991" t="s">
        <v>122</v>
      </c>
      <c r="AG127" s="989"/>
      <c r="AH127" s="989"/>
      <c r="AI127" s="989"/>
      <c r="AJ127" s="990"/>
      <c r="AK127" s="991" t="s">
        <v>122</v>
      </c>
      <c r="AL127" s="989"/>
      <c r="AM127" s="989"/>
      <c r="AN127" s="989"/>
      <c r="AO127" s="990"/>
      <c r="AP127" s="992" t="s">
        <v>122</v>
      </c>
      <c r="AQ127" s="993"/>
      <c r="AR127" s="993"/>
      <c r="AS127" s="993"/>
      <c r="AT127" s="994"/>
      <c r="AU127" s="229"/>
      <c r="AV127" s="229"/>
      <c r="AW127" s="229"/>
      <c r="AX127" s="1061" t="s">
        <v>455</v>
      </c>
      <c r="AY127" s="1062"/>
      <c r="AZ127" s="1062"/>
      <c r="BA127" s="1062"/>
      <c r="BB127" s="1062"/>
      <c r="BC127" s="1062"/>
      <c r="BD127" s="1062"/>
      <c r="BE127" s="1063"/>
      <c r="BF127" s="1064" t="s">
        <v>456</v>
      </c>
      <c r="BG127" s="1062"/>
      <c r="BH127" s="1062"/>
      <c r="BI127" s="1062"/>
      <c r="BJ127" s="1062"/>
      <c r="BK127" s="1062"/>
      <c r="BL127" s="1063"/>
      <c r="BM127" s="1064" t="s">
        <v>457</v>
      </c>
      <c r="BN127" s="1062"/>
      <c r="BO127" s="1062"/>
      <c r="BP127" s="1062"/>
      <c r="BQ127" s="1062"/>
      <c r="BR127" s="1062"/>
      <c r="BS127" s="1063"/>
      <c r="BT127" s="1064" t="s">
        <v>458</v>
      </c>
      <c r="BU127" s="1062"/>
      <c r="BV127" s="1062"/>
      <c r="BW127" s="1062"/>
      <c r="BX127" s="1062"/>
      <c r="BY127" s="1062"/>
      <c r="BZ127" s="1085"/>
      <c r="CA127" s="229"/>
      <c r="CB127" s="229"/>
      <c r="CC127" s="229"/>
      <c r="CD127" s="252"/>
      <c r="CE127" s="252"/>
      <c r="CF127" s="252"/>
      <c r="CG127" s="229"/>
      <c r="CH127" s="229"/>
      <c r="CI127" s="229"/>
      <c r="CJ127" s="251"/>
      <c r="CK127" s="1053"/>
      <c r="CL127" s="1040"/>
      <c r="CM127" s="1040"/>
      <c r="CN127" s="1040"/>
      <c r="CO127" s="1041"/>
      <c r="CP127" s="952" t="s">
        <v>459</v>
      </c>
      <c r="CQ127" s="953"/>
      <c r="CR127" s="953"/>
      <c r="CS127" s="953"/>
      <c r="CT127" s="953"/>
      <c r="CU127" s="953"/>
      <c r="CV127" s="953"/>
      <c r="CW127" s="953"/>
      <c r="CX127" s="953"/>
      <c r="CY127" s="953"/>
      <c r="CZ127" s="953"/>
      <c r="DA127" s="953"/>
      <c r="DB127" s="953"/>
      <c r="DC127" s="953"/>
      <c r="DD127" s="953"/>
      <c r="DE127" s="953"/>
      <c r="DF127" s="954"/>
      <c r="DG127" s="955" t="s">
        <v>122</v>
      </c>
      <c r="DH127" s="956"/>
      <c r="DI127" s="956"/>
      <c r="DJ127" s="956"/>
      <c r="DK127" s="956"/>
      <c r="DL127" s="956" t="s">
        <v>122</v>
      </c>
      <c r="DM127" s="956"/>
      <c r="DN127" s="956"/>
      <c r="DO127" s="956"/>
      <c r="DP127" s="956"/>
      <c r="DQ127" s="956" t="s">
        <v>122</v>
      </c>
      <c r="DR127" s="956"/>
      <c r="DS127" s="956"/>
      <c r="DT127" s="956"/>
      <c r="DU127" s="956"/>
      <c r="DV127" s="957" t="s">
        <v>122</v>
      </c>
      <c r="DW127" s="957"/>
      <c r="DX127" s="957"/>
      <c r="DY127" s="957"/>
      <c r="DZ127" s="958"/>
    </row>
    <row r="128" spans="1:130" s="227" customFormat="1" ht="26.25" customHeight="1" thickBot="1" x14ac:dyDescent="0.25">
      <c r="A128" s="1071" t="s">
        <v>460</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461</v>
      </c>
      <c r="X128" s="1073"/>
      <c r="Y128" s="1073"/>
      <c r="Z128" s="1074"/>
      <c r="AA128" s="1075">
        <v>491359</v>
      </c>
      <c r="AB128" s="1076"/>
      <c r="AC128" s="1076"/>
      <c r="AD128" s="1076"/>
      <c r="AE128" s="1077"/>
      <c r="AF128" s="1078">
        <v>451824</v>
      </c>
      <c r="AG128" s="1076"/>
      <c r="AH128" s="1076"/>
      <c r="AI128" s="1076"/>
      <c r="AJ128" s="1077"/>
      <c r="AK128" s="1078">
        <v>457799</v>
      </c>
      <c r="AL128" s="1076"/>
      <c r="AM128" s="1076"/>
      <c r="AN128" s="1076"/>
      <c r="AO128" s="1077"/>
      <c r="AP128" s="1079"/>
      <c r="AQ128" s="1080"/>
      <c r="AR128" s="1080"/>
      <c r="AS128" s="1080"/>
      <c r="AT128" s="1081"/>
      <c r="AU128" s="229"/>
      <c r="AV128" s="229"/>
      <c r="AW128" s="229"/>
      <c r="AX128" s="926" t="s">
        <v>462</v>
      </c>
      <c r="AY128" s="927"/>
      <c r="AZ128" s="927"/>
      <c r="BA128" s="927"/>
      <c r="BB128" s="927"/>
      <c r="BC128" s="927"/>
      <c r="BD128" s="927"/>
      <c r="BE128" s="928"/>
      <c r="BF128" s="1082" t="s">
        <v>122</v>
      </c>
      <c r="BG128" s="1083"/>
      <c r="BH128" s="1083"/>
      <c r="BI128" s="1083"/>
      <c r="BJ128" s="1083"/>
      <c r="BK128" s="1083"/>
      <c r="BL128" s="1084"/>
      <c r="BM128" s="1082">
        <v>11.89</v>
      </c>
      <c r="BN128" s="1083"/>
      <c r="BO128" s="1083"/>
      <c r="BP128" s="1083"/>
      <c r="BQ128" s="1083"/>
      <c r="BR128" s="1083"/>
      <c r="BS128" s="1084"/>
      <c r="BT128" s="1082">
        <v>20</v>
      </c>
      <c r="BU128" s="1083"/>
      <c r="BV128" s="1083"/>
      <c r="BW128" s="1083"/>
      <c r="BX128" s="1083"/>
      <c r="BY128" s="1083"/>
      <c r="BZ128" s="1106"/>
      <c r="CA128" s="252"/>
      <c r="CB128" s="252"/>
      <c r="CC128" s="252"/>
      <c r="CD128" s="252"/>
      <c r="CE128" s="252"/>
      <c r="CF128" s="252"/>
      <c r="CG128" s="229"/>
      <c r="CH128" s="229"/>
      <c r="CI128" s="229"/>
      <c r="CJ128" s="251"/>
      <c r="CK128" s="1054"/>
      <c r="CL128" s="1055"/>
      <c r="CM128" s="1055"/>
      <c r="CN128" s="1055"/>
      <c r="CO128" s="1056"/>
      <c r="CP128" s="1065" t="s">
        <v>463</v>
      </c>
      <c r="CQ128" s="759"/>
      <c r="CR128" s="759"/>
      <c r="CS128" s="759"/>
      <c r="CT128" s="759"/>
      <c r="CU128" s="759"/>
      <c r="CV128" s="759"/>
      <c r="CW128" s="759"/>
      <c r="CX128" s="759"/>
      <c r="CY128" s="759"/>
      <c r="CZ128" s="759"/>
      <c r="DA128" s="759"/>
      <c r="DB128" s="759"/>
      <c r="DC128" s="759"/>
      <c r="DD128" s="759"/>
      <c r="DE128" s="759"/>
      <c r="DF128" s="1066"/>
      <c r="DG128" s="1067" t="s">
        <v>122</v>
      </c>
      <c r="DH128" s="1068"/>
      <c r="DI128" s="1068"/>
      <c r="DJ128" s="1068"/>
      <c r="DK128" s="1068"/>
      <c r="DL128" s="1068" t="s">
        <v>122</v>
      </c>
      <c r="DM128" s="1068"/>
      <c r="DN128" s="1068"/>
      <c r="DO128" s="1068"/>
      <c r="DP128" s="1068"/>
      <c r="DQ128" s="1068" t="s">
        <v>122</v>
      </c>
      <c r="DR128" s="1068"/>
      <c r="DS128" s="1068"/>
      <c r="DT128" s="1068"/>
      <c r="DU128" s="1068"/>
      <c r="DV128" s="1069" t="s">
        <v>122</v>
      </c>
      <c r="DW128" s="1069"/>
      <c r="DX128" s="1069"/>
      <c r="DY128" s="1069"/>
      <c r="DZ128" s="1070"/>
    </row>
    <row r="129" spans="1:131" s="227" customFormat="1" ht="26.25" customHeight="1" x14ac:dyDescent="0.2">
      <c r="A129" s="964" t="s">
        <v>103</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464</v>
      </c>
      <c r="X129" s="1101"/>
      <c r="Y129" s="1101"/>
      <c r="Z129" s="1102"/>
      <c r="AA129" s="988">
        <v>25827690</v>
      </c>
      <c r="AB129" s="989"/>
      <c r="AC129" s="989"/>
      <c r="AD129" s="989"/>
      <c r="AE129" s="990"/>
      <c r="AF129" s="991">
        <v>26759832</v>
      </c>
      <c r="AG129" s="989"/>
      <c r="AH129" s="989"/>
      <c r="AI129" s="989"/>
      <c r="AJ129" s="990"/>
      <c r="AK129" s="991">
        <v>28358124</v>
      </c>
      <c r="AL129" s="989"/>
      <c r="AM129" s="989"/>
      <c r="AN129" s="989"/>
      <c r="AO129" s="990"/>
      <c r="AP129" s="1103"/>
      <c r="AQ129" s="1104"/>
      <c r="AR129" s="1104"/>
      <c r="AS129" s="1104"/>
      <c r="AT129" s="1105"/>
      <c r="AU129" s="230"/>
      <c r="AV129" s="230"/>
      <c r="AW129" s="230"/>
      <c r="AX129" s="1095" t="s">
        <v>465</v>
      </c>
      <c r="AY129" s="953"/>
      <c r="AZ129" s="953"/>
      <c r="BA129" s="953"/>
      <c r="BB129" s="953"/>
      <c r="BC129" s="953"/>
      <c r="BD129" s="953"/>
      <c r="BE129" s="954"/>
      <c r="BF129" s="1096" t="s">
        <v>122</v>
      </c>
      <c r="BG129" s="1097"/>
      <c r="BH129" s="1097"/>
      <c r="BI129" s="1097"/>
      <c r="BJ129" s="1097"/>
      <c r="BK129" s="1097"/>
      <c r="BL129" s="1098"/>
      <c r="BM129" s="1096">
        <v>16.89</v>
      </c>
      <c r="BN129" s="1097"/>
      <c r="BO129" s="1097"/>
      <c r="BP129" s="1097"/>
      <c r="BQ129" s="1097"/>
      <c r="BR129" s="1097"/>
      <c r="BS129" s="1098"/>
      <c r="BT129" s="1096">
        <v>30</v>
      </c>
      <c r="BU129" s="1097"/>
      <c r="BV129" s="1097"/>
      <c r="BW129" s="1097"/>
      <c r="BX129" s="1097"/>
      <c r="BY129" s="1097"/>
      <c r="BZ129" s="109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964" t="s">
        <v>466</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467</v>
      </c>
      <c r="X130" s="1101"/>
      <c r="Y130" s="1101"/>
      <c r="Z130" s="1102"/>
      <c r="AA130" s="988">
        <v>1723053</v>
      </c>
      <c r="AB130" s="989"/>
      <c r="AC130" s="989"/>
      <c r="AD130" s="989"/>
      <c r="AE130" s="990"/>
      <c r="AF130" s="991">
        <v>1717564</v>
      </c>
      <c r="AG130" s="989"/>
      <c r="AH130" s="989"/>
      <c r="AI130" s="989"/>
      <c r="AJ130" s="990"/>
      <c r="AK130" s="991">
        <v>1643290</v>
      </c>
      <c r="AL130" s="989"/>
      <c r="AM130" s="989"/>
      <c r="AN130" s="989"/>
      <c r="AO130" s="990"/>
      <c r="AP130" s="1103"/>
      <c r="AQ130" s="1104"/>
      <c r="AR130" s="1104"/>
      <c r="AS130" s="1104"/>
      <c r="AT130" s="1105"/>
      <c r="AU130" s="230"/>
      <c r="AV130" s="230"/>
      <c r="AW130" s="230"/>
      <c r="AX130" s="1095" t="s">
        <v>468</v>
      </c>
      <c r="AY130" s="953"/>
      <c r="AZ130" s="953"/>
      <c r="BA130" s="953"/>
      <c r="BB130" s="953"/>
      <c r="BC130" s="953"/>
      <c r="BD130" s="953"/>
      <c r="BE130" s="954"/>
      <c r="BF130" s="1131">
        <v>5.2</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469</v>
      </c>
      <c r="X131" s="1138"/>
      <c r="Y131" s="1138"/>
      <c r="Z131" s="1139"/>
      <c r="AA131" s="1034">
        <v>24104637</v>
      </c>
      <c r="AB131" s="1016"/>
      <c r="AC131" s="1016"/>
      <c r="AD131" s="1016"/>
      <c r="AE131" s="1017"/>
      <c r="AF131" s="1015">
        <v>25042268</v>
      </c>
      <c r="AG131" s="1016"/>
      <c r="AH131" s="1016"/>
      <c r="AI131" s="1016"/>
      <c r="AJ131" s="1017"/>
      <c r="AK131" s="1015">
        <v>26714834</v>
      </c>
      <c r="AL131" s="1016"/>
      <c r="AM131" s="1016"/>
      <c r="AN131" s="1016"/>
      <c r="AO131" s="1017"/>
      <c r="AP131" s="1140"/>
      <c r="AQ131" s="1141"/>
      <c r="AR131" s="1141"/>
      <c r="AS131" s="1141"/>
      <c r="AT131" s="1142"/>
      <c r="AU131" s="230"/>
      <c r="AV131" s="230"/>
      <c r="AW131" s="230"/>
      <c r="AX131" s="1113" t="s">
        <v>470</v>
      </c>
      <c r="AY131" s="759"/>
      <c r="AZ131" s="759"/>
      <c r="BA131" s="759"/>
      <c r="BB131" s="759"/>
      <c r="BC131" s="759"/>
      <c r="BD131" s="759"/>
      <c r="BE131" s="1066"/>
      <c r="BF131" s="1114">
        <v>30.2</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1120" t="s">
        <v>471</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472</v>
      </c>
      <c r="W132" s="1124"/>
      <c r="X132" s="1124"/>
      <c r="Y132" s="1124"/>
      <c r="Z132" s="1125"/>
      <c r="AA132" s="1126">
        <v>4.9245504090000001</v>
      </c>
      <c r="AB132" s="1127"/>
      <c r="AC132" s="1127"/>
      <c r="AD132" s="1127"/>
      <c r="AE132" s="1128"/>
      <c r="AF132" s="1129">
        <v>5.2369697510000002</v>
      </c>
      <c r="AG132" s="1127"/>
      <c r="AH132" s="1127"/>
      <c r="AI132" s="1127"/>
      <c r="AJ132" s="1128"/>
      <c r="AK132" s="1129">
        <v>5.6837598170000003</v>
      </c>
      <c r="AL132" s="1127"/>
      <c r="AM132" s="1127"/>
      <c r="AN132" s="1127"/>
      <c r="AO132" s="1128"/>
      <c r="AP132" s="1031"/>
      <c r="AQ132" s="1032"/>
      <c r="AR132" s="1032"/>
      <c r="AS132" s="1032"/>
      <c r="AT132" s="1130"/>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473</v>
      </c>
      <c r="W133" s="1107"/>
      <c r="X133" s="1107"/>
      <c r="Y133" s="1107"/>
      <c r="Z133" s="1108"/>
      <c r="AA133" s="1109">
        <v>3.7</v>
      </c>
      <c r="AB133" s="1110"/>
      <c r="AC133" s="1110"/>
      <c r="AD133" s="1110"/>
      <c r="AE133" s="1111"/>
      <c r="AF133" s="1109">
        <v>4.5999999999999996</v>
      </c>
      <c r="AG133" s="1110"/>
      <c r="AH133" s="1110"/>
      <c r="AI133" s="1110"/>
      <c r="AJ133" s="1111"/>
      <c r="AK133" s="1109">
        <v>5.2</v>
      </c>
      <c r="AL133" s="1110"/>
      <c r="AM133" s="1110"/>
      <c r="AN133" s="1110"/>
      <c r="AO133" s="1111"/>
      <c r="AP133" s="1058"/>
      <c r="AQ133" s="1059"/>
      <c r="AR133" s="1059"/>
      <c r="AS133" s="1059"/>
      <c r="AT133" s="1112"/>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vuaelQIvG4O1q+gw+brsaqHKJmBtxVnDJj7deBkuJXwNo+0nrgijXT0UiF763REgo2wX5mCXGgYUlpqJQlPaRg==" saltValue="qtXy9RP5A3mrwnYc7VUV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57" customWidth="1"/>
    <col min="121" max="121" width="0" style="256" hidden="1" customWidth="1"/>
    <col min="122" max="16384" width="9" style="256" hidden="1"/>
  </cols>
  <sheetData>
    <row r="1" spans="1:120" ht="13.2"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6"/>
    </row>
    <row r="17" spans="119:120" ht="13.2" x14ac:dyDescent="0.2">
      <c r="DP17" s="256"/>
    </row>
    <row r="18" spans="119:120" ht="13.2" x14ac:dyDescent="0.2"/>
    <row r="19" spans="119:120" ht="13.2" x14ac:dyDescent="0.2"/>
    <row r="20" spans="119:120" ht="13.2" x14ac:dyDescent="0.2">
      <c r="DO20" s="256"/>
      <c r="DP20" s="256"/>
    </row>
    <row r="21" spans="119:120" ht="13.2" x14ac:dyDescent="0.2">
      <c r="DP21" s="256"/>
    </row>
    <row r="22" spans="119:120" ht="13.2" x14ac:dyDescent="0.2"/>
    <row r="23" spans="119:120" ht="13.2" x14ac:dyDescent="0.2">
      <c r="DO23" s="256"/>
      <c r="DP23" s="256"/>
    </row>
    <row r="24" spans="119:120" ht="13.2" x14ac:dyDescent="0.2">
      <c r="DP24" s="256"/>
    </row>
    <row r="25" spans="119:120" ht="13.2" x14ac:dyDescent="0.2">
      <c r="DP25" s="256"/>
    </row>
    <row r="26" spans="119:120" ht="13.2" x14ac:dyDescent="0.2">
      <c r="DO26" s="256"/>
      <c r="DP26" s="256"/>
    </row>
    <row r="27" spans="119:120" ht="13.2" x14ac:dyDescent="0.2"/>
    <row r="28" spans="119:120" ht="13.2" x14ac:dyDescent="0.2">
      <c r="DO28" s="256"/>
      <c r="DP28" s="256"/>
    </row>
    <row r="29" spans="119:120" ht="13.2" x14ac:dyDescent="0.2">
      <c r="DP29" s="256"/>
    </row>
    <row r="30" spans="119:120" ht="13.2" x14ac:dyDescent="0.2"/>
    <row r="31" spans="119:120" ht="13.2" x14ac:dyDescent="0.2">
      <c r="DO31" s="256"/>
      <c r="DP31" s="256"/>
    </row>
    <row r="32" spans="119:120" ht="13.2" x14ac:dyDescent="0.2"/>
    <row r="33" spans="98:120" ht="13.2" x14ac:dyDescent="0.2">
      <c r="DO33" s="256"/>
      <c r="DP33" s="256"/>
    </row>
    <row r="34" spans="98:120" ht="13.2" x14ac:dyDescent="0.2">
      <c r="DM34" s="256"/>
    </row>
    <row r="35" spans="98:120" ht="13.2" x14ac:dyDescent="0.2">
      <c r="CT35" s="256"/>
      <c r="CU35" s="256"/>
      <c r="CV35" s="256"/>
      <c r="CY35" s="256"/>
      <c r="CZ35" s="256"/>
      <c r="DA35" s="256"/>
      <c r="DD35" s="256"/>
      <c r="DE35" s="256"/>
      <c r="DF35" s="256"/>
      <c r="DI35" s="256"/>
      <c r="DJ35" s="256"/>
      <c r="DK35" s="256"/>
      <c r="DM35" s="256"/>
      <c r="DN35" s="256"/>
      <c r="DO35" s="256"/>
      <c r="DP35" s="256"/>
    </row>
    <row r="36" spans="98:120" ht="13.2" x14ac:dyDescent="0.2"/>
    <row r="37" spans="98:120" ht="13.2" x14ac:dyDescent="0.2">
      <c r="CW37" s="256"/>
      <c r="DB37" s="256"/>
      <c r="DG37" s="256"/>
      <c r="DL37" s="256"/>
      <c r="DP37" s="256"/>
    </row>
    <row r="38" spans="98:120" ht="13.2"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6"/>
      <c r="DO49" s="256"/>
      <c r="DP49" s="25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6"/>
      <c r="CS63" s="256"/>
      <c r="CX63" s="256"/>
      <c r="DC63" s="256"/>
      <c r="DH63" s="256"/>
    </row>
    <row r="64" spans="22:120" ht="13.2" x14ac:dyDescent="0.2">
      <c r="V64" s="256"/>
    </row>
    <row r="65" spans="15:120" ht="13.2"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2" x14ac:dyDescent="0.2">
      <c r="Q66" s="256"/>
      <c r="S66" s="256"/>
      <c r="U66" s="256"/>
      <c r="DM66" s="256"/>
    </row>
    <row r="67" spans="15:120" ht="13.2"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2" x14ac:dyDescent="0.2"/>
    <row r="69" spans="15:120" ht="13.2" x14ac:dyDescent="0.2"/>
    <row r="70" spans="15:120" ht="13.2" x14ac:dyDescent="0.2"/>
    <row r="71" spans="15:120" ht="13.2" x14ac:dyDescent="0.2"/>
    <row r="72" spans="15:120" ht="13.2" x14ac:dyDescent="0.2">
      <c r="DP72" s="256"/>
    </row>
    <row r="73" spans="15:120" ht="13.2" x14ac:dyDescent="0.2">
      <c r="DP73" s="25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6"/>
      <c r="CX96" s="256"/>
      <c r="DC96" s="256"/>
      <c r="DH96" s="256"/>
    </row>
    <row r="97" spans="24:120" ht="13.2" x14ac:dyDescent="0.2">
      <c r="CS97" s="256"/>
      <c r="CX97" s="256"/>
      <c r="DC97" s="256"/>
      <c r="DH97" s="256"/>
      <c r="DP97" s="257" t="s">
        <v>474</v>
      </c>
    </row>
    <row r="98" spans="24:120" ht="13.2" hidden="1" x14ac:dyDescent="0.2">
      <c r="CS98" s="256"/>
      <c r="CX98" s="256"/>
      <c r="DC98" s="256"/>
      <c r="DH98" s="256"/>
    </row>
    <row r="99" spans="24:120" ht="13.2"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2" hidden="1" x14ac:dyDescent="0.2">
      <c r="CT103" s="256"/>
      <c r="CV103" s="256"/>
      <c r="CW103" s="256"/>
      <c r="CY103" s="256"/>
      <c r="DA103" s="256"/>
      <c r="DB103" s="256"/>
      <c r="DD103" s="256"/>
      <c r="DF103" s="256"/>
      <c r="DG103" s="256"/>
      <c r="DI103" s="256"/>
      <c r="DK103" s="256"/>
      <c r="DL103" s="256"/>
      <c r="DM103" s="256"/>
      <c r="DN103" s="256"/>
      <c r="DO103" s="256"/>
      <c r="DP103" s="256"/>
    </row>
    <row r="104" spans="24:120" ht="13.2"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nsokzXzS3+W2BXvXRDN+TgJe9moiicQUEqplV//7Y9Q+2U/2hHsmmUt+xlVYXsNGvURXDaQW3qkrb3DsGhfGgQ==" saltValue="r2kezXzsKIltgjfh4PreU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7" customWidth="1"/>
    <col min="117" max="16384" width="9" style="256" hidden="1"/>
  </cols>
  <sheetData>
    <row r="1" spans="2:116" ht="13.2"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2" x14ac:dyDescent="0.2"/>
    <row r="3" spans="2:116" ht="13.2" x14ac:dyDescent="0.2"/>
    <row r="4" spans="2:116" ht="13.2"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2"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2" x14ac:dyDescent="0.2"/>
    <row r="20" spans="9:116" ht="13.2" x14ac:dyDescent="0.2"/>
    <row r="21" spans="9:116" ht="13.2" x14ac:dyDescent="0.2">
      <c r="DL21" s="256"/>
    </row>
    <row r="22" spans="9:116" ht="13.2" x14ac:dyDescent="0.2">
      <c r="DI22" s="256"/>
      <c r="DJ22" s="256"/>
      <c r="DK22" s="256"/>
      <c r="DL22" s="256"/>
    </row>
    <row r="23" spans="9:116" ht="13.2" x14ac:dyDescent="0.2">
      <c r="CY23" s="256"/>
      <c r="CZ23" s="256"/>
      <c r="DA23" s="256"/>
      <c r="DB23" s="256"/>
      <c r="DC23" s="256"/>
      <c r="DD23" s="256"/>
      <c r="DE23" s="256"/>
      <c r="DF23" s="256"/>
      <c r="DG23" s="256"/>
      <c r="DH23" s="256"/>
      <c r="DI23" s="256"/>
      <c r="DJ23" s="256"/>
      <c r="DK23" s="256"/>
      <c r="DL23" s="25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6"/>
      <c r="DA35" s="256"/>
      <c r="DB35" s="256"/>
      <c r="DC35" s="256"/>
      <c r="DD35" s="256"/>
      <c r="DE35" s="256"/>
      <c r="DF35" s="256"/>
      <c r="DG35" s="256"/>
      <c r="DH35" s="256"/>
      <c r="DI35" s="256"/>
      <c r="DJ35" s="256"/>
      <c r="DK35" s="256"/>
      <c r="DL35" s="256"/>
    </row>
    <row r="36" spans="15:116" ht="13.2" x14ac:dyDescent="0.2"/>
    <row r="37" spans="15:116" ht="13.2" x14ac:dyDescent="0.2">
      <c r="DL37" s="256"/>
    </row>
    <row r="38" spans="15:116" ht="13.2" x14ac:dyDescent="0.2">
      <c r="DI38" s="256"/>
      <c r="DJ38" s="256"/>
      <c r="DK38" s="256"/>
      <c r="DL38" s="256"/>
    </row>
    <row r="39" spans="15:116" ht="13.2" x14ac:dyDescent="0.2"/>
    <row r="40" spans="15:116" ht="13.2" x14ac:dyDescent="0.2"/>
    <row r="41" spans="15:116" ht="13.2" x14ac:dyDescent="0.2"/>
    <row r="42" spans="15:116" ht="13.2" x14ac:dyDescent="0.2"/>
    <row r="43" spans="15:116" ht="13.2"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2" x14ac:dyDescent="0.2">
      <c r="DL44" s="256"/>
    </row>
    <row r="45" spans="15:116" ht="13.2" x14ac:dyDescent="0.2"/>
    <row r="46" spans="15:116" ht="13.2" x14ac:dyDescent="0.2">
      <c r="DA46" s="256"/>
      <c r="DB46" s="256"/>
      <c r="DC46" s="256"/>
      <c r="DD46" s="256"/>
      <c r="DE46" s="256"/>
      <c r="DF46" s="256"/>
      <c r="DG46" s="256"/>
      <c r="DH46" s="256"/>
      <c r="DI46" s="256"/>
      <c r="DJ46" s="256"/>
      <c r="DK46" s="256"/>
      <c r="DL46" s="256"/>
    </row>
    <row r="47" spans="15:116" ht="13.2" x14ac:dyDescent="0.2"/>
    <row r="48" spans="15:116" ht="13.2" x14ac:dyDescent="0.2"/>
    <row r="49" spans="104:116" ht="13.2" x14ac:dyDescent="0.2"/>
    <row r="50" spans="104:116" ht="13.2" x14ac:dyDescent="0.2">
      <c r="CZ50" s="256"/>
      <c r="DA50" s="256"/>
      <c r="DB50" s="256"/>
      <c r="DC50" s="256"/>
      <c r="DD50" s="256"/>
      <c r="DE50" s="256"/>
      <c r="DF50" s="256"/>
      <c r="DG50" s="256"/>
      <c r="DH50" s="256"/>
      <c r="DI50" s="256"/>
      <c r="DJ50" s="256"/>
      <c r="DK50" s="256"/>
      <c r="DL50" s="256"/>
    </row>
    <row r="51" spans="104:116" ht="13.2" x14ac:dyDescent="0.2"/>
    <row r="52" spans="104:116" ht="13.2" x14ac:dyDescent="0.2"/>
    <row r="53" spans="104:116" ht="13.2" x14ac:dyDescent="0.2">
      <c r="DL53" s="25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6"/>
      <c r="DD67" s="256"/>
      <c r="DE67" s="256"/>
      <c r="DF67" s="256"/>
      <c r="DG67" s="256"/>
      <c r="DH67" s="256"/>
      <c r="DI67" s="256"/>
      <c r="DJ67" s="256"/>
      <c r="DK67" s="256"/>
      <c r="DL67" s="25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x6DHe0mIq6OtpHUfdTn++h2n3r9/J0MlncPZC/ypucOZOa+tGCSVDdOl7PSCAKaeY07HvTw6V1i/9ca7piksw==" saltValue="0oXbAPy0g3N4XxEC8TMK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8" customWidth="1"/>
    <col min="37" max="44" width="17" style="258" customWidth="1"/>
    <col min="45" max="45" width="6.109375" style="265" customWidth="1"/>
    <col min="46" max="46" width="3" style="263" customWidth="1"/>
    <col min="47" max="47" width="19.109375" style="258" hidden="1" customWidth="1"/>
    <col min="48" max="52" width="12.6640625" style="258" hidden="1" customWidth="1"/>
    <col min="53" max="16384" width="8.6640625" style="258" hidden="1"/>
  </cols>
  <sheetData>
    <row r="1" spans="1:46" ht="13.2" x14ac:dyDescent="0.2">
      <c r="AS1" s="259"/>
      <c r="AT1" s="259"/>
    </row>
    <row r="2" spans="1:46" ht="13.2" x14ac:dyDescent="0.2">
      <c r="AS2" s="259"/>
      <c r="AT2" s="259"/>
    </row>
    <row r="3" spans="1:46" ht="13.2" x14ac:dyDescent="0.2">
      <c r="AS3" s="259"/>
      <c r="AT3" s="259"/>
    </row>
    <row r="4" spans="1:46" ht="13.2" x14ac:dyDescent="0.2">
      <c r="AS4" s="259"/>
      <c r="AT4" s="259"/>
    </row>
    <row r="5" spans="1:46" ht="16.2" x14ac:dyDescent="0.2">
      <c r="A5" s="260" t="s">
        <v>475</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2"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476</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44" t="s">
        <v>477</v>
      </c>
      <c r="AP7" s="269"/>
      <c r="AQ7" s="270" t="s">
        <v>478</v>
      </c>
      <c r="AR7" s="271"/>
    </row>
    <row r="8" spans="1:46" ht="13.2"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45"/>
      <c r="AP8" s="275" t="s">
        <v>479</v>
      </c>
      <c r="AQ8" s="276" t="s">
        <v>480</v>
      </c>
      <c r="AR8" s="277" t="s">
        <v>481</v>
      </c>
    </row>
    <row r="9" spans="1:46" ht="13.2"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46" t="s">
        <v>482</v>
      </c>
      <c r="AL9" s="1147"/>
      <c r="AM9" s="1147"/>
      <c r="AN9" s="1148"/>
      <c r="AO9" s="278">
        <v>8099022</v>
      </c>
      <c r="AP9" s="278">
        <v>58014</v>
      </c>
      <c r="AQ9" s="279">
        <v>63160</v>
      </c>
      <c r="AR9" s="280">
        <v>-8.1</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46" t="s">
        <v>483</v>
      </c>
      <c r="AL10" s="1147"/>
      <c r="AM10" s="1147"/>
      <c r="AN10" s="1148"/>
      <c r="AO10" s="281">
        <v>114708</v>
      </c>
      <c r="AP10" s="281">
        <v>822</v>
      </c>
      <c r="AQ10" s="282">
        <v>4257</v>
      </c>
      <c r="AR10" s="283">
        <v>-80.7</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46" t="s">
        <v>484</v>
      </c>
      <c r="AL11" s="1147"/>
      <c r="AM11" s="1147"/>
      <c r="AN11" s="1148"/>
      <c r="AO11" s="281">
        <v>13018</v>
      </c>
      <c r="AP11" s="281">
        <v>93</v>
      </c>
      <c r="AQ11" s="282">
        <v>595</v>
      </c>
      <c r="AR11" s="283">
        <v>-84.4</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46" t="s">
        <v>485</v>
      </c>
      <c r="AL12" s="1147"/>
      <c r="AM12" s="1147"/>
      <c r="AN12" s="1148"/>
      <c r="AO12" s="281" t="s">
        <v>486</v>
      </c>
      <c r="AP12" s="281" t="s">
        <v>486</v>
      </c>
      <c r="AQ12" s="282">
        <v>9</v>
      </c>
      <c r="AR12" s="283" t="s">
        <v>486</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46" t="s">
        <v>487</v>
      </c>
      <c r="AL13" s="1147"/>
      <c r="AM13" s="1147"/>
      <c r="AN13" s="1148"/>
      <c r="AO13" s="281">
        <v>265572</v>
      </c>
      <c r="AP13" s="281">
        <v>1902</v>
      </c>
      <c r="AQ13" s="282">
        <v>2608</v>
      </c>
      <c r="AR13" s="283">
        <v>-27.1</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46" t="s">
        <v>488</v>
      </c>
      <c r="AL14" s="1147"/>
      <c r="AM14" s="1147"/>
      <c r="AN14" s="1148"/>
      <c r="AO14" s="281">
        <v>111312</v>
      </c>
      <c r="AP14" s="281">
        <v>797</v>
      </c>
      <c r="AQ14" s="282">
        <v>1202</v>
      </c>
      <c r="AR14" s="283">
        <v>-33.700000000000003</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49" t="s">
        <v>489</v>
      </c>
      <c r="AL15" s="1150"/>
      <c r="AM15" s="1150"/>
      <c r="AN15" s="1151"/>
      <c r="AO15" s="281">
        <v>-481268</v>
      </c>
      <c r="AP15" s="281">
        <v>-3447</v>
      </c>
      <c r="AQ15" s="282">
        <v>-3084</v>
      </c>
      <c r="AR15" s="283">
        <v>11.8</v>
      </c>
    </row>
    <row r="16" spans="1:46" ht="13.2"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49" t="s">
        <v>177</v>
      </c>
      <c r="AL16" s="1150"/>
      <c r="AM16" s="1150"/>
      <c r="AN16" s="1151"/>
      <c r="AO16" s="281">
        <v>8122364</v>
      </c>
      <c r="AP16" s="281">
        <v>58181</v>
      </c>
      <c r="AQ16" s="282">
        <v>68747</v>
      </c>
      <c r="AR16" s="283">
        <v>-15.4</v>
      </c>
    </row>
    <row r="17" spans="1:46" ht="13.2"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2"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2"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490</v>
      </c>
      <c r="AL19" s="259"/>
      <c r="AM19" s="259"/>
      <c r="AN19" s="259"/>
      <c r="AO19" s="259"/>
      <c r="AP19" s="259"/>
      <c r="AQ19" s="259"/>
      <c r="AR19" s="259"/>
    </row>
    <row r="20" spans="1:46" ht="13.2"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491</v>
      </c>
      <c r="AP20" s="290" t="s">
        <v>492</v>
      </c>
      <c r="AQ20" s="291" t="s">
        <v>493</v>
      </c>
      <c r="AR20" s="292"/>
    </row>
    <row r="21" spans="1:46" s="298" customFormat="1" ht="13.2"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52" t="s">
        <v>494</v>
      </c>
      <c r="AL21" s="1153"/>
      <c r="AM21" s="1153"/>
      <c r="AN21" s="1154"/>
      <c r="AO21" s="294">
        <v>5.9</v>
      </c>
      <c r="AP21" s="295">
        <v>6.22</v>
      </c>
      <c r="AQ21" s="296">
        <v>-0.32</v>
      </c>
      <c r="AR21" s="264"/>
      <c r="AS21" s="297"/>
      <c r="AT21" s="293"/>
    </row>
    <row r="22" spans="1:46" s="298" customFormat="1" ht="13.2"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52" t="s">
        <v>495</v>
      </c>
      <c r="AL22" s="1153"/>
      <c r="AM22" s="1153"/>
      <c r="AN22" s="1154"/>
      <c r="AO22" s="299">
        <v>101.3</v>
      </c>
      <c r="AP22" s="300">
        <v>98.7</v>
      </c>
      <c r="AQ22" s="301">
        <v>2.6</v>
      </c>
      <c r="AR22" s="285"/>
      <c r="AS22" s="297"/>
      <c r="AT22" s="293"/>
    </row>
    <row r="23" spans="1:46" s="298" customFormat="1" ht="13.2"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2"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2"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2" x14ac:dyDescent="0.2">
      <c r="A26" s="1143" t="s">
        <v>496</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4"/>
    </row>
    <row r="27" spans="1:46" ht="13.2" x14ac:dyDescent="0.2">
      <c r="A27" s="306"/>
      <c r="AO27" s="259"/>
      <c r="AP27" s="259"/>
      <c r="AQ27" s="259"/>
      <c r="AR27" s="259"/>
      <c r="AS27" s="259"/>
      <c r="AT27" s="259"/>
    </row>
    <row r="28" spans="1:46" ht="16.2" x14ac:dyDescent="0.2">
      <c r="A28" s="260" t="s">
        <v>497</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2"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498</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44" t="s">
        <v>477</v>
      </c>
      <c r="AP30" s="269"/>
      <c r="AQ30" s="270" t="s">
        <v>478</v>
      </c>
      <c r="AR30" s="271"/>
    </row>
    <row r="31" spans="1:46" ht="13.2"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45"/>
      <c r="AP31" s="275" t="s">
        <v>479</v>
      </c>
      <c r="AQ31" s="276" t="s">
        <v>480</v>
      </c>
      <c r="AR31" s="277" t="s">
        <v>481</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60" t="s">
        <v>499</v>
      </c>
      <c r="AL32" s="1161"/>
      <c r="AM32" s="1161"/>
      <c r="AN32" s="1162"/>
      <c r="AO32" s="309">
        <v>2901802</v>
      </c>
      <c r="AP32" s="309">
        <v>20786</v>
      </c>
      <c r="AQ32" s="310">
        <v>33476</v>
      </c>
      <c r="AR32" s="311">
        <v>-37.9</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60" t="s">
        <v>500</v>
      </c>
      <c r="AL33" s="1161"/>
      <c r="AM33" s="1161"/>
      <c r="AN33" s="1162"/>
      <c r="AO33" s="309" t="s">
        <v>486</v>
      </c>
      <c r="AP33" s="309" t="s">
        <v>486</v>
      </c>
      <c r="AQ33" s="310" t="s">
        <v>486</v>
      </c>
      <c r="AR33" s="311" t="s">
        <v>486</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60" t="s">
        <v>501</v>
      </c>
      <c r="AL34" s="1161"/>
      <c r="AM34" s="1161"/>
      <c r="AN34" s="1162"/>
      <c r="AO34" s="309">
        <v>117262</v>
      </c>
      <c r="AP34" s="309">
        <v>840</v>
      </c>
      <c r="AQ34" s="310">
        <v>23</v>
      </c>
      <c r="AR34" s="311">
        <v>3552.2</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60" t="s">
        <v>502</v>
      </c>
      <c r="AL35" s="1161"/>
      <c r="AM35" s="1161"/>
      <c r="AN35" s="1162"/>
      <c r="AO35" s="309">
        <v>148139</v>
      </c>
      <c r="AP35" s="309">
        <v>1061</v>
      </c>
      <c r="AQ35" s="310">
        <v>5696</v>
      </c>
      <c r="AR35" s="311">
        <v>-81.400000000000006</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60" t="s">
        <v>503</v>
      </c>
      <c r="AL36" s="1161"/>
      <c r="AM36" s="1161"/>
      <c r="AN36" s="1162"/>
      <c r="AO36" s="309">
        <v>371817</v>
      </c>
      <c r="AP36" s="309">
        <v>2663</v>
      </c>
      <c r="AQ36" s="310">
        <v>1273</v>
      </c>
      <c r="AR36" s="311">
        <v>109.2</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60" t="s">
        <v>504</v>
      </c>
      <c r="AL37" s="1161"/>
      <c r="AM37" s="1161"/>
      <c r="AN37" s="1162"/>
      <c r="AO37" s="309">
        <v>80476</v>
      </c>
      <c r="AP37" s="309">
        <v>576</v>
      </c>
      <c r="AQ37" s="310">
        <v>486</v>
      </c>
      <c r="AR37" s="311">
        <v>18.5</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63" t="s">
        <v>505</v>
      </c>
      <c r="AL38" s="1164"/>
      <c r="AM38" s="1164"/>
      <c r="AN38" s="1165"/>
      <c r="AO38" s="312" t="s">
        <v>486</v>
      </c>
      <c r="AP38" s="312" t="s">
        <v>486</v>
      </c>
      <c r="AQ38" s="313">
        <v>0</v>
      </c>
      <c r="AR38" s="301" t="s">
        <v>486</v>
      </c>
      <c r="AS38" s="308"/>
    </row>
    <row r="39" spans="1:46" ht="13.2"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63" t="s">
        <v>506</v>
      </c>
      <c r="AL39" s="1164"/>
      <c r="AM39" s="1164"/>
      <c r="AN39" s="1165"/>
      <c r="AO39" s="309">
        <v>-457799</v>
      </c>
      <c r="AP39" s="309">
        <v>-3279</v>
      </c>
      <c r="AQ39" s="310">
        <v>-6136</v>
      </c>
      <c r="AR39" s="311">
        <v>-46.6</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60" t="s">
        <v>507</v>
      </c>
      <c r="AL40" s="1161"/>
      <c r="AM40" s="1161"/>
      <c r="AN40" s="1162"/>
      <c r="AO40" s="309">
        <v>-1643290</v>
      </c>
      <c r="AP40" s="309">
        <v>-11771</v>
      </c>
      <c r="AQ40" s="310">
        <v>-25079</v>
      </c>
      <c r="AR40" s="311">
        <v>-53.1</v>
      </c>
      <c r="AS40" s="308"/>
    </row>
    <row r="41" spans="1:46" ht="13.2"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66" t="s">
        <v>287</v>
      </c>
      <c r="AL41" s="1167"/>
      <c r="AM41" s="1167"/>
      <c r="AN41" s="1168"/>
      <c r="AO41" s="309">
        <v>1518407</v>
      </c>
      <c r="AP41" s="309">
        <v>10877</v>
      </c>
      <c r="AQ41" s="310">
        <v>9740</v>
      </c>
      <c r="AR41" s="311">
        <v>11.7</v>
      </c>
      <c r="AS41" s="308"/>
    </row>
    <row r="42" spans="1:46" ht="13.2"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2"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2"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2"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2"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508</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2"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509</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55" t="s">
        <v>477</v>
      </c>
      <c r="AN49" s="1157" t="s">
        <v>510</v>
      </c>
      <c r="AO49" s="1158"/>
      <c r="AP49" s="1158"/>
      <c r="AQ49" s="1158"/>
      <c r="AR49" s="1159"/>
    </row>
    <row r="50" spans="1:44" ht="13.2"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56"/>
      <c r="AN50" s="325" t="s">
        <v>511</v>
      </c>
      <c r="AO50" s="326" t="s">
        <v>512</v>
      </c>
      <c r="AP50" s="327" t="s">
        <v>513</v>
      </c>
      <c r="AQ50" s="328" t="s">
        <v>514</v>
      </c>
      <c r="AR50" s="329" t="s">
        <v>515</v>
      </c>
    </row>
    <row r="51" spans="1:44" ht="13.2"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516</v>
      </c>
      <c r="AL51" s="322"/>
      <c r="AM51" s="330">
        <v>6237091</v>
      </c>
      <c r="AN51" s="331">
        <v>46392</v>
      </c>
      <c r="AO51" s="332">
        <v>0.3</v>
      </c>
      <c r="AP51" s="333">
        <v>42836</v>
      </c>
      <c r="AQ51" s="334">
        <v>-0.9</v>
      </c>
      <c r="AR51" s="335">
        <v>1.2</v>
      </c>
    </row>
    <row r="52" spans="1:44" ht="13.2"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517</v>
      </c>
      <c r="AM52" s="338">
        <v>2729947</v>
      </c>
      <c r="AN52" s="339">
        <v>20306</v>
      </c>
      <c r="AO52" s="340">
        <v>-0.3</v>
      </c>
      <c r="AP52" s="341">
        <v>22936</v>
      </c>
      <c r="AQ52" s="342">
        <v>1.4</v>
      </c>
      <c r="AR52" s="343">
        <v>-1.7</v>
      </c>
    </row>
    <row r="53" spans="1:44" ht="13.2"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518</v>
      </c>
      <c r="AL53" s="322"/>
      <c r="AM53" s="330">
        <v>5415948</v>
      </c>
      <c r="AN53" s="331">
        <v>39784</v>
      </c>
      <c r="AO53" s="332">
        <v>-14.2</v>
      </c>
      <c r="AP53" s="333">
        <v>44161</v>
      </c>
      <c r="AQ53" s="334">
        <v>3.1</v>
      </c>
      <c r="AR53" s="335">
        <v>-17.3</v>
      </c>
    </row>
    <row r="54" spans="1:44" ht="13.2"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517</v>
      </c>
      <c r="AM54" s="338">
        <v>2711301</v>
      </c>
      <c r="AN54" s="339">
        <v>19916</v>
      </c>
      <c r="AO54" s="340">
        <v>-1.9</v>
      </c>
      <c r="AP54" s="341">
        <v>23644</v>
      </c>
      <c r="AQ54" s="342">
        <v>3.1</v>
      </c>
      <c r="AR54" s="343">
        <v>-5</v>
      </c>
    </row>
    <row r="55" spans="1:44" ht="13.2"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519</v>
      </c>
      <c r="AL55" s="322"/>
      <c r="AM55" s="330">
        <v>4593454</v>
      </c>
      <c r="AN55" s="331">
        <v>33537</v>
      </c>
      <c r="AO55" s="332">
        <v>-15.7</v>
      </c>
      <c r="AP55" s="333">
        <v>43955</v>
      </c>
      <c r="AQ55" s="334">
        <v>-0.5</v>
      </c>
      <c r="AR55" s="335">
        <v>-15.2</v>
      </c>
    </row>
    <row r="56" spans="1:44" ht="13.2"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517</v>
      </c>
      <c r="AM56" s="338">
        <v>2122002</v>
      </c>
      <c r="AN56" s="339">
        <v>15493</v>
      </c>
      <c r="AO56" s="340">
        <v>-22.2</v>
      </c>
      <c r="AP56" s="341">
        <v>21318</v>
      </c>
      <c r="AQ56" s="342">
        <v>-9.8000000000000007</v>
      </c>
      <c r="AR56" s="343">
        <v>-12.4</v>
      </c>
    </row>
    <row r="57" spans="1:44" ht="13.2"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520</v>
      </c>
      <c r="AL57" s="322"/>
      <c r="AM57" s="330">
        <v>5118612</v>
      </c>
      <c r="AN57" s="331">
        <v>36833</v>
      </c>
      <c r="AO57" s="332">
        <v>9.8000000000000007</v>
      </c>
      <c r="AP57" s="333">
        <v>41921</v>
      </c>
      <c r="AQ57" s="334">
        <v>-4.5999999999999996</v>
      </c>
      <c r="AR57" s="335">
        <v>14.4</v>
      </c>
    </row>
    <row r="58" spans="1:44" ht="13.2"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517</v>
      </c>
      <c r="AM58" s="338">
        <v>2581299</v>
      </c>
      <c r="AN58" s="339">
        <v>18575</v>
      </c>
      <c r="AO58" s="340">
        <v>19.899999999999999</v>
      </c>
      <c r="AP58" s="341">
        <v>21655</v>
      </c>
      <c r="AQ58" s="342">
        <v>1.6</v>
      </c>
      <c r="AR58" s="343">
        <v>18.3</v>
      </c>
    </row>
    <row r="59" spans="1:44" ht="13.2"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521</v>
      </c>
      <c r="AL59" s="322"/>
      <c r="AM59" s="330">
        <v>5555259</v>
      </c>
      <c r="AN59" s="331">
        <v>39793</v>
      </c>
      <c r="AO59" s="332">
        <v>8</v>
      </c>
      <c r="AP59" s="333">
        <v>44585</v>
      </c>
      <c r="AQ59" s="334">
        <v>6.4</v>
      </c>
      <c r="AR59" s="335">
        <v>1.6</v>
      </c>
    </row>
    <row r="60" spans="1:44" ht="13.2"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517</v>
      </c>
      <c r="AM60" s="338">
        <v>3105827</v>
      </c>
      <c r="AN60" s="339">
        <v>22247</v>
      </c>
      <c r="AO60" s="340">
        <v>19.8</v>
      </c>
      <c r="AP60" s="341">
        <v>23077</v>
      </c>
      <c r="AQ60" s="342">
        <v>6.6</v>
      </c>
      <c r="AR60" s="343">
        <v>13.2</v>
      </c>
    </row>
    <row r="61" spans="1:44" ht="13.2"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522</v>
      </c>
      <c r="AL61" s="344"/>
      <c r="AM61" s="345">
        <v>5384073</v>
      </c>
      <c r="AN61" s="346">
        <v>39268</v>
      </c>
      <c r="AO61" s="347">
        <v>-2.4</v>
      </c>
      <c r="AP61" s="348">
        <v>43492</v>
      </c>
      <c r="AQ61" s="349">
        <v>0.7</v>
      </c>
      <c r="AR61" s="335">
        <v>-3.1</v>
      </c>
    </row>
    <row r="62" spans="1:44" ht="13.2"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517</v>
      </c>
      <c r="AM62" s="338">
        <v>2650075</v>
      </c>
      <c r="AN62" s="339">
        <v>19307</v>
      </c>
      <c r="AO62" s="340">
        <v>3.1</v>
      </c>
      <c r="AP62" s="341">
        <v>22526</v>
      </c>
      <c r="AQ62" s="342">
        <v>0.6</v>
      </c>
      <c r="AR62" s="343">
        <v>2.5</v>
      </c>
    </row>
    <row r="63" spans="1:44" ht="13.2"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2"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2"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2"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2" hidden="1" x14ac:dyDescent="0.2">
      <c r="AK70" s="259"/>
      <c r="AL70" s="259"/>
      <c r="AM70" s="259"/>
      <c r="AN70" s="259"/>
      <c r="AO70" s="259"/>
      <c r="AP70" s="259"/>
      <c r="AQ70" s="259"/>
      <c r="AR70" s="259"/>
    </row>
    <row r="71" spans="1:46" ht="13.2" hidden="1" x14ac:dyDescent="0.2">
      <c r="AK71" s="259"/>
      <c r="AL71" s="259"/>
      <c r="AM71" s="259"/>
      <c r="AN71" s="259"/>
      <c r="AO71" s="259"/>
      <c r="AP71" s="259"/>
      <c r="AQ71" s="259"/>
      <c r="AR71" s="259"/>
    </row>
    <row r="72" spans="1:46" ht="13.2" hidden="1" x14ac:dyDescent="0.2">
      <c r="AK72" s="259"/>
      <c r="AL72" s="259"/>
      <c r="AM72" s="259"/>
      <c r="AN72" s="259"/>
      <c r="AO72" s="259"/>
      <c r="AP72" s="259"/>
      <c r="AQ72" s="259"/>
      <c r="AR72" s="259"/>
    </row>
    <row r="73" spans="1:46" ht="13.2" hidden="1" x14ac:dyDescent="0.2">
      <c r="AK73" s="259"/>
      <c r="AL73" s="259"/>
      <c r="AM73" s="259"/>
      <c r="AN73" s="259"/>
      <c r="AO73" s="259"/>
      <c r="AP73" s="259"/>
      <c r="AQ73" s="259"/>
      <c r="AR73" s="259"/>
    </row>
  </sheetData>
  <sheetProtection algorithmName="SHA-512" hashValue="80YzZ2Tv3tqgAKGUVZ2xyMqc2Vv6TGGLUt34b9299e8TsNhqH4BGl+odbZCyXjI9rK1Nxn1GN2sKUZ3QaYWg2w==" saltValue="U4QYdG85OC072qx0JXg2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2" x14ac:dyDescent="0.2">
      <c r="B2" s="256"/>
      <c r="DG2" s="256"/>
    </row>
    <row r="3" spans="2:125" ht="13.2"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2" x14ac:dyDescent="0.2"/>
    <row r="5" spans="2:125" ht="13.2" x14ac:dyDescent="0.2"/>
    <row r="6" spans="2:125" ht="13.2" x14ac:dyDescent="0.2"/>
    <row r="7" spans="2:125" ht="13.2" x14ac:dyDescent="0.2"/>
    <row r="8" spans="2:125" ht="13.2" x14ac:dyDescent="0.2"/>
    <row r="9" spans="2:125" ht="13.2" x14ac:dyDescent="0.2">
      <c r="DU9" s="25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6"/>
    </row>
    <row r="18" spans="125:125" ht="13.2" x14ac:dyDescent="0.2"/>
    <row r="19" spans="125:125" ht="13.2" x14ac:dyDescent="0.2"/>
    <row r="20" spans="125:125" ht="13.2" x14ac:dyDescent="0.2">
      <c r="DU20" s="256"/>
    </row>
    <row r="21" spans="125:125" ht="13.2" x14ac:dyDescent="0.2">
      <c r="DU21" s="25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6"/>
    </row>
    <row r="29" spans="125:125" ht="13.2" x14ac:dyDescent="0.2"/>
    <row r="30" spans="125:125" ht="13.2" x14ac:dyDescent="0.2"/>
    <row r="31" spans="125:125" ht="13.2" x14ac:dyDescent="0.2"/>
    <row r="32" spans="125:125" ht="13.2" x14ac:dyDescent="0.2"/>
    <row r="33" spans="2:125" ht="13.2" x14ac:dyDescent="0.2">
      <c r="B33" s="256"/>
      <c r="G33" s="256"/>
      <c r="I33" s="256"/>
    </row>
    <row r="34" spans="2:125" ht="13.2" x14ac:dyDescent="0.2">
      <c r="C34" s="256"/>
      <c r="P34" s="256"/>
      <c r="DE34" s="256"/>
      <c r="DH34" s="256"/>
    </row>
    <row r="35" spans="2:125" ht="13.2" x14ac:dyDescent="0.2">
      <c r="D35" s="256"/>
      <c r="E35" s="256"/>
      <c r="DG35" s="256"/>
      <c r="DJ35" s="256"/>
      <c r="DP35" s="256"/>
      <c r="DQ35" s="256"/>
      <c r="DR35" s="256"/>
      <c r="DS35" s="256"/>
      <c r="DT35" s="256"/>
      <c r="DU35" s="256"/>
    </row>
    <row r="36" spans="2:125" ht="13.2"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2" x14ac:dyDescent="0.2">
      <c r="DU37" s="256"/>
    </row>
    <row r="38" spans="2:125" ht="13.2" x14ac:dyDescent="0.2">
      <c r="DT38" s="256"/>
      <c r="DU38" s="256"/>
    </row>
    <row r="39" spans="2:125" ht="13.2" x14ac:dyDescent="0.2"/>
    <row r="40" spans="2:125" ht="13.2" x14ac:dyDescent="0.2">
      <c r="DH40" s="256"/>
    </row>
    <row r="41" spans="2:125" ht="13.2" x14ac:dyDescent="0.2">
      <c r="DE41" s="256"/>
    </row>
    <row r="42" spans="2:125" ht="13.2" x14ac:dyDescent="0.2">
      <c r="DG42" s="256"/>
      <c r="DJ42" s="256"/>
    </row>
    <row r="43" spans="2:125" ht="13.2"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2" x14ac:dyDescent="0.2">
      <c r="DU44" s="256"/>
    </row>
    <row r="45" spans="2:125" ht="13.2" x14ac:dyDescent="0.2"/>
    <row r="46" spans="2:125" ht="13.2" x14ac:dyDescent="0.2"/>
    <row r="47" spans="2:125" ht="13.2" x14ac:dyDescent="0.2"/>
    <row r="48" spans="2:125" ht="13.2" x14ac:dyDescent="0.2">
      <c r="DT48" s="256"/>
      <c r="DU48" s="256"/>
    </row>
    <row r="49" spans="120:125" ht="13.2" x14ac:dyDescent="0.2">
      <c r="DU49" s="256"/>
    </row>
    <row r="50" spans="120:125" ht="13.2" x14ac:dyDescent="0.2">
      <c r="DU50" s="256"/>
    </row>
    <row r="51" spans="120:125" ht="13.2" x14ac:dyDescent="0.2">
      <c r="DP51" s="256"/>
      <c r="DQ51" s="256"/>
      <c r="DR51" s="256"/>
      <c r="DS51" s="256"/>
      <c r="DT51" s="256"/>
      <c r="DU51" s="256"/>
    </row>
    <row r="52" spans="120:125" ht="13.2" x14ac:dyDescent="0.2"/>
    <row r="53" spans="120:125" ht="13.2" x14ac:dyDescent="0.2"/>
    <row r="54" spans="120:125" ht="13.2" x14ac:dyDescent="0.2">
      <c r="DU54" s="256"/>
    </row>
    <row r="55" spans="120:125" ht="13.2" x14ac:dyDescent="0.2"/>
    <row r="56" spans="120:125" ht="13.2" x14ac:dyDescent="0.2"/>
    <row r="57" spans="120:125" ht="13.2" x14ac:dyDescent="0.2"/>
    <row r="58" spans="120:125" ht="13.2" x14ac:dyDescent="0.2">
      <c r="DU58" s="256"/>
    </row>
    <row r="59" spans="120:125" ht="13.2" x14ac:dyDescent="0.2"/>
    <row r="60" spans="120:125" ht="13.2" x14ac:dyDescent="0.2"/>
    <row r="61" spans="120:125" ht="13.2" x14ac:dyDescent="0.2"/>
    <row r="62" spans="120:125" ht="13.2" x14ac:dyDescent="0.2"/>
    <row r="63" spans="120:125" ht="13.2" x14ac:dyDescent="0.2">
      <c r="DU63" s="256"/>
    </row>
    <row r="64" spans="120:125" ht="13.2" x14ac:dyDescent="0.2">
      <c r="DT64" s="256"/>
      <c r="DU64" s="256"/>
    </row>
    <row r="65" spans="123:125" ht="13.2" x14ac:dyDescent="0.2"/>
    <row r="66" spans="123:125" ht="13.2" x14ac:dyDescent="0.2"/>
    <row r="67" spans="123:125" ht="13.2" x14ac:dyDescent="0.2"/>
    <row r="68" spans="123:125" ht="13.2" x14ac:dyDescent="0.2"/>
    <row r="69" spans="123:125" ht="13.2" x14ac:dyDescent="0.2">
      <c r="DS69" s="256"/>
      <c r="DT69" s="256"/>
      <c r="DU69" s="25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6"/>
    </row>
    <row r="83" spans="116:125" ht="13.2" x14ac:dyDescent="0.2">
      <c r="DM83" s="256"/>
      <c r="DN83" s="256"/>
      <c r="DO83" s="256"/>
      <c r="DP83" s="256"/>
      <c r="DQ83" s="256"/>
      <c r="DR83" s="256"/>
      <c r="DS83" s="256"/>
      <c r="DT83" s="256"/>
      <c r="DU83" s="256"/>
    </row>
    <row r="84" spans="116:125" ht="13.2" x14ac:dyDescent="0.2"/>
    <row r="85" spans="116:125" ht="13.2" x14ac:dyDescent="0.2"/>
    <row r="86" spans="116:125" ht="13.2" x14ac:dyDescent="0.2"/>
    <row r="87" spans="116:125" ht="13.2" x14ac:dyDescent="0.2"/>
    <row r="88" spans="116:125" ht="13.2" x14ac:dyDescent="0.2">
      <c r="DU88" s="25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474</v>
      </c>
    </row>
    <row r="121" spans="125:125" ht="13.5" hidden="1" customHeight="1" x14ac:dyDescent="0.2">
      <c r="DU121" s="256"/>
    </row>
  </sheetData>
  <sheetProtection algorithmName="SHA-512" hashValue="uS+wniN6LghLFNlset/+y8L6BFTMkh4/R78Ds8NLkiUUEcEOD4so6Wfua5RjI432hBIwhp2xtb2RsHSv8JH5Bw==" saltValue="aaFhB7XpVsSqQjwKIt3w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2" x14ac:dyDescent="0.2">
      <c r="B2" s="256"/>
      <c r="T2" s="256"/>
    </row>
    <row r="3" spans="1:125" ht="13.2"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6"/>
      <c r="G33" s="256"/>
      <c r="I33" s="256"/>
    </row>
    <row r="34" spans="2:125" ht="13.2" x14ac:dyDescent="0.2">
      <c r="C34" s="256"/>
      <c r="P34" s="256"/>
      <c r="R34" s="256"/>
      <c r="U34" s="256"/>
    </row>
    <row r="35" spans="2:125" ht="13.2"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2" x14ac:dyDescent="0.2">
      <c r="F36" s="256"/>
      <c r="H36" s="256"/>
      <c r="J36" s="256"/>
      <c r="K36" s="256"/>
      <c r="L36" s="256"/>
      <c r="M36" s="256"/>
      <c r="N36" s="256"/>
      <c r="O36" s="256"/>
      <c r="Q36" s="256"/>
      <c r="S36" s="256"/>
      <c r="V36" s="256"/>
    </row>
    <row r="37" spans="2:125" ht="13.2" x14ac:dyDescent="0.2"/>
    <row r="38" spans="2:125" ht="13.2" x14ac:dyDescent="0.2"/>
    <row r="39" spans="2:125" ht="13.2" x14ac:dyDescent="0.2"/>
    <row r="40" spans="2:125" ht="13.2" x14ac:dyDescent="0.2">
      <c r="U40" s="256"/>
    </row>
    <row r="41" spans="2:125" ht="13.2" x14ac:dyDescent="0.2">
      <c r="R41" s="256"/>
    </row>
    <row r="42" spans="2:125" ht="13.2"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2" x14ac:dyDescent="0.2">
      <c r="Q43" s="256"/>
      <c r="S43" s="256"/>
      <c r="V43" s="25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474</v>
      </c>
    </row>
  </sheetData>
  <sheetProtection algorithmName="SHA-512" hashValue="oUB4RBw8qTYt9VCy9zA/qEHzlXV8+kVrky5LbNSy2sb5b6TsHc7im3KeKdKs3QAwDfbLFYrnCoRMTqwiS6teUg==" saltValue="F3vDAZwzWTHEwwLjP35r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69" t="s">
        <v>3</v>
      </c>
      <c r="D47" s="1169"/>
      <c r="E47" s="1170"/>
      <c r="F47" s="11">
        <v>8.98</v>
      </c>
      <c r="G47" s="12">
        <v>10.15</v>
      </c>
      <c r="H47" s="12">
        <v>10.98</v>
      </c>
      <c r="I47" s="12">
        <v>11.48</v>
      </c>
      <c r="J47" s="13">
        <v>9.35</v>
      </c>
    </row>
    <row r="48" spans="2:10" ht="57.75" customHeight="1" x14ac:dyDescent="0.2">
      <c r="B48" s="14"/>
      <c r="C48" s="1171" t="s">
        <v>4</v>
      </c>
      <c r="D48" s="1171"/>
      <c r="E48" s="1172"/>
      <c r="F48" s="15">
        <v>3.5</v>
      </c>
      <c r="G48" s="16">
        <v>7.67</v>
      </c>
      <c r="H48" s="16">
        <v>10.71</v>
      </c>
      <c r="I48" s="16">
        <v>7.77</v>
      </c>
      <c r="J48" s="17">
        <v>7.49</v>
      </c>
    </row>
    <row r="49" spans="2:10" ht="57.75" customHeight="1" thickBot="1" x14ac:dyDescent="0.25">
      <c r="B49" s="18"/>
      <c r="C49" s="1173" t="s">
        <v>5</v>
      </c>
      <c r="D49" s="1173"/>
      <c r="E49" s="1174"/>
      <c r="F49" s="19" t="s">
        <v>529</v>
      </c>
      <c r="G49" s="20">
        <v>5.74</v>
      </c>
      <c r="H49" s="20">
        <v>4.5199999999999996</v>
      </c>
      <c r="I49" s="20" t="s">
        <v>530</v>
      </c>
      <c r="J49" s="21" t="s">
        <v>531</v>
      </c>
    </row>
    <row r="50" spans="2:10" ht="13.2" x14ac:dyDescent="0.2"/>
  </sheetData>
  <sheetProtection algorithmName="SHA-512" hashValue="fywcCBKODO4bSSITMqMNqP3arUus5+1aaAusEEZqhCxJcrmWJxxDp2P5iWvQ4t2UOBgnmyQkzAr/YKsCMwWjxw==" saltValue="6sixOk/ypR1VYvJTmIUe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2025-09-10T06:07:31Z</cp:lastPrinted>
  <dcterms:created xsi:type="dcterms:W3CDTF">2025-02-19T02:00:54Z</dcterms:created>
  <dcterms:modified xsi:type="dcterms:W3CDTF">2025-09-24T04:21:22Z</dcterms:modified>
  <cp:category/>
</cp:coreProperties>
</file>