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0" yWindow="0" windowWidth="16812" windowHeight="76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9" r:id="rId6"/>
    <sheet name="性質別歳出決算分析表（住民一人当たりのコスト）" sheetId="20" r:id="rId7"/>
    <sheet name="目的別歳出決算分析表（住民一人当たりのコスト）" sheetId="21"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<sst xmlns="http://schemas.openxmlformats.org/spreadsheetml/2006/main" count="1089" uniqueCount="566">
  <si>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</si>
  <si>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</si>
  <si>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</si>
  <si>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</si>
  <si>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</si>
  <si>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</si>
  <si>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</si>
  <si>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</si>
  <si>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</si>
  <si>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</si>
  <si>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</si>
  <si>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</si>
  <si>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</si>
  <si>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</si>
  <si>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</si>
  <si>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</si>
  <si>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</si>
  <si>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</si>
  <si>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</si>
  <si>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</si>
  <si>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</si>
  <si>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</si>
  <si>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</si>
  <si>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</si>
  <si>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</si>
  <si>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</si>
  <si>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</si>
  <si>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</si>
  <si>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</si>
  <si>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</si>
  <si>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</si>
  <si>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</si>
  <si>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</si>
  <si>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</si>
  <si>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</si>
  <si>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</si>
  <si>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</si>
  <si>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</si>
  <si>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</si>
  <si>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</si>
  <si>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</si>
  <si>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</si>
  <si>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</si>
  <si>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</si>
  <si>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</si>
  <si>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</si>
  <si>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</si>
  <si>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</si>
  <si>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</si>
  <si>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</si>
  <si>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</si>
  <si>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</si>
  <si>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</si>
  <si>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</si>
  <si>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</si>
  <si>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</si>
  <si>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</si>
  <si>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</si>
  <si>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</si>
  <si>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</si>
  <si>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</si>
  <si>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</si>
  <si>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</si>
  <si>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</si>
  <si>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</si>
  <si>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</si>
  <si>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</si>
  <si>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</si>
  <si>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</si>
  <si>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</si>
  <si>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</si>
  <si>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</si>
  <si>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</si>
  <si>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</si>
  <si>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</si>
  <si>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</si>
  <si>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</si>
  <si>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</si>
  <si>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</si>
  <si>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</si>
  <si>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</si>
  <si>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</si>
  <si>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</si>
  <si>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</si>
  <si>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</si>
  <si>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</si>
  <si>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</si>
  <si>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</si>
  <si>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</si>
  <si>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</si>
  <si>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</si>
  <si>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</si>
  <si>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</si>
  <si>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</si>
  <si>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綾瀬市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</si>
  <si>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</si>
  <si>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</si>
  <si>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</si>
  <si>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</si>
  <si>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</si>
  <si>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</si>
  <si>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</si>
  <si>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</si>
  <si>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</si>
  <si>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</si>
  <si>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</si>
  <si>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</si>
  <si>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</si>
  <si>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</si>
  <si>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</si>
  <si>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</si>
  <si>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</si>
  <si>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</si>
  <si>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</si>
  <si>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</si>
  <si>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</si>
  <si>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</si>
  <si>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</si>
  <si>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</si>
  <si>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</si>
  <si>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</si>
  <si>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</si>
  <si>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</si>
  <si>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</si>
  <si>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</si>
  <si>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</si>
  <si>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</si>
  <si>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</si>
  <si>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</si>
  <si>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</si>
  <si>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</si>
  <si>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</si>
  <si>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</si>
  <si>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</si>
  <si>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</si>
  <si>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</si>
  <si>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</si>
  <si>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</si>
  <si>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</si>
  <si>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</si>
  <si>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</si>
  <si>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</si>
  <si>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</si>
  <si>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</si>
  <si>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</si>
  <si>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</si>
  <si>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</si>
  <si>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</si>
  <si>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</si>
  <si>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</si>
  <si>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</si>
  <si>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</si>
  <si>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</si>
  <si>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</si>
  <si>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</si>
  <si>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</si>
  <si>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</si>
  <si>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</si>
  <si>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</si>
  <si>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</si>
  <si>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</si>
  <si>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</si>
  <si>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</si>
  <si>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</si>
  <si>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</si>
  <si>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</si>
  <si>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</si>
  <si>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</si>
  <si>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</si>
  <si>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</si>
  <si>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</si>
  <si>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</si>
  <si>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</si>
  <si>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</si>
  <si>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</si>
  <si>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</si>
  <si>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</si>
  <si>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</si>
  <si>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</si>
  <si>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</si>
  <si>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</si>
  <si>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</si>
  <si>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</si>
  <si>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</si>
  <si>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</si>
  <si>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</si>
  <si>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</si>
  <si>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</si>
  <si>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</si>
  <si>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</si>
  <si>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</si>
  <si>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</si>
  <si>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</si>
  <si>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</si>
  <si>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</si>
  <si>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</si>
  <si>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</si>
  <si>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</si>
  <si>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</si>
  <si>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</si>
  <si>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</si>
  <si>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</si>
  <si>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</si>
  <si>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神奈川県綾瀬市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</si>
  <si>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</si>
  <si>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</si>
  <si>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</si>
  <si>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</si>
  <si>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</si>
  <si>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</si>
  <si>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</si>
  <si>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</si>
  <si>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</si>
  <si>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</si>
  <si>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</si>
  <si>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</si>
  <si>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</si>
  <si>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</si>
  <si>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</si>
  <si>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</si>
  <si>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</si>
  <si>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</si>
  <si>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</si>
  <si>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</si>
  <si>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</si>
  <si>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</si>
  <si>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</si>
  <si>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</si>
  <si>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</si>
  <si>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</si>
  <si>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</si>
  <si>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</si>
  <si>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</si>
  <si>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</si>
  <si>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</si>
  <si>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</si>
  <si>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</si>
  <si>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</si>
  <si>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</si>
  <si>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</si>
  <si>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</si>
  <si>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</si>
  <si>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</si>
  <si>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</si>
  <si>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</si>
  <si>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</si>
  <si>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</si>
  <si>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</si>
  <si>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</si>
  <si>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</si>
  <si>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</si>
  <si>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</si>
  <si>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</si>
  <si>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</si>
  <si>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</si>
  <si>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</si>
  <si>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</si>
  <si>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</si>
  <si>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</si>
  <si>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</si>
  <si>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</si>
  <si>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</si>
  <si>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</si>
  <si>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</si>
  <si>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</si>
  <si>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</si>
  <si>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</si>
  <si>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</si>
  <si>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</si>
  <si>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</si>
  <si>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</si>
  <si>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</si>
  <si>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</si>
  <si>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</si>
  <si>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</si>
  <si>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</si>
  <si>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</si>
  <si>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</si>
  <si>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</si>
  <si>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</si>
  <si>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</si>
  <si>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</si>
  <si>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</si>
  <si>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</si>
  <si>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</si>
  <si>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</si>
  <si>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</si>
  <si>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</si>
  <si>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</si>
  <si>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</si>
  <si>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</si>
  <si>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</si>
  <si>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</si>
  <si>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</si>
  <si>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</si>
  <si>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</si>
  <si>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</si>
  <si>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</si>
  <si>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</si>
  <si>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</si>
  <si>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</si>
  <si>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</si>
  <si>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</si>
  <si>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</si>
  <si>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</si>
  <si>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</si>
  <si>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</si>
  <si>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</si>
  <si>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</si>
  <si>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</si>
  <si>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</si>
  <si>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</si>
  <si>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</si>
  <si>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</si>
  <si>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</si>
  <si>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</si>
  <si>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</si>
  <si>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</si>
  <si>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</si>
  <si>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</si>
  <si>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</si>
  <si>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</si>
  <si>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</si>
  <si>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</si>
  <si>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</si>
  <si>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</si>
  <si>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</si>
  <si>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</si>
  <si>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</si>
  <si>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</si>
  <si>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</si>
  <si>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</si>
  <si>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</si>
  <si>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</si>
  <si>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</si>
  <si>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</si>
  <si>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</si>
  <si>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</si>
  <si>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</si>
  <si>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</si>
  <si>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</si>
  <si>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</si>
  <si>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</si>
  <si>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</si>
  <si>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</si>
  <si>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</si>
  <si>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</si>
  <si>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</si>
  <si>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</si>
  <si>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</si>
  <si>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</si>
  <si>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</si>
  <si>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</si>
  <si>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</si>
  <si>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神奈川県綾瀬市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</si>
  <si>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</si>
  <si>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</si>
  <si>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</si>
  <si>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</si>
  <si>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</si>
  <si>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</si>
  <si>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</si>
  <si>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</si>
  <si>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</si>
  <si>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</si>
  <si>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</si>
  <si>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</si>
  <si>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</si>
  <si>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</si>
  <si>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</si>
  <si>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</si>
  <si>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</si>
  <si>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</si>
  <si>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</si>
  <si>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</si>
  <si>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</si>
  <si>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</si>
  <si>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</si>
  <si>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</si>
  <si>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</si>
  <si>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</si>
  <si>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</si>
  <si>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</si>
  <si>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</si>
  <si>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</si>
  <si>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</si>
  <si>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</si>
  <si>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</si>
  <si>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</si>
  <si>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</si>
  <si>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</si>
  <si>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</si>
  <si>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</si>
  <si>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</si>
  <si>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</si>
  <si>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</si>
  <si>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</si>
  <si>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</si>
  <si>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</si>
  <si>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</si>
  <si>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</si>
  <si>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</si>
  <si>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</si>
  <si>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</si>
  <si>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</si>
  <si>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</si>
  <si>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</si>
  <si>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</si>
  <si>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</si>
  <si>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</si>
  <si>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</si>
  <si>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</si>
  <si>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</si>
  <si>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</si>
  <si>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</si>
  <si>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</si>
  <si>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</si>
  <si>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</si>
  <si>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</si>
  <si>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</si>
  <si>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</si>
  <si>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</si>
  <si>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</si>
  <si>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</si>
  <si>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</si>
  <si>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</si>
  <si>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</si>
  <si>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</si>
  <si>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</si>
  <si>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</si>
  <si>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</si>
  <si>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</si>
  <si>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</si>
  <si>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</si>
  <si>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</si>
  <si>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</si>
  <si>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</si>
  <si>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</si>
  <si>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</si>
  <si>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</si>
  <si>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</si>
  <si>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</si>
  <si>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</si>
  <si>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</si>
  <si>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</si>
  <si>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</si>
  <si>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</si>
  <si>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</si>
  <si>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</si>
  <si>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</si>
  <si>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</si>
  <si>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</si>
  <si>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</si>
  <si>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</si>
  <si>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</si>
  <si>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</si>
  <si>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</si>
  <si>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</si>
  <si>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</si>
  <si>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</si>
  <si>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</si>
  <si>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</si>
  <si>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</si>
  <si>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</si>
  <si>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</si>
  <si>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</si>
  <si>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</si>
  <si>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</si>
  <si>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</si>
  <si>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</si>
  <si>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</si>
  <si>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</si>
  <si>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</si>
  <si>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</si>
  <si>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</si>
  <si>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</si>
  <si>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</si>
  <si>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</si>
  <si>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</si>
  <si>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</si>
  <si>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</si>
  <si>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</si>
  <si>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</si>
  <si>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</si>
  <si>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</si>
  <si>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</si>
  <si>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</si>
  <si>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</si>
  <si>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</si>
  <si>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</si>
  <si>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</si>
  <si>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</si>
  <si>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</si>
  <si>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</si>
  <si>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</si>
  <si>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</si>
  <si>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</si>
  <si>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</si>
  <si>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</si>
  <si>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</si>
  <si>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</si>
  <si>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</si>
  <si>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</si>
  <si>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</si>
  <si>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</si>
  <si>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</si>
  <si>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</si>
  <si>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</si>
  <si>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</si>
  <si>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</si>
  <si>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</si>
  <si>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</si>
  <si>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</si>
  <si>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</si>
  <si>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</si>
  <si>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</si>
  <si>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</si>
  <si>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</si>
  <si>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</si>
  <si>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</si>
  <si>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</si>
  <si>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</si>
  <si>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</si>
  <si>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</si>
  <si>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</si>
  <si>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</si>
  <si>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</si>
  <si>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</si>
  <si>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7.64</t>
  </si>
  <si>
    <t>▲ 3.63</t>
  </si>
  <si>
    <t>一般会計</t>
  </si>
  <si>
    <t>介護保険事業特別会計</t>
  </si>
  <si>
    <t>公共下水道事業会計</t>
  </si>
  <si>
    <t>後期高齢者医療事業特別会計</t>
  </si>
  <si>
    <t>国民健康保険事業特別会計</t>
  </si>
  <si>
    <t>その他会計（赤字）</t>
  </si>
  <si>
    <t>▲ 0.00</t>
  </si>
  <si>
    <t>その他会計（黒字）</t>
  </si>
  <si>
    <t>R01</t>
    <phoneticPr fontId="5"/>
  </si>
  <si>
    <t>R02</t>
    <phoneticPr fontId="5"/>
  </si>
  <si>
    <t>R03</t>
    <phoneticPr fontId="5"/>
  </si>
  <si>
    <t>R04</t>
    <phoneticPr fontId="5"/>
  </si>
  <si>
    <t>R05</t>
    <phoneticPr fontId="5"/>
  </si>
  <si>
    <t>-</t>
    <phoneticPr fontId="2"/>
  </si>
  <si>
    <t>広域大和斎場組合（広域大和斎場組合予算）</t>
    <rPh sb="0" eb="2">
      <t>コウイキ</t>
    </rPh>
    <rPh sb="2" eb="4">
      <t>ヤマト</t>
    </rPh>
    <rPh sb="4" eb="6">
      <t>サイジョウ</t>
    </rPh>
    <rPh sb="6" eb="8">
      <t>クミアイ</t>
    </rPh>
    <rPh sb="9" eb="11">
      <t>コウイキ</t>
    </rPh>
    <rPh sb="11" eb="13">
      <t>ヤマト</t>
    </rPh>
    <rPh sb="13" eb="15">
      <t>サイジョウ</t>
    </rPh>
    <rPh sb="15" eb="17">
      <t>クミアイ</t>
    </rPh>
    <rPh sb="17" eb="19">
      <t>ヨサン</t>
    </rPh>
    <phoneticPr fontId="2"/>
  </si>
  <si>
    <t>高座清掃施設組合（一般会計）</t>
    <rPh sb="0" eb="2">
      <t>コウザ</t>
    </rPh>
    <rPh sb="2" eb="4">
      <t>セイソウ</t>
    </rPh>
    <rPh sb="4" eb="6">
      <t>シセツ</t>
    </rPh>
    <rPh sb="6" eb="8">
      <t>クミアイ</t>
    </rPh>
    <rPh sb="9" eb="11">
      <t>イッパン</t>
    </rPh>
    <rPh sb="11" eb="13">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</si>
  <si>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</si>
  <si>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</si>
  <si>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綾瀬市土地開発公社</t>
    <rPh sb="0" eb="3">
      <t>アヤセシ</t>
    </rPh>
    <rPh sb="3" eb="5">
      <t>トチ</t>
    </rPh>
    <rPh sb="5" eb="7">
      <t>カイハツ</t>
    </rPh>
    <rPh sb="7" eb="9">
      <t>コウシャ</t>
    </rPh>
    <phoneticPr fontId="2"/>
  </si>
  <si>
    <t>公共施設等総合管理基金</t>
    <rPh sb="0" eb="2">
      <t>コウキョウ</t>
    </rPh>
    <rPh sb="2" eb="4">
      <t>シセツ</t>
    </rPh>
    <rPh sb="4" eb="5">
      <t>トウ</t>
    </rPh>
    <rPh sb="5" eb="7">
      <t>ソウゴウ</t>
    </rPh>
    <rPh sb="7" eb="9">
      <t>カンリ</t>
    </rPh>
    <rPh sb="9" eb="11">
      <t>キキン</t>
    </rPh>
    <phoneticPr fontId="5"/>
  </si>
  <si>
    <t>職員退職手当基金</t>
    <rPh sb="0" eb="2">
      <t>ショクイン</t>
    </rPh>
    <rPh sb="2" eb="4">
      <t>タイショク</t>
    </rPh>
    <rPh sb="4" eb="6">
      <t>テアテ</t>
    </rPh>
    <rPh sb="6" eb="8">
      <t>キキン</t>
    </rPh>
    <phoneticPr fontId="2"/>
  </si>
  <si>
    <t>公共用地取得基金</t>
    <rPh sb="0" eb="2">
      <t>コウキョウ</t>
    </rPh>
    <rPh sb="2" eb="4">
      <t>ヨウチ</t>
    </rPh>
    <rPh sb="4" eb="6">
      <t>シュトク</t>
    </rPh>
    <rPh sb="6" eb="8">
      <t>キキン</t>
    </rPh>
    <phoneticPr fontId="2"/>
  </si>
  <si>
    <t>社会福祉基金</t>
    <rPh sb="0" eb="2">
      <t>シャカイ</t>
    </rPh>
    <rPh sb="2" eb="4">
      <t>フクシ</t>
    </rPh>
    <rPh sb="4" eb="6">
      <t>キキン</t>
    </rPh>
    <phoneticPr fontId="2"/>
  </si>
  <si>
    <t>みどりのまちづくり基金</t>
    <rPh sb="9" eb="11">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</si>
  <si>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</si>
  <si>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</si>
  <si>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</si>
  <si>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</si>
  <si>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</si>
  <si>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</si>
  <si>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</si>
  <si>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</si>
  <si>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</si>
  <si>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</si>
  <si>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当市の特徴としては、有形固定資産の順次更新・改修段階に入っており、類似団体よりも有形固定資産減価償却率は低い。将来負担比率は、公共下水道事業の地方債現在高の減少や、充当可能基金残高の増などにより、将来負担額を充当可能財源等が上回ったことから、類似団体内平均値を大幅に下回り、マイナスとなった。</t>
    <rPh sb="125" eb="126">
      <t>ナイ</t>
    </rPh>
    <phoneticPr fontId="5"/>
  </si>
  <si>
    <t>将来負担比率は、公共下水道事業の起債現在高が減少したことなどにより、前年度を15.8ポイント下回り、マイナスとなっている。
実質公債費比率について、標準税収入額等の増加や、地方債の財源に充てられたと認められる公共下水道事業会計への繰出金の減などにより、2.4％となっており、前年度を1.2ポイント下回っている。
いずれの指標も減少傾向ではあるが、引き続き借入抑制を行っていく必要がある。</t>
    <rPh sb="0" eb="2">
      <t>ショウライ</t>
    </rPh>
    <rPh sb="2" eb="4">
      <t>フタン</t>
    </rPh>
    <rPh sb="4" eb="6">
      <t>ヒリツ</t>
    </rPh>
    <rPh sb="8" eb="10">
      <t>コウキョウ</t>
    </rPh>
    <rPh sb="10" eb="13">
      <t>ゲスイドウ</t>
    </rPh>
    <rPh sb="13" eb="15">
      <t>ジギョウ</t>
    </rPh>
    <rPh sb="16" eb="18">
      <t>キサイ</t>
    </rPh>
    <rPh sb="18" eb="20">
      <t>ゲンザイ</t>
    </rPh>
    <rPh sb="20" eb="21">
      <t>ダカ</t>
    </rPh>
    <rPh sb="22" eb="24">
      <t>ゲンショウ</t>
    </rPh>
    <rPh sb="34" eb="37">
      <t>ゼンネンド</t>
    </rPh>
    <rPh sb="46" eb="48">
      <t>シタマワ</t>
    </rPh>
    <rPh sb="62" eb="64">
      <t>ジッシツ</t>
    </rPh>
    <rPh sb="64" eb="66">
      <t>コウサイ</t>
    </rPh>
    <rPh sb="67" eb="69">
      <t>ヒリツ</t>
    </rPh>
    <rPh sb="74" eb="76">
      <t>ヒョウジュン</t>
    </rPh>
    <rPh sb="76" eb="77">
      <t>ゼイ</t>
    </rPh>
    <rPh sb="77" eb="79">
      <t>シュウニュウ</t>
    </rPh>
    <rPh sb="79" eb="80">
      <t>ガク</t>
    </rPh>
    <rPh sb="80" eb="81">
      <t>ナド</t>
    </rPh>
    <rPh sb="82" eb="84">
      <t>ゾウカ</t>
    </rPh>
    <rPh sb="86" eb="89">
      <t>チホウサイ</t>
    </rPh>
    <rPh sb="90" eb="92">
      <t>ザイゲン</t>
    </rPh>
    <rPh sb="93" eb="94">
      <t>ア</t>
    </rPh>
    <rPh sb="99" eb="100">
      <t>ミト</t>
    </rPh>
    <rPh sb="104" eb="106">
      <t>コウキョウ</t>
    </rPh>
    <rPh sb="106" eb="109">
      <t>ゲスイドウ</t>
    </rPh>
    <rPh sb="109" eb="111">
      <t>ジギョウ</t>
    </rPh>
    <rPh sb="111" eb="113">
      <t>カイケイ</t>
    </rPh>
    <rPh sb="115" eb="117">
      <t>クリダ</t>
    </rPh>
    <rPh sb="117" eb="118">
      <t>キン</t>
    </rPh>
    <rPh sb="119" eb="120">
      <t>ゲン</t>
    </rPh>
    <rPh sb="137" eb="140">
      <t>ゼンネンド</t>
    </rPh>
    <rPh sb="148" eb="150">
      <t>シタマワ</t>
    </rPh>
    <rPh sb="160" eb="162">
      <t>シヒョウ</t>
    </rPh>
    <rPh sb="163" eb="165">
      <t>ゲンショウ</t>
    </rPh>
    <rPh sb="165" eb="167">
      <t>ケイコウ</t>
    </rPh>
    <rPh sb="173" eb="174">
      <t>ヒ</t>
    </rPh>
    <rPh sb="175" eb="176">
      <t>ツヅ</t>
    </rPh>
    <rPh sb="177" eb="179">
      <t>カリイレ</t>
    </rPh>
    <rPh sb="179" eb="181">
      <t>ヨクセイ</t>
    </rPh>
    <rPh sb="182" eb="183">
      <t>オコナ</t>
    </rPh>
    <rPh sb="187" eb="18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</si>
</sst>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464A-4A6A-9035-29D3F4DDFCA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45141</c:v>
                </c:pt>
                <c:pt idx="1">
                  <c:v>28497</c:v>
                </c:pt>
                <c:pt idx="2">
                  <c:v>23820</c:v>
                </c:pt>
                <c:pt idx="3">
                  <c:v>37241</c:v>
                </c:pt>
                <c:pt idx="4">
                  <c:v>33504</c:v>
                </c:pt>
              </c:numCache>
            </c:numRef>
          </c:val>
          <c:smooth val="0"/>
          <c:extLst>
            <c:ext xmlns:c16="http://schemas.microsoft.com/office/drawing/2014/chart" uri="{C3380CC4-5D6E-409C-BE32-E72D297353CC}">
              <c16:uniqueId val="{00000001-464A-4A6A-9035-29D3F4DDFC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5.24</c:v>
                </c:pt>
                <c:pt idx="1">
                  <c:v>6.8</c:v>
                </c:pt>
                <c:pt idx="2">
                  <c:v>17.100000000000001</c:v>
                </c:pt>
                <c:pt idx="3">
                  <c:v>9.8000000000000007</c:v>
                </c:pt>
                <c:pt idx="4">
                  <c:v>5.95</c:v>
                </c:pt>
              </c:numCache>
            </c:numRef>
          </c:val>
          <c:extLst>
            <c:ext xmlns:c16="http://schemas.microsoft.com/office/drawing/2014/chart" uri="{C3380CC4-5D6E-409C-BE32-E72D297353CC}">
              <c16:uniqueId val="{00000000-7CD2-457C-9271-9BFD3E761C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12.61</c:v>
                </c:pt>
                <c:pt idx="1">
                  <c:v>13.4</c:v>
                </c:pt>
                <c:pt idx="2">
                  <c:v>17.920000000000002</c:v>
                </c:pt>
                <c:pt idx="3">
                  <c:v>18.21</c:v>
                </c:pt>
                <c:pt idx="4">
                  <c:v>17.87</c:v>
                </c:pt>
              </c:numCache>
            </c:numRef>
          </c:val>
          <c:extLst>
            <c:ext xmlns:c16="http://schemas.microsoft.com/office/drawing/2014/chart" uri="{C3380CC4-5D6E-409C-BE32-E72D297353CC}">
              <c16:uniqueId val="{00000001-7CD2-457C-9271-9BFD3E761C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2.69</c:v>
                </c:pt>
                <c:pt idx="2">
                  <c:v>15.88</c:v>
                </c:pt>
                <c:pt idx="3">
                  <c:v>-7.64</c:v>
                </c:pt>
                <c:pt idx="4">
                  <c:v>-3.63</c:v>
                </c:pt>
              </c:numCache>
            </c:numRef>
          </c:val>
          <c:smooth val="0"/>
          <c:extLst>
            <c:ext xmlns:c16="http://schemas.microsoft.com/office/drawing/2014/chart" uri="{C3380CC4-5D6E-409C-BE32-E72D297353CC}">
              <c16:uniqueId val="{00000002-7CD2-457C-9271-9BFD3E761C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FA-4AD1-B5B1-1B92B87314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FA-4AD1-B5B1-1B92B87314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FA-4AD1-B5B1-1B92B87314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FA-4AD1-B5B1-1B92B873140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6FA-4AD1-B5B1-1B92B873140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0.14000000000000001</c:v>
                </c:pt>
                <c:pt idx="4">
                  <c:v>#N/A</c:v>
                </c:pt>
                <c:pt idx="5">
                  <c:v>0.05</c:v>
                </c:pt>
                <c:pt idx="6">
                  <c:v>#N/A</c:v>
                </c:pt>
                <c:pt idx="7">
                  <c:v>0.05</c:v>
                </c:pt>
                <c:pt idx="8">
                  <c:v>#N/A</c:v>
                </c:pt>
                <c:pt idx="9">
                  <c:v>0.05</c:v>
                </c:pt>
              </c:numCache>
            </c:numRef>
          </c:val>
          <c:extLst>
            <c:ext xmlns:c16="http://schemas.microsoft.com/office/drawing/2014/chart" uri="{C3380CC4-5D6E-409C-BE32-E72D297353CC}">
              <c16:uniqueId val="{00000005-F6FA-4AD1-B5B1-1B92B8731404}"/>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0.09</c:v>
                </c:pt>
                <c:pt idx="4">
                  <c:v>#N/A</c:v>
                </c:pt>
                <c:pt idx="5">
                  <c:v>0.15</c:v>
                </c:pt>
                <c:pt idx="6">
                  <c:v>#N/A</c:v>
                </c:pt>
                <c:pt idx="7">
                  <c:v>0.14000000000000001</c:v>
                </c:pt>
                <c:pt idx="8">
                  <c:v>#N/A</c:v>
                </c:pt>
                <c:pt idx="9">
                  <c:v>0.09</c:v>
                </c:pt>
              </c:numCache>
            </c:numRef>
          </c:val>
          <c:extLst>
            <c:ext xmlns:c16="http://schemas.microsoft.com/office/drawing/2014/chart" uri="{C3380CC4-5D6E-409C-BE32-E72D297353CC}">
              <c16:uniqueId val="{00000006-F6FA-4AD1-B5B1-1B92B873140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0.13</c:v>
                </c:pt>
                <c:pt idx="4">
                  <c:v>#N/A</c:v>
                </c:pt>
                <c:pt idx="5">
                  <c:v>1.97</c:v>
                </c:pt>
                <c:pt idx="6">
                  <c:v>#N/A</c:v>
                </c:pt>
                <c:pt idx="7">
                  <c:v>2.02</c:v>
                </c:pt>
                <c:pt idx="8">
                  <c:v>#N/A</c:v>
                </c:pt>
                <c:pt idx="9">
                  <c:v>0.35</c:v>
                </c:pt>
              </c:numCache>
            </c:numRef>
          </c:val>
          <c:extLst>
            <c:ext xmlns:c16="http://schemas.microsoft.com/office/drawing/2014/chart" uri="{C3380CC4-5D6E-409C-BE32-E72D297353CC}">
              <c16:uniqueId val="{00000007-F6FA-4AD1-B5B1-1B92B873140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0.37</c:v>
                </c:pt>
                <c:pt idx="2">
                  <c:v>#N/A</c:v>
                </c:pt>
                <c:pt idx="3">
                  <c:v>0.51</c:v>
                </c:pt>
                <c:pt idx="4">
                  <c:v>#N/A</c:v>
                </c:pt>
                <c:pt idx="5">
                  <c:v>0.66</c:v>
                </c:pt>
                <c:pt idx="6">
                  <c:v>#N/A</c:v>
                </c:pt>
                <c:pt idx="7">
                  <c:v>0.27</c:v>
                </c:pt>
                <c:pt idx="8">
                  <c:v>#N/A</c:v>
                </c:pt>
                <c:pt idx="9">
                  <c:v>0.63</c:v>
                </c:pt>
              </c:numCache>
            </c:numRef>
          </c:val>
          <c:extLst>
            <c:ext xmlns:c16="http://schemas.microsoft.com/office/drawing/2014/chart" uri="{C3380CC4-5D6E-409C-BE32-E72D297353CC}">
              <c16:uniqueId val="{00000008-F6FA-4AD1-B5B1-1B92B87314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5.24</c:v>
                </c:pt>
                <c:pt idx="2">
                  <c:v>#N/A</c:v>
                </c:pt>
                <c:pt idx="3">
                  <c:v>6.79</c:v>
                </c:pt>
                <c:pt idx="4">
                  <c:v>#N/A</c:v>
                </c:pt>
                <c:pt idx="5">
                  <c:v>17.09</c:v>
                </c:pt>
                <c:pt idx="6">
                  <c:v>#N/A</c:v>
                </c:pt>
                <c:pt idx="7">
                  <c:v>9.7899999999999991</c:v>
                </c:pt>
                <c:pt idx="8">
                  <c:v>#N/A</c:v>
                </c:pt>
                <c:pt idx="9">
                  <c:v>5.95</c:v>
                </c:pt>
              </c:numCache>
            </c:numRef>
          </c:val>
          <c:extLst>
            <c:ext xmlns:c16="http://schemas.microsoft.com/office/drawing/2014/chart" uri="{C3380CC4-5D6E-409C-BE32-E72D297353CC}">
              <c16:uniqueId val="{00000009-F6FA-4AD1-B5B1-1B92B87314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2368</c:v>
                </c:pt>
                <c:pt idx="5">
                  <c:v>2448</c:v>
                </c:pt>
                <c:pt idx="8">
                  <c:v>2532</c:v>
                </c:pt>
                <c:pt idx="11">
                  <c:v>2450</c:v>
                </c:pt>
                <c:pt idx="14">
                  <c:v>2193</c:v>
                </c:pt>
              </c:numCache>
            </c:numRef>
          </c:val>
          <c:extLst>
            <c:ext xmlns:c16="http://schemas.microsoft.com/office/drawing/2014/chart" uri="{C3380CC4-5D6E-409C-BE32-E72D297353CC}">
              <c16:uniqueId val="{00000000-C3E5-45B2-84DC-821F587E9A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E5-45B2-84DC-821F587E9A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333</c:v>
                </c:pt>
                <c:pt idx="6">
                  <c:v>95</c:v>
                </c:pt>
                <c:pt idx="9">
                  <c:v>0</c:v>
                </c:pt>
                <c:pt idx="12">
                  <c:v>0</c:v>
                </c:pt>
              </c:numCache>
            </c:numRef>
          </c:val>
          <c:extLst>
            <c:ext xmlns:c16="http://schemas.microsoft.com/office/drawing/2014/chart" uri="{C3380CC4-5D6E-409C-BE32-E72D297353CC}">
              <c16:uniqueId val="{00000002-C3E5-45B2-84DC-821F587E9A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45</c:v>
                </c:pt>
                <c:pt idx="3">
                  <c:v>97</c:v>
                </c:pt>
                <c:pt idx="6">
                  <c:v>175</c:v>
                </c:pt>
                <c:pt idx="9">
                  <c:v>297</c:v>
                </c:pt>
                <c:pt idx="12">
                  <c:v>298</c:v>
                </c:pt>
              </c:numCache>
            </c:numRef>
          </c:val>
          <c:extLst>
            <c:ext xmlns:c16="http://schemas.microsoft.com/office/drawing/2014/chart" uri="{C3380CC4-5D6E-409C-BE32-E72D297353CC}">
              <c16:uniqueId val="{00000003-C3E5-45B2-84DC-821F587E9A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1166</c:v>
                </c:pt>
                <c:pt idx="3">
                  <c:v>681</c:v>
                </c:pt>
                <c:pt idx="6">
                  <c:v>827</c:v>
                </c:pt>
                <c:pt idx="9">
                  <c:v>662</c:v>
                </c:pt>
                <c:pt idx="12">
                  <c:v>232</c:v>
                </c:pt>
              </c:numCache>
            </c:numRef>
          </c:val>
          <c:extLst>
            <c:ext xmlns:c16="http://schemas.microsoft.com/office/drawing/2014/chart" uri="{C3380CC4-5D6E-409C-BE32-E72D297353CC}">
              <c16:uniqueId val="{00000004-C3E5-45B2-84DC-821F587E9A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E5-45B2-84DC-821F587E9A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E5-45B2-84DC-821F587E9A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2009</c:v>
                </c:pt>
                <c:pt idx="3">
                  <c:v>2018</c:v>
                </c:pt>
                <c:pt idx="6">
                  <c:v>2001</c:v>
                </c:pt>
                <c:pt idx="9">
                  <c:v>1910</c:v>
                </c:pt>
                <c:pt idx="12">
                  <c:v>1792</c:v>
                </c:pt>
              </c:numCache>
            </c:numRef>
          </c:val>
          <c:extLst>
            <c:ext xmlns:c16="http://schemas.microsoft.com/office/drawing/2014/chart" uri="{C3380CC4-5D6E-409C-BE32-E72D297353CC}">
              <c16:uniqueId val="{00000007-C3E5-45B2-84DC-821F587E9A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855</c:v>
                </c:pt>
                <c:pt idx="2">
                  <c:v>#N/A</c:v>
                </c:pt>
                <c:pt idx="3">
                  <c:v>#N/A</c:v>
                </c:pt>
                <c:pt idx="4">
                  <c:v>681</c:v>
                </c:pt>
                <c:pt idx="5">
                  <c:v>#N/A</c:v>
                </c:pt>
                <c:pt idx="6">
                  <c:v>#N/A</c:v>
                </c:pt>
                <c:pt idx="7">
                  <c:v>566</c:v>
                </c:pt>
                <c:pt idx="8">
                  <c:v>#N/A</c:v>
                </c:pt>
                <c:pt idx="9">
                  <c:v>#N/A</c:v>
                </c:pt>
                <c:pt idx="10">
                  <c:v>419</c:v>
                </c:pt>
                <c:pt idx="11">
                  <c:v>#N/A</c:v>
                </c:pt>
                <c:pt idx="12">
                  <c:v>#N/A</c:v>
                </c:pt>
                <c:pt idx="13">
                  <c:v>129</c:v>
                </c:pt>
                <c:pt idx="14">
                  <c:v>#N/A</c:v>
                </c:pt>
              </c:numCache>
            </c:numRef>
          </c:val>
          <c:smooth val="0"/>
          <c:extLst>
            <c:ext xmlns:c16="http://schemas.microsoft.com/office/drawing/2014/chart" uri="{C3380CC4-5D6E-409C-BE32-E72D297353CC}">
              <c16:uniqueId val="{00000008-C3E5-45B2-84DC-821F587E9A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21217</c:v>
                </c:pt>
                <c:pt idx="5">
                  <c:v>20671</c:v>
                </c:pt>
                <c:pt idx="8">
                  <c:v>20119</c:v>
                </c:pt>
                <c:pt idx="11">
                  <c:v>19099</c:v>
                </c:pt>
                <c:pt idx="14">
                  <c:v>18371</c:v>
                </c:pt>
              </c:numCache>
            </c:numRef>
          </c:val>
          <c:extLst>
            <c:ext xmlns:c16="http://schemas.microsoft.com/office/drawing/2014/chart" uri="{C3380CC4-5D6E-409C-BE32-E72D297353CC}">
              <c16:uniqueId val="{00000000-0B20-41D1-A33B-DA169505EB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2305</c:v>
                </c:pt>
                <c:pt idx="5">
                  <c:v>2443</c:v>
                </c:pt>
                <c:pt idx="8">
                  <c:v>1758</c:v>
                </c:pt>
                <c:pt idx="11">
                  <c:v>2483</c:v>
                </c:pt>
                <c:pt idx="14">
                  <c:v>2728</c:v>
                </c:pt>
              </c:numCache>
            </c:numRef>
          </c:val>
          <c:extLst>
            <c:ext xmlns:c16="http://schemas.microsoft.com/office/drawing/2014/chart" uri="{C3380CC4-5D6E-409C-BE32-E72D297353CC}">
              <c16:uniqueId val="{00000001-0B20-41D1-A33B-DA169505EB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3280</c:v>
                </c:pt>
                <c:pt idx="5">
                  <c:v>3571</c:v>
                </c:pt>
                <c:pt idx="8">
                  <c:v>5853</c:v>
                </c:pt>
                <c:pt idx="11">
                  <c:v>7055</c:v>
                </c:pt>
                <c:pt idx="14">
                  <c:v>8474</c:v>
                </c:pt>
              </c:numCache>
            </c:numRef>
          </c:val>
          <c:extLst>
            <c:ext xmlns:c16="http://schemas.microsoft.com/office/drawing/2014/chart" uri="{C3380CC4-5D6E-409C-BE32-E72D297353CC}">
              <c16:uniqueId val="{00000002-0B20-41D1-A33B-DA169505EB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20-41D1-A33B-DA169505EB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20-41D1-A33B-DA169505EB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20-41D1-A33B-DA169505EB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5025</c:v>
                </c:pt>
                <c:pt idx="3">
                  <c:v>4949</c:v>
                </c:pt>
                <c:pt idx="6">
                  <c:v>4762</c:v>
                </c:pt>
                <c:pt idx="9">
                  <c:v>4673</c:v>
                </c:pt>
                <c:pt idx="12">
                  <c:v>4677</c:v>
                </c:pt>
              </c:numCache>
            </c:numRef>
          </c:val>
          <c:extLst>
            <c:ext xmlns:c16="http://schemas.microsoft.com/office/drawing/2014/chart" uri="{C3380CC4-5D6E-409C-BE32-E72D297353CC}">
              <c16:uniqueId val="{00000006-0B20-41D1-A33B-DA169505EB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3484</c:v>
                </c:pt>
                <c:pt idx="3">
                  <c:v>3460</c:v>
                </c:pt>
                <c:pt idx="6">
                  <c:v>3395</c:v>
                </c:pt>
                <c:pt idx="9">
                  <c:v>3175</c:v>
                </c:pt>
                <c:pt idx="12">
                  <c:v>2916</c:v>
                </c:pt>
              </c:numCache>
            </c:numRef>
          </c:val>
          <c:extLst>
            <c:ext xmlns:c16="http://schemas.microsoft.com/office/drawing/2014/chart" uri="{C3380CC4-5D6E-409C-BE32-E72D297353CC}">
              <c16:uniqueId val="{00000007-0B20-41D1-A33B-DA169505EB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8062</c:v>
                </c:pt>
                <c:pt idx="3">
                  <c:v>6177</c:v>
                </c:pt>
                <c:pt idx="6">
                  <c:v>4987</c:v>
                </c:pt>
                <c:pt idx="9">
                  <c:v>3905</c:v>
                </c:pt>
                <c:pt idx="12">
                  <c:v>3055</c:v>
                </c:pt>
              </c:numCache>
            </c:numRef>
          </c:val>
          <c:extLst>
            <c:ext xmlns:c16="http://schemas.microsoft.com/office/drawing/2014/chart" uri="{C3380CC4-5D6E-409C-BE32-E72D297353CC}">
              <c16:uniqueId val="{00000008-0B20-41D1-A33B-DA169505EB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420</c:v>
                </c:pt>
                <c:pt idx="3">
                  <c:v>452</c:v>
                </c:pt>
                <c:pt idx="6">
                  <c:v>152</c:v>
                </c:pt>
                <c:pt idx="9">
                  <c:v>299</c:v>
                </c:pt>
                <c:pt idx="12">
                  <c:v>328</c:v>
                </c:pt>
              </c:numCache>
            </c:numRef>
          </c:val>
          <c:extLst>
            <c:ext xmlns:c16="http://schemas.microsoft.com/office/drawing/2014/chart" uri="{C3380CC4-5D6E-409C-BE32-E72D297353CC}">
              <c16:uniqueId val="{00000009-0B20-41D1-A33B-DA169505EB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16801</c:v>
                </c:pt>
                <c:pt idx="3">
                  <c:v>15881</c:v>
                </c:pt>
                <c:pt idx="6">
                  <c:v>15721</c:v>
                </c:pt>
                <c:pt idx="9">
                  <c:v>14704</c:v>
                </c:pt>
                <c:pt idx="12">
                  <c:v>14149</c:v>
                </c:pt>
              </c:numCache>
            </c:numRef>
          </c:val>
          <c:extLst>
            <c:ext xmlns:c16="http://schemas.microsoft.com/office/drawing/2014/chart" uri="{C3380CC4-5D6E-409C-BE32-E72D297353CC}">
              <c16:uniqueId val="{0000000A-0B20-41D1-A33B-DA169505EB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6989</c:v>
                </c:pt>
                <c:pt idx="2">
                  <c:v>#N/A</c:v>
                </c:pt>
                <c:pt idx="3">
                  <c:v>#N/A</c:v>
                </c:pt>
                <c:pt idx="4">
                  <c:v>4233</c:v>
                </c:pt>
                <c:pt idx="5">
                  <c:v>#N/A</c:v>
                </c:pt>
                <c:pt idx="6">
                  <c:v>#N/A</c:v>
                </c:pt>
                <c:pt idx="7">
                  <c:v>1286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20-41D1-A33B-DA169505EB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3142</c:v>
                </c:pt>
                <c:pt idx="1">
                  <c:v>3137</c:v>
                </c:pt>
                <c:pt idx="2">
                  <c:v>3140</c:v>
                </c:pt>
              </c:numCache>
            </c:numRef>
          </c:val>
          <c:extLst>
            <c:ext xmlns:c16="http://schemas.microsoft.com/office/drawing/2014/chart" uri="{C3380CC4-5D6E-409C-BE32-E72D297353CC}">
              <c16:uniqueId val="{00000000-C2E4-4387-9DF9-7F8E42FC07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2E4-4387-9DF9-7F8E42FC07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2257</c:v>
                </c:pt>
                <c:pt idx="1">
                  <c:v>3389</c:v>
                </c:pt>
                <c:pt idx="2">
                  <c:v>4967</c:v>
                </c:pt>
              </c:numCache>
            </c:numRef>
          </c:val>
          <c:extLst>
            <c:ext xmlns:c16="http://schemas.microsoft.com/office/drawing/2014/chart" uri="{C3380CC4-5D6E-409C-BE32-E72D297353CC}">
              <c16:uniqueId val="{00000002-C2E4-4387-9DF9-7F8E42FC07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{D6F717B4-0A60-480A-A908-97F1E54472CD}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43E-4CAD-ACCC-60E0F3B1B6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{819BCD32-3B9A-4AE0-841B-F93B1816C55F}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3E-4CAD-ACCC-60E0F3B1B6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{0ED41EB1-574E-4C0D-AB4B-2EBA3F2ABF68}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3E-4CAD-ACCC-60E0F3B1B6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{FD48FE32-6147-414E-A22A-145D77EDBB09}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3E-4CAD-ACCC-60E0F3B1B6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{04BFAFE5-D810-4EF1-ABF0-3499B75ABD10}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3E-4CAD-ACCC-60E0F3B1B6F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{FF67D90B-4984-4510-8D84-832E3E984B39}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43E-4CAD-ACCC-60E0F3B1B6F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{1F316755-6369-49F4-AD89-F5D83AE8243D}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43E-4CAD-ACCC-60E0F3B1B6F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{0B845BBF-E2A4-4CC2-A412-CB1AD31A491E}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43E-4CAD-ACCC-60E0F3B1B6F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{67295822-53A8-487C-9501-F057B6B33A99}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43E-4CAD-ACCC-60E0F3B1B6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36.200000000000003</c:v>
                </c:pt>
                <c:pt idx="8">
                  <c:v>37.5</c:v>
                </c:pt>
                <c:pt idx="16">
                  <c:v>38.700000000000003</c:v>
                </c:pt>
                <c:pt idx="24">
                  <c:v>39.9</c:v>
                </c:pt>
                <c:pt idx="32">
                  <c:v>41.1</c:v>
                </c:pt>
              </c:numCache>
            </c:numRef>
          </c:xVal>
          <c:yVal>
            <c:numRef>
              <c:f>公会計指標分析・財政指標組合せ分析表!$BP$51:$DC$51</c:f>
              <c:numCache>
                <c:formatCode>#,##0.0;"▲ "#,##0.0</c:formatCode>
                <c:ptCount val="40"/>
                <c:pt idx="0">
                  <c:v>48.8</c:v>
                </c:pt>
                <c:pt idx="8">
                  <c:v>28.9</c:v>
                </c:pt>
                <c:pt idx="16">
                  <c:v>8.1999999999999993</c:v>
                </c:pt>
              </c:numCache>
            </c:numRef>
          </c:yVal>
          <c:smooth val="0"/>
          <c:extLst>
            <c:ext xmlns:c16="http://schemas.microsoft.com/office/drawing/2014/chart" uri="{C3380CC4-5D6E-409C-BE32-E72D297353CC}">
              <c16:uniqueId val="{00000009-A43E-4CAD-ACCC-60E0F3B1B6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739742976287276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{735B1B8B-3C6F-4018-BF8C-D4348F9097C6}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43E-4CAD-ACCC-60E0F3B1B6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{A68CA3C2-F979-4308-BF7A-1B14E08E7398}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3E-4CAD-ACCC-60E0F3B1B6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{741687A9-D6EE-4D99-B281-667E00D505D7}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3E-4CAD-ACCC-60E0F3B1B6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{38D889BA-7798-4DA5-851B-49B8C2E18C1A}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3E-4CAD-ACCC-60E0F3B1B6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{6AF7FC7C-9E8E-4318-A181-30E880F6269F}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3E-4CAD-ACCC-60E0F3B1B6FC}"/>
                </c:ext>
              </c:extLst>
            </c:dLbl>
            <c:dLbl>
              <c:idx val="8"/>
              <c:layout>
                <c:manualLayout>
                  <c:x val="0"/>
                  <c:y val="-1.739742976287276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{538BC09B-6ED4-4DD2-8600-B77FF92E5543}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43E-4CAD-ACCC-60E0F3B1B6F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{8EDBED8F-59A0-4A9F-9AAA-AB326141D829}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43E-4CAD-ACCC-60E0F3B1B6FC}"/>
                </c:ext>
              </c:extLst>
            </c:dLbl>
            <c:dLbl>
              <c:idx val="24"/>
              <c:layout>
                <c:manualLayout>
                  <c:x val="0"/>
                  <c:y val="1.739725214745915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{58DF74E7-71EB-4BBB-BFCC-914B910711FE}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43E-4CAD-ACCC-60E0F3B1B6FC}"/>
                </c:ext>
              </c:extLst>
            </c:dLbl>
            <c:dLbl>
              <c:idx val="32"/>
              <c:layout>
                <c:manualLayout>
                  <c:x val="0"/>
                  <c:y val="-1.739725214745917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{85428F4E-D520-4289-955F-52BC79BAA75C}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43E-4CAD-ACCC-60E0F3B1B6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A43E-4CAD-ACCC-60E0F3B1B6FC}"/>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{F0F79CCE-2227-4507-9BE9-8FEA09A3D831}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ED3-4846-98E9-68A8A83B54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{ED1A5DDB-3B5E-40F2-A2BF-F6D6A34366D0}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D3-4846-98E9-68A8A83B54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{EF2F4504-633C-42A7-91E9-0034A9F07C27}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D3-4846-98E9-68A8A83B54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{F03AB9E9-D622-4475-AAFF-F1D0CCF91F18}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D3-4846-98E9-68A8A83B54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{1C989AF6-FEDC-446A-95A5-B1D7E55F6070}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D3-4846-98E9-68A8A83B542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{CF5FC7C3-BF69-45FF-BAF5-61A83DDB13DB}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ED3-4846-98E9-68A8A83B542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{8FDCC9E2-8A73-4F79-A712-D6CAB7A219C8}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ED3-4846-98E9-68A8A83B542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{7686662B-81F1-44EF-9D0E-F642DFDC0D6B}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ED3-4846-98E9-68A8A83B542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{F60F7D74-603D-4021-9581-D746FA0BF6B9}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ED3-4846-98E9-68A8A83B54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5.7</c:v>
                </c:pt>
                <c:pt idx="16">
                  <c:v>4.7</c:v>
                </c:pt>
                <c:pt idx="24">
                  <c:v>3.6</c:v>
                </c:pt>
                <c:pt idx="32">
                  <c:v>2.4</c:v>
                </c:pt>
              </c:numCache>
            </c:numRef>
          </c:xVal>
          <c:yVal>
            <c:numRef>
              <c:f>公会計指標分析・財政指標組合せ分析表!$BP$73:$DC$73</c:f>
              <c:numCache>
                <c:formatCode>#,##0.0;"▲ "#,##0.0</c:formatCode>
                <c:ptCount val="40"/>
                <c:pt idx="0">
                  <c:v>48.8</c:v>
                </c:pt>
                <c:pt idx="8">
                  <c:v>28.9</c:v>
                </c:pt>
                <c:pt idx="16">
                  <c:v>8.1999999999999993</c:v>
                </c:pt>
              </c:numCache>
            </c:numRef>
          </c:yVal>
          <c:smooth val="0"/>
          <c:extLst>
            <c:ext xmlns:c16="http://schemas.microsoft.com/office/drawing/2014/chart" uri="{C3380CC4-5D6E-409C-BE32-E72D297353CC}">
              <c16:uniqueId val="{00000009-5ED3-4846-98E9-68A8A83B54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{342709EC-FC82-49DF-8FE4-2E2C2A38A773}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ED3-4846-98E9-68A8A83B54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{C5AE61CB-CBE5-4B75-9F90-5CD2C7FE0C27}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D3-4846-98E9-68A8A83B54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{C733CA53-98F0-4EC0-A30B-F12116E85345}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D3-4846-98E9-68A8A83B54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{F01CF224-653B-4DA0-8CBC-D0664D3EC0F9}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D3-4846-98E9-68A8A83B54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{4248B8C3-C0DA-4998-8374-4AB5001BA005}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D3-4846-98E9-68A8A83B542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{9D8551E2-3FFD-47D1-98E1-4D7320727D47}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ED3-4846-98E9-68A8A83B542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{3C50ED15-3B2C-40B8-96BF-089392A99BE2}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ED3-4846-98E9-68A8A83B542D}"/>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{6B0E120A-FF7F-466B-8827-EC363BB845C1}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ED3-4846-98E9-68A8A83B542D}"/>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{7A15F6C1-05B6-4C9A-A379-9DE79C032880}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ED3-4846-98E9-68A8A83B54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5ED3-4846-98E9-68A8A83B542D}"/>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ける実質公債費比率（分子）は、公債費において償還が進んだことにより元利償還金が減となったほか、資本的収支に計上された繰出金決算額の減による「公営企業債の元利償還金に対する繰入金」が減となり、全体でも減となった。</a:t>
          </a:r>
        </a:p>
        <a:p>
          <a:r>
            <a:rPr kumimoji="1" lang="ja-JP" altLang="en-US" sz="1400">
              <a:latin typeface="ＭＳ ゴシック" pitchFamily="49" charset="-128"/>
              <a:ea typeface="ＭＳ ゴシック" pitchFamily="49" charset="-128"/>
            </a:rPr>
            <a:t>　今後も引き続き、元利償還金等の推移を的確に推計し、適正な起債水準の維持に努める。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ける将来負担比率（分子）は、下水道事業等の起債残高の減少に伴う公営企業債等繰入見込額の減などがあったため、将来負担額が減となった一方、充当可能基金などの充当可能財源等が増となったことに伴い、充当可能財源等が将来負担額を上回り、将来負担率はマイナスとなり、全体で減となった。</a:t>
          </a:r>
        </a:p>
        <a:p>
          <a:r>
            <a:rPr kumimoji="1" lang="ja-JP" altLang="en-US" sz="1400">
              <a:latin typeface="ＭＳ ゴシック" pitchFamily="49" charset="-128"/>
              <a:ea typeface="ＭＳ ゴシック" pitchFamily="49" charset="-128"/>
            </a:rPr>
            <a:t>　将来負担比率は令和５年度においては、類似団体平均を下回ったが、中・長期的な展望に基づいた計画的な事業展開を図り、起債に大きく依存しない健全な財政運営に努める。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神奈川県綾瀬市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・綾瀬市公共施設等総合管理基金：公共施設等の計画的な保全及び更新を目的に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・綾瀬市公共用地取得基金：土地の処分収益が発生したことから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％程度を目安に維持していく。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・綾瀬市公共施設等総合管理基金：今後、公共施設の再編に伴う建て替えを予定しているため、適切な時期に積立及び取り崩しを行い、予算への影響を軽減する。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・綾瀬市公共用地取得基金：公共事業に必要な土地の取得経費に充てるため、適切な時期に積立及び取り崩しを行い、予算への影響を軽減する。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・綾瀬市職員退職手当基金：職員退職手当の費用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普通財産である土地の処分収益を積み立て、公共事業に必要な土地の取得経費に充当する。</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・綾瀬市社会福祉基金：社会福祉の増進を図る事業の資金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・綾瀬市みどりのまちづくり基金：綾瀬市と市民が一体となって推進するみどり豊かなまちづくりに係る事業及び緑地を保全する経費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・綾瀬市公共施設等総合管理基金：公共施設等の計画的な保全及び更新に要する資金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・綾瀬市公共施設等総合管理基金：公共施設等の計画的な保全及び更新を目的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・綾瀬市公共用地取得基金：土地の処分収益が発生したことから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・綾瀬市公共施設等総合管理基金：今後、公共施設の再編に伴う建て替えを予定しているため、適切な時期に積立及び取り崩しを行い、予算への影響を軽減する。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・綾瀬市公共用地取得基金：公共事業に必要な土地の取得経費に充てるため、適切な時期に積立及び取り崩しを行い、予算への影響を軽減する。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％程度を目安に維持していく。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84,100
79,412
22.14
33,414,976
32,221,857
1,046,503
17,576,762
14,149,070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類似団体と比較し低い水準にあり、</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保健センター・保育所</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や</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認定こども園・幼稚園・保育所</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道路</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の有形固定資産減価償却率が類似団体より低い水準となっていることに起因する。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今後は、公共施設マネジメント基本方針において、</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年間で総延床面積の</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％削減することを目標に、施設の統廃合、機能の集約、複合化による適正配置を進めていく。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82822</xdr:rowOff>
    </xdr:from>
    <xdr:to>
      <xdr:col>23</xdr:col>
      <xdr:colOff>85090</xdr:colOff>
      <xdr:row>35</xdr:row>
      <xdr:rowOff>9706</xdr:rowOff>
    </xdr:to>
    <xdr:cxnSp macro="">
      <xdr:nvCxnSpPr>
        <xdr:cNvPr id="71" name="直線コネクタ 70"/>
        <xdr:cNvCxnSpPr/>
      </xdr:nvCxnSpPr>
      <xdr:spPr>
        <a:xfrm flipV="1">
          <a:off x="4074795" y="5483497"/>
          <a:ext cx="1270" cy="1298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13533</xdr:rowOff>
    </xdr:from>
    <xdr:ext cx="405111" cy="259045"/>
    <xdr:sp macro="" textlink="">
      <xdr:nvSpPr>
        <xdr:cNvPr id="72" name="有形固定資産減価償却率最小値テキスト"/>
        <xdr:cNvSpPr txBox="1"/>
      </xdr:nvSpPr>
      <xdr:spPr>
        <a:xfrm>
          <a:off x="4127500" y="678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9706</xdr:rowOff>
    </xdr:from>
    <xdr:to>
      <xdr:col>23</xdr:col>
      <xdr:colOff>174625</xdr:colOff>
      <xdr:row>35</xdr:row>
      <xdr:rowOff>9706</xdr:rowOff>
    </xdr:to>
    <xdr:cxnSp macro="">
      <xdr:nvCxnSpPr>
        <xdr:cNvPr id="73" name="直線コネクタ 72"/>
        <xdr:cNvCxnSpPr/>
      </xdr:nvCxnSpPr>
      <xdr:spPr>
        <a:xfrm>
          <a:off x="3987800" y="678198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29499</xdr:rowOff>
    </xdr:from>
    <xdr:ext cx="405111" cy="259045"/>
    <xdr:sp macro="" textlink="">
      <xdr:nvSpPr>
        <xdr:cNvPr id="74" name="有形固定資産減価償却率最大値テキスト"/>
        <xdr:cNvSpPr txBox="1"/>
      </xdr:nvSpPr>
      <xdr:spPr>
        <a:xfrm>
          <a:off x="4127500" y="525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82822</xdr:rowOff>
    </xdr:from>
    <xdr:to>
      <xdr:col>23</xdr:col>
      <xdr:colOff>174625</xdr:colOff>
      <xdr:row>27</xdr:row>
      <xdr:rowOff>82822</xdr:rowOff>
    </xdr:to>
    <xdr:cxnSp macro="">
      <xdr:nvCxnSpPr>
        <xdr:cNvPr id="75" name="直線コネクタ 74"/>
        <xdr:cNvCxnSpPr/>
      </xdr:nvCxnSpPr>
      <xdr:spPr>
        <a:xfrm>
          <a:off x="3987800" y="548349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169744</xdr:rowOff>
    </xdr:from>
    <xdr:ext cx="405111" cy="259045"/>
    <xdr:sp macro="" textlink="">
      <xdr:nvSpPr>
        <xdr:cNvPr id="76" name="有形固定資産減価償却率平均値テキスト"/>
        <xdr:cNvSpPr txBox="1"/>
      </xdr:nvSpPr>
      <xdr:spPr>
        <a:xfrm>
          <a:off x="4127500" y="6256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19867</xdr:rowOff>
    </xdr:from>
    <xdr:to>
      <xdr:col>23</xdr:col>
      <xdr:colOff>136525</xdr:colOff>
      <xdr:row>32</xdr:row>
      <xdr:rowOff>121467</xdr:rowOff>
    </xdr:to>
    <xdr:sp macro="" textlink="">
      <xdr:nvSpPr>
        <xdr:cNvPr id="77" name="フローチャート: 判断 76"/>
        <xdr:cNvSpPr/>
      </xdr:nvSpPr>
      <xdr:spPr>
        <a:xfrm>
          <a:off x="40259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187325</xdr:colOff>
      <xdr:row>32</xdr:row>
      <xdr:rowOff>106045</xdr:rowOff>
    </xdr:to>
    <xdr:sp macro="" textlink="">
      <xdr:nvSpPr>
        <xdr:cNvPr id="78" name="フローチャート: 判断 77"/>
        <xdr:cNvSpPr/>
      </xdr:nvSpPr>
      <xdr:spPr>
        <a:xfrm>
          <a:off x="3429000" y="62623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163558</xdr:rowOff>
    </xdr:from>
    <xdr:to>
      <xdr:col>15</xdr:col>
      <xdr:colOff>187325</xdr:colOff>
      <xdr:row>32</xdr:row>
      <xdr:rowOff>93708</xdr:rowOff>
    </xdr:to>
    <xdr:sp macro="" textlink="">
      <xdr:nvSpPr>
        <xdr:cNvPr id="79" name="フローチャート: 判断 78"/>
        <xdr:cNvSpPr/>
      </xdr:nvSpPr>
      <xdr:spPr>
        <a:xfrm>
          <a:off x="2781300" y="62500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80282</xdr:rowOff>
    </xdr:from>
    <xdr:to>
      <xdr:col>11</xdr:col>
      <xdr:colOff>187325</xdr:colOff>
      <xdr:row>32</xdr:row>
      <xdr:rowOff>10432</xdr:rowOff>
    </xdr:to>
    <xdr:sp macro="" textlink="">
      <xdr:nvSpPr>
        <xdr:cNvPr id="80" name="フローチャート: 判断 79"/>
        <xdr:cNvSpPr/>
      </xdr:nvSpPr>
      <xdr:spPr>
        <a:xfrm>
          <a:off x="2133600" y="6166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77198</xdr:rowOff>
    </xdr:from>
    <xdr:to>
      <xdr:col>7</xdr:col>
      <xdr:colOff>187325</xdr:colOff>
      <xdr:row>32</xdr:row>
      <xdr:rowOff>7348</xdr:rowOff>
    </xdr:to>
    <xdr:sp macro="" textlink="">
      <xdr:nvSpPr>
        <xdr:cNvPr id="81" name="フローチャート: 判断 80"/>
        <xdr:cNvSpPr/>
      </xdr:nvSpPr>
      <xdr:spPr>
        <a:xfrm>
          <a:off x="1485900" y="61636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152309</xdr:rowOff>
    </xdr:from>
    <xdr:to>
      <xdr:col>23</xdr:col>
      <xdr:colOff>136525</xdr:colOff>
      <xdr:row>28</xdr:row>
      <xdr:rowOff>82459</xdr:rowOff>
    </xdr:to>
    <xdr:sp macro="" textlink="">
      <xdr:nvSpPr>
        <xdr:cNvPr id="87" name="楕円 86"/>
        <xdr:cNvSpPr/>
      </xdr:nvSpPr>
      <xdr:spPr>
        <a:xfrm>
          <a:off x="4025900" y="55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67236</xdr:rowOff>
    </xdr:from>
    <xdr:ext cx="405111" cy="259045"/>
    <xdr:sp macro="" textlink="">
      <xdr:nvSpPr>
        <xdr:cNvPr id="88" name="有形固定資産減価償却率該当値テキスト"/>
        <xdr:cNvSpPr txBox="1"/>
      </xdr:nvSpPr>
      <xdr:spPr>
        <a:xfrm>
          <a:off x="4127500" y="5467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115298</xdr:rowOff>
    </xdr:from>
    <xdr:to>
      <xdr:col>19</xdr:col>
      <xdr:colOff>187325</xdr:colOff>
      <xdr:row>28</xdr:row>
      <xdr:rowOff>45448</xdr:rowOff>
    </xdr:to>
    <xdr:sp macro="" textlink="">
      <xdr:nvSpPr>
        <xdr:cNvPr id="89" name="楕円 88"/>
        <xdr:cNvSpPr/>
      </xdr:nvSpPr>
      <xdr:spPr>
        <a:xfrm>
          <a:off x="3429000" y="55159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166098</xdr:rowOff>
    </xdr:from>
    <xdr:to>
      <xdr:col>23</xdr:col>
      <xdr:colOff>85725</xdr:colOff>
      <xdr:row>28</xdr:row>
      <xdr:rowOff>31659</xdr:rowOff>
    </xdr:to>
    <xdr:cxnSp macro="">
      <xdr:nvCxnSpPr>
        <xdr:cNvPr id="90" name="直線コネクタ 89"/>
        <xdr:cNvCxnSpPr/>
      </xdr:nvCxnSpPr>
      <xdr:spPr>
        <a:xfrm>
          <a:off x="3479800" y="5566773"/>
          <a:ext cx="5969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78286</xdr:rowOff>
    </xdr:from>
    <xdr:to>
      <xdr:col>15</xdr:col>
      <xdr:colOff>187325</xdr:colOff>
      <xdr:row>28</xdr:row>
      <xdr:rowOff>8436</xdr:rowOff>
    </xdr:to>
    <xdr:sp macro="" textlink="">
      <xdr:nvSpPr>
        <xdr:cNvPr id="91" name="楕円 90"/>
        <xdr:cNvSpPr/>
      </xdr:nvSpPr>
      <xdr:spPr>
        <a:xfrm>
          <a:off x="2781300" y="54789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129086</xdr:rowOff>
    </xdr:from>
    <xdr:to>
      <xdr:col>19</xdr:col>
      <xdr:colOff>136525</xdr:colOff>
      <xdr:row>27</xdr:row>
      <xdr:rowOff>166098</xdr:rowOff>
    </xdr:to>
    <xdr:cxnSp macro="">
      <xdr:nvCxnSpPr>
        <xdr:cNvPr id="92" name="直線コネクタ 91"/>
        <xdr:cNvCxnSpPr/>
      </xdr:nvCxnSpPr>
      <xdr:spPr>
        <a:xfrm>
          <a:off x="2832100" y="5529761"/>
          <a:ext cx="6477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41275</xdr:rowOff>
    </xdr:from>
    <xdr:to>
      <xdr:col>11</xdr:col>
      <xdr:colOff>187325</xdr:colOff>
      <xdr:row>27</xdr:row>
      <xdr:rowOff>142875</xdr:rowOff>
    </xdr:to>
    <xdr:sp macro="" textlink="">
      <xdr:nvSpPr>
        <xdr:cNvPr id="93" name="楕円 92"/>
        <xdr:cNvSpPr/>
      </xdr:nvSpPr>
      <xdr:spPr>
        <a:xfrm>
          <a:off x="2133600" y="54419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27</xdr:row>
      <xdr:rowOff>129086</xdr:rowOff>
    </xdr:to>
    <xdr:cxnSp macro="">
      <xdr:nvCxnSpPr>
        <xdr:cNvPr id="94" name="直線コネクタ 93"/>
        <xdr:cNvCxnSpPr/>
      </xdr:nvCxnSpPr>
      <xdr:spPr>
        <a:xfrm>
          <a:off x="2184400" y="5492750"/>
          <a:ext cx="6477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1179</xdr:rowOff>
    </xdr:from>
    <xdr:to>
      <xdr:col>7</xdr:col>
      <xdr:colOff>187325</xdr:colOff>
      <xdr:row>27</xdr:row>
      <xdr:rowOff>102779</xdr:rowOff>
    </xdr:to>
    <xdr:sp macro="" textlink="">
      <xdr:nvSpPr>
        <xdr:cNvPr id="95" name="楕円 94"/>
        <xdr:cNvSpPr/>
      </xdr:nvSpPr>
      <xdr:spPr>
        <a:xfrm>
          <a:off x="1485900" y="54018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51979</xdr:rowOff>
    </xdr:from>
    <xdr:to>
      <xdr:col>11</xdr:col>
      <xdr:colOff>136525</xdr:colOff>
      <xdr:row>27</xdr:row>
      <xdr:rowOff>92075</xdr:rowOff>
    </xdr:to>
    <xdr:cxnSp macro="">
      <xdr:nvCxnSpPr>
        <xdr:cNvPr id="96" name="直線コネクタ 95"/>
        <xdr:cNvCxnSpPr/>
      </xdr:nvCxnSpPr>
      <xdr:spPr>
        <a:xfrm>
          <a:off x="1536700" y="5452654"/>
          <a:ext cx="6477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97172</xdr:rowOff>
    </xdr:from>
    <xdr:ext cx="405111" cy="259045"/>
    <xdr:sp macro="" textlink="">
      <xdr:nvSpPr>
        <xdr:cNvPr id="97" name="n_1aveValue有形固定資産減価償却率"/>
        <xdr:cNvSpPr txBox="1"/>
      </xdr:nvSpPr>
      <xdr:spPr>
        <a:xfrm>
          <a:off x="3293119"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84835</xdr:rowOff>
    </xdr:from>
    <xdr:ext cx="405111" cy="259045"/>
    <xdr:sp macro="" textlink="">
      <xdr:nvSpPr>
        <xdr:cNvPr id="98" name="n_2aveValue有形固定資産減価償却率"/>
        <xdr:cNvSpPr txBox="1"/>
      </xdr:nvSpPr>
      <xdr:spPr>
        <a:xfrm>
          <a:off x="2658119"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1559</xdr:rowOff>
    </xdr:from>
    <xdr:ext cx="405111" cy="259045"/>
    <xdr:sp macro="" textlink="">
      <xdr:nvSpPr>
        <xdr:cNvPr id="99" name="n_3aveValue有形固定資産減価償却率"/>
        <xdr:cNvSpPr txBox="1"/>
      </xdr:nvSpPr>
      <xdr:spPr>
        <a:xfrm>
          <a:off x="2010419"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169925</xdr:rowOff>
    </xdr:from>
    <xdr:ext cx="405111" cy="259045"/>
    <xdr:sp macro="" textlink="">
      <xdr:nvSpPr>
        <xdr:cNvPr id="100" name="n_4aveValue有形固定資産減価償却率"/>
        <xdr:cNvSpPr txBox="1"/>
      </xdr:nvSpPr>
      <xdr:spPr>
        <a:xfrm>
          <a:off x="1362719"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61975</xdr:rowOff>
    </xdr:from>
    <xdr:ext cx="405111" cy="259045"/>
    <xdr:sp macro="" textlink="">
      <xdr:nvSpPr>
        <xdr:cNvPr id="101" name="n_1mainValue有形固定資産減価償却率"/>
        <xdr:cNvSpPr txBox="1"/>
      </xdr:nvSpPr>
      <xdr:spPr>
        <a:xfrm>
          <a:off x="3293119" y="529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24963</xdr:rowOff>
    </xdr:from>
    <xdr:ext cx="405111" cy="259045"/>
    <xdr:sp macro="" textlink="">
      <xdr:nvSpPr>
        <xdr:cNvPr id="102" name="n_2mainValue有形固定資産減価償却率"/>
        <xdr:cNvSpPr txBox="1"/>
      </xdr:nvSpPr>
      <xdr:spPr>
        <a:xfrm>
          <a:off x="2658119" y="52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159402</xdr:rowOff>
    </xdr:from>
    <xdr:ext cx="405111" cy="259045"/>
    <xdr:sp macro="" textlink="">
      <xdr:nvSpPr>
        <xdr:cNvPr id="103" name="n_3mainValue有形固定資産減価償却率"/>
        <xdr:cNvSpPr txBox="1"/>
      </xdr:nvSpPr>
      <xdr:spPr>
        <a:xfrm>
          <a:off x="2010419"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119306</xdr:rowOff>
    </xdr:from>
    <xdr:ext cx="405111" cy="259045"/>
    <xdr:sp macro="" textlink="">
      <xdr:nvSpPr>
        <xdr:cNvPr id="104" name="n_4mainValue有形固定資産減価償却率"/>
        <xdr:cNvSpPr txBox="1"/>
      </xdr:nvSpPr>
      <xdr:spPr>
        <a:xfrm>
          <a:off x="1362719" y="517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の減や充当可能基金残高の増により、将来負担比率が減となったことから、債務償還比率は前年度より減となり、類似団体と比較し低い状態となっている。ごみ収集事業等で直営が残っていることや、高年齢職員が多いことにより給与水準が高水準で横ばいになっているため、今後も業務の民間委託や再任用職員の知識・経験の活用などによる効率的な運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917552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93312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3" name="直線コネクタ 132"/>
        <xdr:cNvCxnSpPr/>
      </xdr:nvCxnSpPr>
      <xdr:spPr>
        <a:xfrm flipV="1">
          <a:off x="12593320"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4" name="債務償還比率最小値テキスト"/>
        <xdr:cNvSpPr txBox="1"/>
      </xdr:nvSpPr>
      <xdr:spPr>
        <a:xfrm>
          <a:off x="12646025"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5" name="直線コネクタ 134"/>
        <xdr:cNvCxnSpPr/>
      </xdr:nvCxnSpPr>
      <xdr:spPr>
        <a:xfrm>
          <a:off x="12534900" y="65595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2646025"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2534900" y="53128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8" name="債務償還比率平均値テキスト"/>
        <xdr:cNvSpPr txBox="1"/>
      </xdr:nvSpPr>
      <xdr:spPr>
        <a:xfrm>
          <a:off x="12646025"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9" name="フローチャート: 判断 138"/>
        <xdr:cNvSpPr/>
      </xdr:nvSpPr>
      <xdr:spPr>
        <a:xfrm>
          <a:off x="12573000" y="58821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0" name="フローチャート: 判断 139"/>
        <xdr:cNvSpPr/>
      </xdr:nvSpPr>
      <xdr:spPr>
        <a:xfrm>
          <a:off x="11947525"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1" name="フローチャート: 判断 140"/>
        <xdr:cNvSpPr/>
      </xdr:nvSpPr>
      <xdr:spPr>
        <a:xfrm>
          <a:off x="11299825"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2" name="フローチャート: 判断 141"/>
        <xdr:cNvSpPr/>
      </xdr:nvSpPr>
      <xdr:spPr>
        <a:xfrm>
          <a:off x="10652125"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3" name="フローチャート: 判断 142"/>
        <xdr:cNvSpPr/>
      </xdr:nvSpPr>
      <xdr:spPr>
        <a:xfrm>
          <a:off x="10004425"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140060</xdr:rowOff>
    </xdr:from>
    <xdr:to>
      <xdr:col>76</xdr:col>
      <xdr:colOff>73025</xdr:colOff>
      <xdr:row>29</xdr:row>
      <xdr:rowOff>70210</xdr:rowOff>
    </xdr:to>
    <xdr:sp macro="" textlink="">
      <xdr:nvSpPr>
        <xdr:cNvPr id="149" name="楕円 148"/>
        <xdr:cNvSpPr/>
      </xdr:nvSpPr>
      <xdr:spPr>
        <a:xfrm>
          <a:off x="12573000" y="57121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162937</xdr:rowOff>
    </xdr:from>
    <xdr:ext cx="469744" cy="259045"/>
    <xdr:sp macro="" textlink="">
      <xdr:nvSpPr>
        <xdr:cNvPr id="150" name="債務償還比率該当値テキスト"/>
        <xdr:cNvSpPr txBox="1"/>
      </xdr:nvSpPr>
      <xdr:spPr>
        <a:xfrm>
          <a:off x="12646025" y="55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169206</xdr:rowOff>
    </xdr:from>
    <xdr:to>
      <xdr:col>72</xdr:col>
      <xdr:colOff>123825</xdr:colOff>
      <xdr:row>29</xdr:row>
      <xdr:rowOff>99356</xdr:rowOff>
    </xdr:to>
    <xdr:sp macro="" textlink="">
      <xdr:nvSpPr>
        <xdr:cNvPr id="151" name="楕円 150"/>
        <xdr:cNvSpPr/>
      </xdr:nvSpPr>
      <xdr:spPr>
        <a:xfrm>
          <a:off x="11947525" y="57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19410</xdr:rowOff>
    </xdr:from>
    <xdr:to>
      <xdr:col>76</xdr:col>
      <xdr:colOff>22225</xdr:colOff>
      <xdr:row>29</xdr:row>
      <xdr:rowOff>48556</xdr:rowOff>
    </xdr:to>
    <xdr:cxnSp macro="">
      <xdr:nvCxnSpPr>
        <xdr:cNvPr id="152" name="直線コネクタ 151"/>
        <xdr:cNvCxnSpPr/>
      </xdr:nvCxnSpPr>
      <xdr:spPr>
        <a:xfrm flipV="1">
          <a:off x="11998325" y="5762985"/>
          <a:ext cx="5969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165008</xdr:rowOff>
    </xdr:from>
    <xdr:to>
      <xdr:col>68</xdr:col>
      <xdr:colOff>123825</xdr:colOff>
      <xdr:row>29</xdr:row>
      <xdr:rowOff>95158</xdr:rowOff>
    </xdr:to>
    <xdr:sp macro="" textlink="">
      <xdr:nvSpPr>
        <xdr:cNvPr id="153" name="楕円 152"/>
        <xdr:cNvSpPr/>
      </xdr:nvSpPr>
      <xdr:spPr>
        <a:xfrm>
          <a:off x="11299825" y="57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44358</xdr:rowOff>
    </xdr:from>
    <xdr:to>
      <xdr:col>72</xdr:col>
      <xdr:colOff>73025</xdr:colOff>
      <xdr:row>29</xdr:row>
      <xdr:rowOff>48556</xdr:rowOff>
    </xdr:to>
    <xdr:cxnSp macro="">
      <xdr:nvCxnSpPr>
        <xdr:cNvPr id="154" name="直線コネクタ 153"/>
        <xdr:cNvCxnSpPr/>
      </xdr:nvCxnSpPr>
      <xdr:spPr>
        <a:xfrm>
          <a:off x="11350625" y="5787933"/>
          <a:ext cx="6477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95342</xdr:rowOff>
    </xdr:from>
    <xdr:to>
      <xdr:col>64</xdr:col>
      <xdr:colOff>123825</xdr:colOff>
      <xdr:row>31</xdr:row>
      <xdr:rowOff>25492</xdr:rowOff>
    </xdr:to>
    <xdr:sp macro="" textlink="">
      <xdr:nvSpPr>
        <xdr:cNvPr id="155" name="楕円 154"/>
        <xdr:cNvSpPr/>
      </xdr:nvSpPr>
      <xdr:spPr>
        <a:xfrm>
          <a:off x="10652125" y="60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44358</xdr:rowOff>
    </xdr:from>
    <xdr:to>
      <xdr:col>68</xdr:col>
      <xdr:colOff>73025</xdr:colOff>
      <xdr:row>30</xdr:row>
      <xdr:rowOff>146142</xdr:rowOff>
    </xdr:to>
    <xdr:cxnSp macro="">
      <xdr:nvCxnSpPr>
        <xdr:cNvPr id="156" name="直線コネクタ 155"/>
        <xdr:cNvCxnSpPr/>
      </xdr:nvCxnSpPr>
      <xdr:spPr>
        <a:xfrm flipV="1">
          <a:off x="10702925" y="5787933"/>
          <a:ext cx="647700" cy="27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44556</xdr:rowOff>
    </xdr:from>
    <xdr:to>
      <xdr:col>60</xdr:col>
      <xdr:colOff>123825</xdr:colOff>
      <xdr:row>31</xdr:row>
      <xdr:rowOff>146156</xdr:rowOff>
    </xdr:to>
    <xdr:sp macro="" textlink="">
      <xdr:nvSpPr>
        <xdr:cNvPr id="157" name="楕円 156"/>
        <xdr:cNvSpPr/>
      </xdr:nvSpPr>
      <xdr:spPr>
        <a:xfrm>
          <a:off x="10004425" y="61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146142</xdr:rowOff>
    </xdr:from>
    <xdr:to>
      <xdr:col>64</xdr:col>
      <xdr:colOff>73025</xdr:colOff>
      <xdr:row>31</xdr:row>
      <xdr:rowOff>95356</xdr:rowOff>
    </xdr:to>
    <xdr:cxnSp macro="">
      <xdr:nvCxnSpPr>
        <xdr:cNvPr id="158" name="直線コネクタ 157"/>
        <xdr:cNvCxnSpPr/>
      </xdr:nvCxnSpPr>
      <xdr:spPr>
        <a:xfrm flipV="1">
          <a:off x="10055225" y="6061167"/>
          <a:ext cx="647700" cy="1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9" name="n_1aveValue債務償還比率"/>
        <xdr:cNvSpPr txBox="1"/>
      </xdr:nvSpPr>
      <xdr:spPr>
        <a:xfrm>
          <a:off x="117793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0" name="n_2aveValue債務償還比率"/>
        <xdr:cNvSpPr txBox="1"/>
      </xdr:nvSpPr>
      <xdr:spPr>
        <a:xfrm>
          <a:off x="111443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1" name="n_3aveValue債務償還比率"/>
        <xdr:cNvSpPr txBox="1"/>
      </xdr:nvSpPr>
      <xdr:spPr>
        <a:xfrm>
          <a:off x="104966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62" name="n_4aveValue債務償還比率"/>
        <xdr:cNvSpPr txBox="1"/>
      </xdr:nvSpPr>
      <xdr:spPr>
        <a:xfrm>
          <a:off x="98489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115883</xdr:rowOff>
    </xdr:from>
    <xdr:ext cx="469744" cy="259045"/>
    <xdr:sp macro="" textlink="">
      <xdr:nvSpPr>
        <xdr:cNvPr id="163" name="n_1mainValue債務償還比率"/>
        <xdr:cNvSpPr txBox="1"/>
      </xdr:nvSpPr>
      <xdr:spPr>
        <a:xfrm>
          <a:off x="11779327" y="55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111685</xdr:rowOff>
    </xdr:from>
    <xdr:ext cx="469744" cy="259045"/>
    <xdr:sp macro="" textlink="">
      <xdr:nvSpPr>
        <xdr:cNvPr id="164" name="n_2mainValue債務償還比率"/>
        <xdr:cNvSpPr txBox="1"/>
      </xdr:nvSpPr>
      <xdr:spPr>
        <a:xfrm>
          <a:off x="11144327" y="551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42019</xdr:rowOff>
    </xdr:from>
    <xdr:ext cx="469744" cy="259045"/>
    <xdr:sp macro="" textlink="">
      <xdr:nvSpPr>
        <xdr:cNvPr id="165" name="n_3mainValue債務償還比率"/>
        <xdr:cNvSpPr txBox="1"/>
      </xdr:nvSpPr>
      <xdr:spPr>
        <a:xfrm>
          <a:off x="10496627" y="578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137283</xdr:rowOff>
    </xdr:from>
    <xdr:ext cx="469744" cy="259045"/>
    <xdr:sp macro="" textlink="">
      <xdr:nvSpPr>
        <xdr:cNvPr id="166" name="n_4mainValue債務償還比率"/>
        <xdr:cNvSpPr txBox="1"/>
      </xdr:nvSpPr>
      <xdr:spPr>
        <a:xfrm>
          <a:off x="9848927" y="622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84,100
79,412
22.14
33,414,976
32,221,857
1,046,503
17,576,762
14,149,070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39490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39878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388937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39878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3889375" y="57797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xdr:cNvSpPr txBox="1"/>
      </xdr:nvSpPr>
      <xdr:spPr>
        <a:xfrm>
          <a:off x="39878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38989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203575" y="65633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428875"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xdr:cNvSpPr/>
      </xdr:nvSpPr>
      <xdr:spPr>
        <a:xfrm>
          <a:off x="168275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xdr:cNvSpPr/>
      </xdr:nvSpPr>
      <xdr:spPr>
        <a:xfrm>
          <a:off x="936625" y="64319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73" name="楕円 72"/>
        <xdr:cNvSpPr/>
      </xdr:nvSpPr>
      <xdr:spPr>
        <a:xfrm>
          <a:off x="38989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147337</xdr:rowOff>
    </xdr:from>
    <xdr:ext cx="405111" cy="259045"/>
    <xdr:sp macro="" textlink="">
      <xdr:nvSpPr>
        <xdr:cNvPr id="74" name="【道路】&#10;有形固定資産減価償却率該当値テキスト"/>
        <xdr:cNvSpPr txBox="1"/>
      </xdr:nvSpPr>
      <xdr:spPr>
        <a:xfrm>
          <a:off x="3987800"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88265</xdr:rowOff>
    </xdr:from>
    <xdr:to>
      <xdr:col>20</xdr:col>
      <xdr:colOff>38100</xdr:colOff>
      <xdr:row>37</xdr:row>
      <xdr:rowOff>18415</xdr:rowOff>
    </xdr:to>
    <xdr:sp macro="" textlink="">
      <xdr:nvSpPr>
        <xdr:cNvPr id="75" name="楕円 74"/>
        <xdr:cNvSpPr/>
      </xdr:nvSpPr>
      <xdr:spPr>
        <a:xfrm>
          <a:off x="3203575" y="62604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139065</xdr:rowOff>
    </xdr:from>
    <xdr:to>
      <xdr:col>24</xdr:col>
      <xdr:colOff>63500</xdr:colOff>
      <xdr:row>37</xdr:row>
      <xdr:rowOff>3810</xdr:rowOff>
    </xdr:to>
    <xdr:cxnSp macro="">
      <xdr:nvCxnSpPr>
        <xdr:cNvPr id="76" name="直線コネクタ 75"/>
        <xdr:cNvCxnSpPr/>
      </xdr:nvCxnSpPr>
      <xdr:spPr>
        <a:xfrm>
          <a:off x="3235325" y="6311265"/>
          <a:ext cx="7143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50165</xdr:rowOff>
    </xdr:from>
    <xdr:to>
      <xdr:col>15</xdr:col>
      <xdr:colOff>101600</xdr:colOff>
      <xdr:row>36</xdr:row>
      <xdr:rowOff>151765</xdr:rowOff>
    </xdr:to>
    <xdr:sp macro="" textlink="">
      <xdr:nvSpPr>
        <xdr:cNvPr id="77" name="楕円 76"/>
        <xdr:cNvSpPr/>
      </xdr:nvSpPr>
      <xdr:spPr>
        <a:xfrm>
          <a:off x="2428875"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100965</xdr:rowOff>
    </xdr:from>
    <xdr:to>
      <xdr:col>19</xdr:col>
      <xdr:colOff>177800</xdr:colOff>
      <xdr:row>36</xdr:row>
      <xdr:rowOff>139065</xdr:rowOff>
    </xdr:to>
    <xdr:cxnSp macro="">
      <xdr:nvCxnSpPr>
        <xdr:cNvPr id="78" name="直線コネクタ 77"/>
        <xdr:cNvCxnSpPr/>
      </xdr:nvCxnSpPr>
      <xdr:spPr>
        <a:xfrm>
          <a:off x="2479675" y="6273165"/>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107315</xdr:rowOff>
    </xdr:from>
    <xdr:to>
      <xdr:col>10</xdr:col>
      <xdr:colOff>165100</xdr:colOff>
      <xdr:row>36</xdr:row>
      <xdr:rowOff>37465</xdr:rowOff>
    </xdr:to>
    <xdr:sp macro="" textlink="">
      <xdr:nvSpPr>
        <xdr:cNvPr id="79" name="楕円 78"/>
        <xdr:cNvSpPr/>
      </xdr:nvSpPr>
      <xdr:spPr>
        <a:xfrm>
          <a:off x="168275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158115</xdr:rowOff>
    </xdr:from>
    <xdr:to>
      <xdr:col>15</xdr:col>
      <xdr:colOff>50800</xdr:colOff>
      <xdr:row>36</xdr:row>
      <xdr:rowOff>100965</xdr:rowOff>
    </xdr:to>
    <xdr:cxnSp macro="">
      <xdr:nvCxnSpPr>
        <xdr:cNvPr id="80" name="直線コネクタ 79"/>
        <xdr:cNvCxnSpPr/>
      </xdr:nvCxnSpPr>
      <xdr:spPr>
        <a:xfrm>
          <a:off x="1733550" y="6158865"/>
          <a:ext cx="7461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95885</xdr:rowOff>
    </xdr:from>
    <xdr:to>
      <xdr:col>6</xdr:col>
      <xdr:colOff>38100</xdr:colOff>
      <xdr:row>36</xdr:row>
      <xdr:rowOff>26035</xdr:rowOff>
    </xdr:to>
    <xdr:sp macro="" textlink="">
      <xdr:nvSpPr>
        <xdr:cNvPr id="81" name="楕円 80"/>
        <xdr:cNvSpPr/>
      </xdr:nvSpPr>
      <xdr:spPr>
        <a:xfrm>
          <a:off x="936625" y="60966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146685</xdr:rowOff>
    </xdr:from>
    <xdr:to>
      <xdr:col>10</xdr:col>
      <xdr:colOff>114300</xdr:colOff>
      <xdr:row>35</xdr:row>
      <xdr:rowOff>158115</xdr:rowOff>
    </xdr:to>
    <xdr:cxnSp macro="">
      <xdr:nvCxnSpPr>
        <xdr:cNvPr id="82" name="直線コネクタ 81"/>
        <xdr:cNvCxnSpPr/>
      </xdr:nvCxnSpPr>
      <xdr:spPr>
        <a:xfrm>
          <a:off x="968375" y="6147435"/>
          <a:ext cx="7651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xdr:cNvSpPr txBox="1"/>
      </xdr:nvSpPr>
      <xdr:spPr>
        <a:xfrm>
          <a:off x="306769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xdr:cNvSpPr txBox="1"/>
      </xdr:nvSpPr>
      <xdr:spPr>
        <a:xfrm>
          <a:off x="230569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xdr:cNvSpPr txBox="1"/>
      </xdr:nvSpPr>
      <xdr:spPr>
        <a:xfrm>
          <a:off x="1559569"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xdr:cNvSpPr txBox="1"/>
      </xdr:nvSpPr>
      <xdr:spPr>
        <a:xfrm>
          <a:off x="8134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34942</xdr:rowOff>
    </xdr:from>
    <xdr:ext cx="405111" cy="259045"/>
    <xdr:sp macro="" textlink="">
      <xdr:nvSpPr>
        <xdr:cNvPr id="87" name="n_1mainValue【道路】&#10;有形固定資産減価償却率"/>
        <xdr:cNvSpPr txBox="1"/>
      </xdr:nvSpPr>
      <xdr:spPr>
        <a:xfrm>
          <a:off x="306769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168292</xdr:rowOff>
    </xdr:from>
    <xdr:ext cx="405111" cy="259045"/>
    <xdr:sp macro="" textlink="">
      <xdr:nvSpPr>
        <xdr:cNvPr id="88" name="n_2mainValue【道路】&#10;有形固定資産減価償却率"/>
        <xdr:cNvSpPr txBox="1"/>
      </xdr:nvSpPr>
      <xdr:spPr>
        <a:xfrm>
          <a:off x="230569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53992</xdr:rowOff>
    </xdr:from>
    <xdr:ext cx="405111" cy="259045"/>
    <xdr:sp macro="" textlink="">
      <xdr:nvSpPr>
        <xdr:cNvPr id="89" name="n_3mainValue【道路】&#10;有形固定資産減価償却率"/>
        <xdr:cNvSpPr txBox="1"/>
      </xdr:nvSpPr>
      <xdr:spPr>
        <a:xfrm>
          <a:off x="1559569"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42562</xdr:rowOff>
    </xdr:from>
    <xdr:ext cx="405111" cy="259045"/>
    <xdr:sp macro="" textlink="">
      <xdr:nvSpPr>
        <xdr:cNvPr id="90" name="n_4mainValue【道路】&#10;有形固定資産減価償却率"/>
        <xdr:cNvSpPr txBox="1"/>
      </xdr:nvSpPr>
      <xdr:spPr>
        <a:xfrm>
          <a:off x="8134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8905240"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8943975"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8845550" y="71841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8943975"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8845550" y="58803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xdr:cNvSpPr txBox="1"/>
      </xdr:nvSpPr>
      <xdr:spPr>
        <a:xfrm>
          <a:off x="8943975"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8883650" y="69018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815975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7413625" y="69083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xdr:cNvSpPr/>
      </xdr:nvSpPr>
      <xdr:spPr>
        <a:xfrm>
          <a:off x="6638925"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xdr:cNvSpPr/>
      </xdr:nvSpPr>
      <xdr:spPr>
        <a:xfrm>
          <a:off x="58928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166180</xdr:rowOff>
    </xdr:from>
    <xdr:to>
      <xdr:col>55</xdr:col>
      <xdr:colOff>50800</xdr:colOff>
      <xdr:row>41</xdr:row>
      <xdr:rowOff>96330</xdr:rowOff>
    </xdr:to>
    <xdr:sp macro="" textlink="">
      <xdr:nvSpPr>
        <xdr:cNvPr id="130" name="楕円 129"/>
        <xdr:cNvSpPr/>
      </xdr:nvSpPr>
      <xdr:spPr>
        <a:xfrm>
          <a:off x="8883650" y="70241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81107</xdr:rowOff>
    </xdr:from>
    <xdr:ext cx="469744" cy="259045"/>
    <xdr:sp macro="" textlink="">
      <xdr:nvSpPr>
        <xdr:cNvPr id="131" name="【道路】&#10;一人当たり延長該当値テキスト"/>
        <xdr:cNvSpPr txBox="1"/>
      </xdr:nvSpPr>
      <xdr:spPr>
        <a:xfrm>
          <a:off x="8943975" y="693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168580</xdr:rowOff>
    </xdr:from>
    <xdr:to>
      <xdr:col>50</xdr:col>
      <xdr:colOff>165100</xdr:colOff>
      <xdr:row>41</xdr:row>
      <xdr:rowOff>98730</xdr:rowOff>
    </xdr:to>
    <xdr:sp macro="" textlink="">
      <xdr:nvSpPr>
        <xdr:cNvPr id="132" name="楕円 131"/>
        <xdr:cNvSpPr/>
      </xdr:nvSpPr>
      <xdr:spPr>
        <a:xfrm>
          <a:off x="8159750" y="70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45530</xdr:rowOff>
    </xdr:from>
    <xdr:to>
      <xdr:col>55</xdr:col>
      <xdr:colOff>0</xdr:colOff>
      <xdr:row>41</xdr:row>
      <xdr:rowOff>47930</xdr:rowOff>
    </xdr:to>
    <xdr:cxnSp macro="">
      <xdr:nvCxnSpPr>
        <xdr:cNvPr id="133" name="直線コネクタ 132"/>
        <xdr:cNvCxnSpPr/>
      </xdr:nvCxnSpPr>
      <xdr:spPr>
        <a:xfrm flipV="1">
          <a:off x="8210550" y="7074980"/>
          <a:ext cx="695325"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168732</xdr:rowOff>
    </xdr:from>
    <xdr:to>
      <xdr:col>46</xdr:col>
      <xdr:colOff>38100</xdr:colOff>
      <xdr:row>41</xdr:row>
      <xdr:rowOff>98882</xdr:rowOff>
    </xdr:to>
    <xdr:sp macro="" textlink="">
      <xdr:nvSpPr>
        <xdr:cNvPr id="134" name="楕円 133"/>
        <xdr:cNvSpPr/>
      </xdr:nvSpPr>
      <xdr:spPr>
        <a:xfrm>
          <a:off x="7413625" y="70267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47930</xdr:rowOff>
    </xdr:from>
    <xdr:to>
      <xdr:col>50</xdr:col>
      <xdr:colOff>114300</xdr:colOff>
      <xdr:row>41</xdr:row>
      <xdr:rowOff>48082</xdr:rowOff>
    </xdr:to>
    <xdr:cxnSp macro="">
      <xdr:nvCxnSpPr>
        <xdr:cNvPr id="135" name="直線コネクタ 134"/>
        <xdr:cNvCxnSpPr/>
      </xdr:nvCxnSpPr>
      <xdr:spPr>
        <a:xfrm flipV="1">
          <a:off x="7445375" y="7077380"/>
          <a:ext cx="765175"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169837</xdr:rowOff>
    </xdr:from>
    <xdr:to>
      <xdr:col>41</xdr:col>
      <xdr:colOff>101600</xdr:colOff>
      <xdr:row>41</xdr:row>
      <xdr:rowOff>99987</xdr:rowOff>
    </xdr:to>
    <xdr:sp macro="" textlink="">
      <xdr:nvSpPr>
        <xdr:cNvPr id="136" name="楕円 135"/>
        <xdr:cNvSpPr/>
      </xdr:nvSpPr>
      <xdr:spPr>
        <a:xfrm>
          <a:off x="6638925" y="70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48082</xdr:rowOff>
    </xdr:from>
    <xdr:to>
      <xdr:col>45</xdr:col>
      <xdr:colOff>177800</xdr:colOff>
      <xdr:row>41</xdr:row>
      <xdr:rowOff>49187</xdr:rowOff>
    </xdr:to>
    <xdr:cxnSp macro="">
      <xdr:nvCxnSpPr>
        <xdr:cNvPr id="137" name="直線コネクタ 136"/>
        <xdr:cNvCxnSpPr/>
      </xdr:nvCxnSpPr>
      <xdr:spPr>
        <a:xfrm flipV="1">
          <a:off x="6689725" y="7077532"/>
          <a:ext cx="75565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170752</xdr:rowOff>
    </xdr:from>
    <xdr:to>
      <xdr:col>36</xdr:col>
      <xdr:colOff>165100</xdr:colOff>
      <xdr:row>41</xdr:row>
      <xdr:rowOff>100902</xdr:rowOff>
    </xdr:to>
    <xdr:sp macro="" textlink="">
      <xdr:nvSpPr>
        <xdr:cNvPr id="138" name="楕円 137"/>
        <xdr:cNvSpPr/>
      </xdr:nvSpPr>
      <xdr:spPr>
        <a:xfrm>
          <a:off x="5892800" y="70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49187</xdr:rowOff>
    </xdr:from>
    <xdr:to>
      <xdr:col>41</xdr:col>
      <xdr:colOff>50800</xdr:colOff>
      <xdr:row>41</xdr:row>
      <xdr:rowOff>50102</xdr:rowOff>
    </xdr:to>
    <xdr:cxnSp macro="">
      <xdr:nvCxnSpPr>
        <xdr:cNvPr id="139" name="直線コネクタ 138"/>
        <xdr:cNvCxnSpPr/>
      </xdr:nvCxnSpPr>
      <xdr:spPr>
        <a:xfrm flipV="1">
          <a:off x="5943600" y="7078637"/>
          <a:ext cx="74612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xdr:cNvSpPr txBox="1"/>
      </xdr:nvSpPr>
      <xdr:spPr>
        <a:xfrm>
          <a:off x="7991552"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xdr:cNvSpPr txBox="1"/>
      </xdr:nvSpPr>
      <xdr:spPr>
        <a:xfrm>
          <a:off x="72581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xdr:cNvSpPr txBox="1"/>
      </xdr:nvSpPr>
      <xdr:spPr>
        <a:xfrm>
          <a:off x="6479686"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xdr:cNvSpPr txBox="1"/>
      </xdr:nvSpPr>
      <xdr:spPr>
        <a:xfrm>
          <a:off x="5704986"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89857</xdr:rowOff>
    </xdr:from>
    <xdr:ext cx="469744" cy="259045"/>
    <xdr:sp macro="" textlink="">
      <xdr:nvSpPr>
        <xdr:cNvPr id="144" name="n_1mainValue【道路】&#10;一人当たり延長"/>
        <xdr:cNvSpPr txBox="1"/>
      </xdr:nvSpPr>
      <xdr:spPr>
        <a:xfrm>
          <a:off x="7991552" y="71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90009</xdr:rowOff>
    </xdr:from>
    <xdr:ext cx="469744" cy="259045"/>
    <xdr:sp macro="" textlink="">
      <xdr:nvSpPr>
        <xdr:cNvPr id="145" name="n_2mainValue【道路】&#10;一人当たり延長"/>
        <xdr:cNvSpPr txBox="1"/>
      </xdr:nvSpPr>
      <xdr:spPr>
        <a:xfrm>
          <a:off x="7258127" y="7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91114</xdr:rowOff>
    </xdr:from>
    <xdr:ext cx="469744" cy="259045"/>
    <xdr:sp macro="" textlink="">
      <xdr:nvSpPr>
        <xdr:cNvPr id="146" name="n_3mainValue【道路】&#10;一人当たり延長"/>
        <xdr:cNvSpPr txBox="1"/>
      </xdr:nvSpPr>
      <xdr:spPr>
        <a:xfrm>
          <a:off x="6483427" y="712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92029</xdr:rowOff>
    </xdr:from>
    <xdr:ext cx="469744" cy="259045"/>
    <xdr:sp macro="" textlink="">
      <xdr:nvSpPr>
        <xdr:cNvPr id="147" name="n_4mainValue【道路】&#10;一人当たり延長"/>
        <xdr:cNvSpPr txBox="1"/>
      </xdr:nvSpPr>
      <xdr:spPr>
        <a:xfrm>
          <a:off x="5737302" y="712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39490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39878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3889375" y="1097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39878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3889375" y="96322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xdr:cNvSpPr txBox="1"/>
      </xdr:nvSpPr>
      <xdr:spPr>
        <a:xfrm>
          <a:off x="39878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38989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203575" y="104256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428875"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xdr:cNvSpPr/>
      </xdr:nvSpPr>
      <xdr:spPr>
        <a:xfrm>
          <a:off x="168275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xdr:cNvSpPr/>
      </xdr:nvSpPr>
      <xdr:spPr>
        <a:xfrm>
          <a:off x="936625" y="104076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89" name="楕円 188"/>
        <xdr:cNvSpPr/>
      </xdr:nvSpPr>
      <xdr:spPr>
        <a:xfrm>
          <a:off x="38989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95811</xdr:rowOff>
    </xdr:from>
    <xdr:ext cx="405111" cy="259045"/>
    <xdr:sp macro="" textlink="">
      <xdr:nvSpPr>
        <xdr:cNvPr id="190" name="【橋りょう・トンネル】&#10;有形固定資産減価償却率該当値テキスト"/>
        <xdr:cNvSpPr txBox="1"/>
      </xdr:nvSpPr>
      <xdr:spPr>
        <a:xfrm>
          <a:off x="39878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91259</xdr:rowOff>
    </xdr:from>
    <xdr:to>
      <xdr:col>20</xdr:col>
      <xdr:colOff>38100</xdr:colOff>
      <xdr:row>62</xdr:row>
      <xdr:rowOff>21409</xdr:rowOff>
    </xdr:to>
    <xdr:sp macro="" textlink="">
      <xdr:nvSpPr>
        <xdr:cNvPr id="191" name="楕円 190"/>
        <xdr:cNvSpPr/>
      </xdr:nvSpPr>
      <xdr:spPr>
        <a:xfrm>
          <a:off x="3203575" y="105497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142059</xdr:rowOff>
    </xdr:from>
    <xdr:to>
      <xdr:col>24</xdr:col>
      <xdr:colOff>63500</xdr:colOff>
      <xdr:row>61</xdr:row>
      <xdr:rowOff>168184</xdr:rowOff>
    </xdr:to>
    <xdr:cxnSp macro="">
      <xdr:nvCxnSpPr>
        <xdr:cNvPr id="192" name="直線コネクタ 191"/>
        <xdr:cNvCxnSpPr/>
      </xdr:nvCxnSpPr>
      <xdr:spPr>
        <a:xfrm>
          <a:off x="3235325" y="10600509"/>
          <a:ext cx="714375"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3" name="楕円 192"/>
        <xdr:cNvSpPr/>
      </xdr:nvSpPr>
      <xdr:spPr>
        <a:xfrm>
          <a:off x="2428875"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142059</xdr:rowOff>
    </xdr:to>
    <xdr:cxnSp macro="">
      <xdr:nvCxnSpPr>
        <xdr:cNvPr id="194" name="直線コネクタ 193"/>
        <xdr:cNvCxnSpPr/>
      </xdr:nvCxnSpPr>
      <xdr:spPr>
        <a:xfrm>
          <a:off x="2479675" y="10574383"/>
          <a:ext cx="7556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159838</xdr:rowOff>
    </xdr:from>
    <xdr:to>
      <xdr:col>10</xdr:col>
      <xdr:colOff>165100</xdr:colOff>
      <xdr:row>61</xdr:row>
      <xdr:rowOff>89988</xdr:rowOff>
    </xdr:to>
    <xdr:sp macro="" textlink="">
      <xdr:nvSpPr>
        <xdr:cNvPr id="195" name="楕円 194"/>
        <xdr:cNvSpPr/>
      </xdr:nvSpPr>
      <xdr:spPr>
        <a:xfrm>
          <a:off x="168275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39188</xdr:rowOff>
    </xdr:from>
    <xdr:to>
      <xdr:col>15</xdr:col>
      <xdr:colOff>50800</xdr:colOff>
      <xdr:row>61</xdr:row>
      <xdr:rowOff>115933</xdr:rowOff>
    </xdr:to>
    <xdr:cxnSp macro="">
      <xdr:nvCxnSpPr>
        <xdr:cNvPr id="196" name="直線コネクタ 195"/>
        <xdr:cNvCxnSpPr/>
      </xdr:nvCxnSpPr>
      <xdr:spPr>
        <a:xfrm>
          <a:off x="1733550" y="10497638"/>
          <a:ext cx="746125"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11249</xdr:rowOff>
    </xdr:from>
    <xdr:to>
      <xdr:col>6</xdr:col>
      <xdr:colOff>38100</xdr:colOff>
      <xdr:row>61</xdr:row>
      <xdr:rowOff>112849</xdr:rowOff>
    </xdr:to>
    <xdr:sp macro="" textlink="">
      <xdr:nvSpPr>
        <xdr:cNvPr id="197" name="楕円 196"/>
        <xdr:cNvSpPr/>
      </xdr:nvSpPr>
      <xdr:spPr>
        <a:xfrm>
          <a:off x="936625" y="104696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39188</xdr:rowOff>
    </xdr:from>
    <xdr:to>
      <xdr:col>10</xdr:col>
      <xdr:colOff>114300</xdr:colOff>
      <xdr:row>61</xdr:row>
      <xdr:rowOff>62049</xdr:rowOff>
    </xdr:to>
    <xdr:cxnSp macro="">
      <xdr:nvCxnSpPr>
        <xdr:cNvPr id="198" name="直線コネクタ 197"/>
        <xdr:cNvCxnSpPr/>
      </xdr:nvCxnSpPr>
      <xdr:spPr>
        <a:xfrm flipV="1">
          <a:off x="968375" y="10497638"/>
          <a:ext cx="76517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xdr:cNvSpPr txBox="1"/>
      </xdr:nvSpPr>
      <xdr:spPr>
        <a:xfrm>
          <a:off x="306769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xdr:cNvSpPr txBox="1"/>
      </xdr:nvSpPr>
      <xdr:spPr>
        <a:xfrm>
          <a:off x="230569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1" name="n_3aveValue【橋りょう・トンネル】&#10;有形固定資産減価償却率"/>
        <xdr:cNvSpPr txBox="1"/>
      </xdr:nvSpPr>
      <xdr:spPr>
        <a:xfrm>
          <a:off x="1559569"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2" name="n_4aveValue【橋りょう・トンネル】&#10;有形固定資産減価償却率"/>
        <xdr:cNvSpPr txBox="1"/>
      </xdr:nvSpPr>
      <xdr:spPr>
        <a:xfrm>
          <a:off x="8134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12536</xdr:rowOff>
    </xdr:from>
    <xdr:ext cx="405111" cy="259045"/>
    <xdr:sp macro="" textlink="">
      <xdr:nvSpPr>
        <xdr:cNvPr id="203" name="n_1mainValue【橋りょう・トンネル】&#10;有形固定資産減価償却率"/>
        <xdr:cNvSpPr txBox="1"/>
      </xdr:nvSpPr>
      <xdr:spPr>
        <a:xfrm>
          <a:off x="306769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4" name="n_2mainValue【橋りょう・トンネル】&#10;有形固定資産減価償却率"/>
        <xdr:cNvSpPr txBox="1"/>
      </xdr:nvSpPr>
      <xdr:spPr>
        <a:xfrm>
          <a:off x="230569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81115</xdr:rowOff>
    </xdr:from>
    <xdr:ext cx="405111" cy="259045"/>
    <xdr:sp macro="" textlink="">
      <xdr:nvSpPr>
        <xdr:cNvPr id="205" name="n_3mainValue【橋りょう・トンネル】&#10;有形固定資産減価償却率"/>
        <xdr:cNvSpPr txBox="1"/>
      </xdr:nvSpPr>
      <xdr:spPr>
        <a:xfrm>
          <a:off x="1559569"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103976</xdr:rowOff>
    </xdr:from>
    <xdr:ext cx="405111" cy="259045"/>
    <xdr:sp macro="" textlink="">
      <xdr:nvSpPr>
        <xdr:cNvPr id="206" name="n_4mainValue【橋りょう・トンネル】&#10;有形固定資産減価償却率"/>
        <xdr:cNvSpPr txBox="1"/>
      </xdr:nvSpPr>
      <xdr:spPr>
        <a:xfrm>
          <a:off x="8134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8905240"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8943975"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8845550" y="110448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8943975"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8845550" y="96002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xdr:cNvSpPr txBox="1"/>
      </xdr:nvSpPr>
      <xdr:spPr>
        <a:xfrm>
          <a:off x="8943975"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8883650" y="108596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815975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7413625" y="108635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xdr:cNvSpPr/>
      </xdr:nvSpPr>
      <xdr:spPr>
        <a:xfrm>
          <a:off x="6638925"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xdr:cNvSpPr/>
      </xdr:nvSpPr>
      <xdr:spPr>
        <a:xfrm>
          <a:off x="58928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97872</xdr:rowOff>
    </xdr:from>
    <xdr:to>
      <xdr:col>55</xdr:col>
      <xdr:colOff>50800</xdr:colOff>
      <xdr:row>64</xdr:row>
      <xdr:rowOff>28022</xdr:rowOff>
    </xdr:to>
    <xdr:sp macro="" textlink="">
      <xdr:nvSpPr>
        <xdr:cNvPr id="246" name="楕円 245"/>
        <xdr:cNvSpPr/>
      </xdr:nvSpPr>
      <xdr:spPr>
        <a:xfrm>
          <a:off x="8883650" y="108992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macro="" textlink="">
      <xdr:nvSpPr>
        <xdr:cNvPr id="247" name="【橋りょう・トンネル】&#10;一人当たり有形固定資産（償却資産）額該当値テキスト"/>
        <xdr:cNvSpPr txBox="1"/>
      </xdr:nvSpPr>
      <xdr:spPr>
        <a:xfrm>
          <a:off x="8943975" y="108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98195</xdr:rowOff>
    </xdr:from>
    <xdr:to>
      <xdr:col>50</xdr:col>
      <xdr:colOff>165100</xdr:colOff>
      <xdr:row>64</xdr:row>
      <xdr:rowOff>28345</xdr:rowOff>
    </xdr:to>
    <xdr:sp macro="" textlink="">
      <xdr:nvSpPr>
        <xdr:cNvPr id="248" name="楕円 247"/>
        <xdr:cNvSpPr/>
      </xdr:nvSpPr>
      <xdr:spPr>
        <a:xfrm>
          <a:off x="8159750" y="108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148672</xdr:rowOff>
    </xdr:from>
    <xdr:to>
      <xdr:col>55</xdr:col>
      <xdr:colOff>0</xdr:colOff>
      <xdr:row>63</xdr:row>
      <xdr:rowOff>148995</xdr:rowOff>
    </xdr:to>
    <xdr:cxnSp macro="">
      <xdr:nvCxnSpPr>
        <xdr:cNvPr id="249" name="直線コネクタ 248"/>
        <xdr:cNvCxnSpPr/>
      </xdr:nvCxnSpPr>
      <xdr:spPr>
        <a:xfrm flipV="1">
          <a:off x="8210550" y="10950022"/>
          <a:ext cx="695325"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98276</xdr:rowOff>
    </xdr:from>
    <xdr:to>
      <xdr:col>46</xdr:col>
      <xdr:colOff>38100</xdr:colOff>
      <xdr:row>64</xdr:row>
      <xdr:rowOff>28426</xdr:rowOff>
    </xdr:to>
    <xdr:sp macro="" textlink="">
      <xdr:nvSpPr>
        <xdr:cNvPr id="250" name="楕円 249"/>
        <xdr:cNvSpPr/>
      </xdr:nvSpPr>
      <xdr:spPr>
        <a:xfrm>
          <a:off x="7413625" y="108996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148995</xdr:rowOff>
    </xdr:from>
    <xdr:to>
      <xdr:col>50</xdr:col>
      <xdr:colOff>114300</xdr:colOff>
      <xdr:row>63</xdr:row>
      <xdr:rowOff>149076</xdr:rowOff>
    </xdr:to>
    <xdr:cxnSp macro="">
      <xdr:nvCxnSpPr>
        <xdr:cNvPr id="251" name="直線コネクタ 250"/>
        <xdr:cNvCxnSpPr/>
      </xdr:nvCxnSpPr>
      <xdr:spPr>
        <a:xfrm flipV="1">
          <a:off x="7445375" y="10950345"/>
          <a:ext cx="765175"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93587</xdr:rowOff>
    </xdr:from>
    <xdr:to>
      <xdr:col>41</xdr:col>
      <xdr:colOff>101600</xdr:colOff>
      <xdr:row>64</xdr:row>
      <xdr:rowOff>23737</xdr:rowOff>
    </xdr:to>
    <xdr:sp macro="" textlink="">
      <xdr:nvSpPr>
        <xdr:cNvPr id="252" name="楕円 251"/>
        <xdr:cNvSpPr/>
      </xdr:nvSpPr>
      <xdr:spPr>
        <a:xfrm>
          <a:off x="6638925" y="108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144387</xdr:rowOff>
    </xdr:from>
    <xdr:to>
      <xdr:col>45</xdr:col>
      <xdr:colOff>177800</xdr:colOff>
      <xdr:row>63</xdr:row>
      <xdr:rowOff>149076</xdr:rowOff>
    </xdr:to>
    <xdr:cxnSp macro="">
      <xdr:nvCxnSpPr>
        <xdr:cNvPr id="253" name="直線コネクタ 252"/>
        <xdr:cNvCxnSpPr/>
      </xdr:nvCxnSpPr>
      <xdr:spPr>
        <a:xfrm>
          <a:off x="6689725" y="10945737"/>
          <a:ext cx="755650" cy="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99261</xdr:rowOff>
    </xdr:from>
    <xdr:to>
      <xdr:col>36</xdr:col>
      <xdr:colOff>165100</xdr:colOff>
      <xdr:row>64</xdr:row>
      <xdr:rowOff>29411</xdr:rowOff>
    </xdr:to>
    <xdr:sp macro="" textlink="">
      <xdr:nvSpPr>
        <xdr:cNvPr id="254" name="楕円 253"/>
        <xdr:cNvSpPr/>
      </xdr:nvSpPr>
      <xdr:spPr>
        <a:xfrm>
          <a:off x="5892800" y="109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144387</xdr:rowOff>
    </xdr:from>
    <xdr:to>
      <xdr:col>41</xdr:col>
      <xdr:colOff>50800</xdr:colOff>
      <xdr:row>63</xdr:row>
      <xdr:rowOff>150061</xdr:rowOff>
    </xdr:to>
    <xdr:cxnSp macro="">
      <xdr:nvCxnSpPr>
        <xdr:cNvPr id="255" name="直線コネクタ 254"/>
        <xdr:cNvCxnSpPr/>
      </xdr:nvCxnSpPr>
      <xdr:spPr>
        <a:xfrm flipV="1">
          <a:off x="5943600" y="10945737"/>
          <a:ext cx="746125"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xdr:cNvSpPr txBox="1"/>
      </xdr:nvSpPr>
      <xdr:spPr>
        <a:xfrm>
          <a:off x="793644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xdr:cNvSpPr txBox="1"/>
      </xdr:nvSpPr>
      <xdr:spPr>
        <a:xfrm>
          <a:off x="71934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xdr:cNvSpPr txBox="1"/>
      </xdr:nvSpPr>
      <xdr:spPr>
        <a:xfrm>
          <a:off x="6447370"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xdr:cNvSpPr txBox="1"/>
      </xdr:nvSpPr>
      <xdr:spPr>
        <a:xfrm>
          <a:off x="5672670"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19472</xdr:rowOff>
    </xdr:from>
    <xdr:ext cx="534377" cy="259045"/>
    <xdr:sp macro="" textlink="">
      <xdr:nvSpPr>
        <xdr:cNvPr id="260" name="n_1mainValue【橋りょう・トンネル】&#10;一人当たり有形固定資産（償却資産）額"/>
        <xdr:cNvSpPr txBox="1"/>
      </xdr:nvSpPr>
      <xdr:spPr>
        <a:xfrm>
          <a:off x="7959236" y="1099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19553</xdr:rowOff>
    </xdr:from>
    <xdr:ext cx="534377" cy="259045"/>
    <xdr:sp macro="" textlink="">
      <xdr:nvSpPr>
        <xdr:cNvPr id="261" name="n_2mainValue【橋りょう・トンネル】&#10;一人当たり有形固定資産（償却資産）額"/>
        <xdr:cNvSpPr txBox="1"/>
      </xdr:nvSpPr>
      <xdr:spPr>
        <a:xfrm>
          <a:off x="7225811" y="109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14864</xdr:rowOff>
    </xdr:from>
    <xdr:ext cx="534377" cy="259045"/>
    <xdr:sp macro="" textlink="">
      <xdr:nvSpPr>
        <xdr:cNvPr id="262" name="n_3mainValue【橋りょう・トンネル】&#10;一人当たり有形固定資産（償却資産）額"/>
        <xdr:cNvSpPr txBox="1"/>
      </xdr:nvSpPr>
      <xdr:spPr>
        <a:xfrm>
          <a:off x="6479686" y="109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20538</xdr:rowOff>
    </xdr:from>
    <xdr:ext cx="534377" cy="259045"/>
    <xdr:sp macro="" textlink="">
      <xdr:nvSpPr>
        <xdr:cNvPr id="263" name="n_4mainValue【橋りょう・トンネル】&#10;一人当たり有形固定資産（償却資産）額"/>
        <xdr:cNvSpPr txBox="1"/>
      </xdr:nvSpPr>
      <xdr:spPr>
        <a:xfrm>
          <a:off x="5704986" y="1099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39490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39878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3889375" y="1485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39878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3889375" y="132568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xdr:cNvSpPr txBox="1"/>
      </xdr:nvSpPr>
      <xdr:spPr>
        <a:xfrm>
          <a:off x="39878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38989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203575" y="141376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428875"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2539</xdr:rowOff>
    </xdr:from>
    <xdr:to>
      <xdr:col>10</xdr:col>
      <xdr:colOff>165100</xdr:colOff>
      <xdr:row>83</xdr:row>
      <xdr:rowOff>104139</xdr:rowOff>
    </xdr:to>
    <xdr:sp macro="" textlink="">
      <xdr:nvSpPr>
        <xdr:cNvPr id="297" name="フローチャート: 判断 296"/>
        <xdr:cNvSpPr/>
      </xdr:nvSpPr>
      <xdr:spPr>
        <a:xfrm>
          <a:off x="168275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98" name="フローチャート: 判断 297"/>
        <xdr:cNvSpPr/>
      </xdr:nvSpPr>
      <xdr:spPr>
        <a:xfrm>
          <a:off x="936625" y="142100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17780</xdr:rowOff>
    </xdr:from>
    <xdr:to>
      <xdr:col>24</xdr:col>
      <xdr:colOff>114300</xdr:colOff>
      <xdr:row>82</xdr:row>
      <xdr:rowOff>119380</xdr:rowOff>
    </xdr:to>
    <xdr:sp macro="" textlink="">
      <xdr:nvSpPr>
        <xdr:cNvPr id="304" name="楕円 303"/>
        <xdr:cNvSpPr/>
      </xdr:nvSpPr>
      <xdr:spPr>
        <a:xfrm>
          <a:off x="38989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40657</xdr:rowOff>
    </xdr:from>
    <xdr:ext cx="405111" cy="259045"/>
    <xdr:sp macro="" textlink="">
      <xdr:nvSpPr>
        <xdr:cNvPr id="305" name="【公営住宅】&#10;有形固定資産減価償却率該当値テキスト"/>
        <xdr:cNvSpPr txBox="1"/>
      </xdr:nvSpPr>
      <xdr:spPr>
        <a:xfrm>
          <a:off x="3987800"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306" name="楕円 305"/>
        <xdr:cNvSpPr/>
      </xdr:nvSpPr>
      <xdr:spPr>
        <a:xfrm>
          <a:off x="3203575" y="140347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26670</xdr:rowOff>
    </xdr:from>
    <xdr:to>
      <xdr:col>24</xdr:col>
      <xdr:colOff>63500</xdr:colOff>
      <xdr:row>82</xdr:row>
      <xdr:rowOff>68580</xdr:rowOff>
    </xdr:to>
    <xdr:cxnSp macro="">
      <xdr:nvCxnSpPr>
        <xdr:cNvPr id="307" name="直線コネクタ 306"/>
        <xdr:cNvCxnSpPr/>
      </xdr:nvCxnSpPr>
      <xdr:spPr>
        <a:xfrm>
          <a:off x="3235325" y="14085570"/>
          <a:ext cx="7143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103505</xdr:rowOff>
    </xdr:from>
    <xdr:to>
      <xdr:col>15</xdr:col>
      <xdr:colOff>101600</xdr:colOff>
      <xdr:row>82</xdr:row>
      <xdr:rowOff>33655</xdr:rowOff>
    </xdr:to>
    <xdr:sp macro="" textlink="">
      <xdr:nvSpPr>
        <xdr:cNvPr id="308" name="楕円 307"/>
        <xdr:cNvSpPr/>
      </xdr:nvSpPr>
      <xdr:spPr>
        <a:xfrm>
          <a:off x="2428875"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154305</xdr:rowOff>
    </xdr:from>
    <xdr:to>
      <xdr:col>19</xdr:col>
      <xdr:colOff>177800</xdr:colOff>
      <xdr:row>82</xdr:row>
      <xdr:rowOff>26670</xdr:rowOff>
    </xdr:to>
    <xdr:cxnSp macro="">
      <xdr:nvCxnSpPr>
        <xdr:cNvPr id="309" name="直線コネクタ 308"/>
        <xdr:cNvCxnSpPr/>
      </xdr:nvCxnSpPr>
      <xdr:spPr>
        <a:xfrm>
          <a:off x="2479675" y="14041755"/>
          <a:ext cx="7556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10" name="楕円 309"/>
        <xdr:cNvSpPr/>
      </xdr:nvSpPr>
      <xdr:spPr>
        <a:xfrm>
          <a:off x="168275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154305</xdr:rowOff>
    </xdr:to>
    <xdr:cxnSp macro="">
      <xdr:nvCxnSpPr>
        <xdr:cNvPr id="311" name="直線コネクタ 310"/>
        <xdr:cNvCxnSpPr/>
      </xdr:nvCxnSpPr>
      <xdr:spPr>
        <a:xfrm>
          <a:off x="1733550" y="13999845"/>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19686</xdr:rowOff>
    </xdr:from>
    <xdr:to>
      <xdr:col>6</xdr:col>
      <xdr:colOff>38100</xdr:colOff>
      <xdr:row>81</xdr:row>
      <xdr:rowOff>121286</xdr:rowOff>
    </xdr:to>
    <xdr:sp macro="" textlink="">
      <xdr:nvSpPr>
        <xdr:cNvPr id="312" name="楕円 311"/>
        <xdr:cNvSpPr/>
      </xdr:nvSpPr>
      <xdr:spPr>
        <a:xfrm>
          <a:off x="936625" y="139071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70486</xdr:rowOff>
    </xdr:from>
    <xdr:to>
      <xdr:col>10</xdr:col>
      <xdr:colOff>114300</xdr:colOff>
      <xdr:row>81</xdr:row>
      <xdr:rowOff>112395</xdr:rowOff>
    </xdr:to>
    <xdr:cxnSp macro="">
      <xdr:nvCxnSpPr>
        <xdr:cNvPr id="313" name="直線コネクタ 312"/>
        <xdr:cNvCxnSpPr/>
      </xdr:nvCxnSpPr>
      <xdr:spPr>
        <a:xfrm>
          <a:off x="968375" y="13957936"/>
          <a:ext cx="7651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xdr:cNvSpPr txBox="1"/>
      </xdr:nvSpPr>
      <xdr:spPr>
        <a:xfrm>
          <a:off x="306769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30569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316" name="n_3aveValue【公営住宅】&#10;有形固定資産減価償却率"/>
        <xdr:cNvSpPr txBox="1"/>
      </xdr:nvSpPr>
      <xdr:spPr>
        <a:xfrm>
          <a:off x="1559569"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17" name="n_4aveValue【公営住宅】&#10;有形固定資産減価償却率"/>
        <xdr:cNvSpPr txBox="1"/>
      </xdr:nvSpPr>
      <xdr:spPr>
        <a:xfrm>
          <a:off x="8134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93997</xdr:rowOff>
    </xdr:from>
    <xdr:ext cx="405111" cy="259045"/>
    <xdr:sp macro="" textlink="">
      <xdr:nvSpPr>
        <xdr:cNvPr id="318" name="n_1mainValue【公営住宅】&#10;有形固定資産減価償却率"/>
        <xdr:cNvSpPr txBox="1"/>
      </xdr:nvSpPr>
      <xdr:spPr>
        <a:xfrm>
          <a:off x="306769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9" name="n_2mainValue【公営住宅】&#10;有形固定資産減価償却率"/>
        <xdr:cNvSpPr txBox="1"/>
      </xdr:nvSpPr>
      <xdr:spPr>
        <a:xfrm>
          <a:off x="230569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20" name="n_3mainValue【公営住宅】&#10;有形固定資産減価償却率"/>
        <xdr:cNvSpPr txBox="1"/>
      </xdr:nvSpPr>
      <xdr:spPr>
        <a:xfrm>
          <a:off x="1559569"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21" name="n_4mainValue【公営住宅】&#10;有形固定資産減価償却率"/>
        <xdr:cNvSpPr txBox="1"/>
      </xdr:nvSpPr>
      <xdr:spPr>
        <a:xfrm>
          <a:off x="8134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8905240"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8943975"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8845550" y="148586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8943975"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8845550" y="135952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xdr:cNvSpPr txBox="1"/>
      </xdr:nvSpPr>
      <xdr:spPr>
        <a:xfrm>
          <a:off x="8943975"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8883650" y="146157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815975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7413625" y="146138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38354</xdr:rowOff>
    </xdr:from>
    <xdr:to>
      <xdr:col>41</xdr:col>
      <xdr:colOff>101600</xdr:colOff>
      <xdr:row>85</xdr:row>
      <xdr:rowOff>139954</xdr:rowOff>
    </xdr:to>
    <xdr:sp macro="" textlink="">
      <xdr:nvSpPr>
        <xdr:cNvPr id="354" name="フローチャート: 判断 353"/>
        <xdr:cNvSpPr/>
      </xdr:nvSpPr>
      <xdr:spPr>
        <a:xfrm>
          <a:off x="6638925"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5" name="フローチャート: 判断 354"/>
        <xdr:cNvSpPr/>
      </xdr:nvSpPr>
      <xdr:spPr>
        <a:xfrm>
          <a:off x="58928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52070</xdr:rowOff>
    </xdr:from>
    <xdr:to>
      <xdr:col>55</xdr:col>
      <xdr:colOff>50800</xdr:colOff>
      <xdr:row>86</xdr:row>
      <xdr:rowOff>153670</xdr:rowOff>
    </xdr:to>
    <xdr:sp macro="" textlink="">
      <xdr:nvSpPr>
        <xdr:cNvPr id="361" name="楕円 360"/>
        <xdr:cNvSpPr/>
      </xdr:nvSpPr>
      <xdr:spPr>
        <a:xfrm>
          <a:off x="8883650" y="147967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138447</xdr:rowOff>
    </xdr:from>
    <xdr:ext cx="469744" cy="259045"/>
    <xdr:sp macro="" textlink="">
      <xdr:nvSpPr>
        <xdr:cNvPr id="362" name="【公営住宅】&#10;一人当たり面積該当値テキスト"/>
        <xdr:cNvSpPr txBox="1"/>
      </xdr:nvSpPr>
      <xdr:spPr>
        <a:xfrm>
          <a:off x="8943975"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52070</xdr:rowOff>
    </xdr:from>
    <xdr:to>
      <xdr:col>50</xdr:col>
      <xdr:colOff>165100</xdr:colOff>
      <xdr:row>86</xdr:row>
      <xdr:rowOff>153670</xdr:rowOff>
    </xdr:to>
    <xdr:sp macro="" textlink="">
      <xdr:nvSpPr>
        <xdr:cNvPr id="363" name="楕円 362"/>
        <xdr:cNvSpPr/>
      </xdr:nvSpPr>
      <xdr:spPr>
        <a:xfrm>
          <a:off x="815975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102870</xdr:rowOff>
    </xdr:from>
    <xdr:to>
      <xdr:col>55</xdr:col>
      <xdr:colOff>0</xdr:colOff>
      <xdr:row>86</xdr:row>
      <xdr:rowOff>102870</xdr:rowOff>
    </xdr:to>
    <xdr:cxnSp macro="">
      <xdr:nvCxnSpPr>
        <xdr:cNvPr id="364" name="直線コネクタ 363"/>
        <xdr:cNvCxnSpPr/>
      </xdr:nvCxnSpPr>
      <xdr:spPr>
        <a:xfrm>
          <a:off x="8210550" y="1484757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52070</xdr:rowOff>
    </xdr:from>
    <xdr:to>
      <xdr:col>46</xdr:col>
      <xdr:colOff>38100</xdr:colOff>
      <xdr:row>86</xdr:row>
      <xdr:rowOff>153670</xdr:rowOff>
    </xdr:to>
    <xdr:sp macro="" textlink="">
      <xdr:nvSpPr>
        <xdr:cNvPr id="365" name="楕円 364"/>
        <xdr:cNvSpPr/>
      </xdr:nvSpPr>
      <xdr:spPr>
        <a:xfrm>
          <a:off x="7413625" y="147967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102870</xdr:rowOff>
    </xdr:from>
    <xdr:to>
      <xdr:col>50</xdr:col>
      <xdr:colOff>114300</xdr:colOff>
      <xdr:row>86</xdr:row>
      <xdr:rowOff>102870</xdr:rowOff>
    </xdr:to>
    <xdr:cxnSp macro="">
      <xdr:nvCxnSpPr>
        <xdr:cNvPr id="366" name="直線コネクタ 365"/>
        <xdr:cNvCxnSpPr/>
      </xdr:nvCxnSpPr>
      <xdr:spPr>
        <a:xfrm>
          <a:off x="7445375" y="1484757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52451</xdr:rowOff>
    </xdr:from>
    <xdr:to>
      <xdr:col>41</xdr:col>
      <xdr:colOff>101600</xdr:colOff>
      <xdr:row>86</xdr:row>
      <xdr:rowOff>154051</xdr:rowOff>
    </xdr:to>
    <xdr:sp macro="" textlink="">
      <xdr:nvSpPr>
        <xdr:cNvPr id="367" name="楕円 366"/>
        <xdr:cNvSpPr/>
      </xdr:nvSpPr>
      <xdr:spPr>
        <a:xfrm>
          <a:off x="6638925" y="147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102870</xdr:rowOff>
    </xdr:from>
    <xdr:to>
      <xdr:col>45</xdr:col>
      <xdr:colOff>177800</xdr:colOff>
      <xdr:row>86</xdr:row>
      <xdr:rowOff>103251</xdr:rowOff>
    </xdr:to>
    <xdr:cxnSp macro="">
      <xdr:nvCxnSpPr>
        <xdr:cNvPr id="368" name="直線コネクタ 367"/>
        <xdr:cNvCxnSpPr/>
      </xdr:nvCxnSpPr>
      <xdr:spPr>
        <a:xfrm flipV="1">
          <a:off x="6689725" y="14847570"/>
          <a:ext cx="7556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52451</xdr:rowOff>
    </xdr:from>
    <xdr:to>
      <xdr:col>36</xdr:col>
      <xdr:colOff>165100</xdr:colOff>
      <xdr:row>86</xdr:row>
      <xdr:rowOff>154051</xdr:rowOff>
    </xdr:to>
    <xdr:sp macro="" textlink="">
      <xdr:nvSpPr>
        <xdr:cNvPr id="369" name="楕円 368"/>
        <xdr:cNvSpPr/>
      </xdr:nvSpPr>
      <xdr:spPr>
        <a:xfrm>
          <a:off x="5892800" y="147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103251</xdr:rowOff>
    </xdr:from>
    <xdr:to>
      <xdr:col>41</xdr:col>
      <xdr:colOff>50800</xdr:colOff>
      <xdr:row>86</xdr:row>
      <xdr:rowOff>103251</xdr:rowOff>
    </xdr:to>
    <xdr:cxnSp macro="">
      <xdr:nvCxnSpPr>
        <xdr:cNvPr id="370" name="直線コネクタ 369"/>
        <xdr:cNvCxnSpPr/>
      </xdr:nvCxnSpPr>
      <xdr:spPr>
        <a:xfrm>
          <a:off x="5943600" y="14847951"/>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xdr:cNvSpPr txBox="1"/>
      </xdr:nvSpPr>
      <xdr:spPr>
        <a:xfrm>
          <a:off x="7991552"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xdr:cNvSpPr txBox="1"/>
      </xdr:nvSpPr>
      <xdr:spPr>
        <a:xfrm>
          <a:off x="72581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156481</xdr:rowOff>
    </xdr:from>
    <xdr:ext cx="469744" cy="259045"/>
    <xdr:sp macro="" textlink="">
      <xdr:nvSpPr>
        <xdr:cNvPr id="373" name="n_3aveValue【公営住宅】&#10;一人当たり面積"/>
        <xdr:cNvSpPr txBox="1"/>
      </xdr:nvSpPr>
      <xdr:spPr>
        <a:xfrm>
          <a:off x="6483427" y="143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150385</xdr:rowOff>
    </xdr:from>
    <xdr:ext cx="469744" cy="259045"/>
    <xdr:sp macro="" textlink="">
      <xdr:nvSpPr>
        <xdr:cNvPr id="374" name="n_4aveValue【公営住宅】&#10;一人当たり面積"/>
        <xdr:cNvSpPr txBox="1"/>
      </xdr:nvSpPr>
      <xdr:spPr>
        <a:xfrm>
          <a:off x="5737302" y="1438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144797</xdr:rowOff>
    </xdr:from>
    <xdr:ext cx="469744" cy="259045"/>
    <xdr:sp macro="" textlink="">
      <xdr:nvSpPr>
        <xdr:cNvPr id="375" name="n_1mainValue【公営住宅】&#10;一人当たり面積"/>
        <xdr:cNvSpPr txBox="1"/>
      </xdr:nvSpPr>
      <xdr:spPr>
        <a:xfrm>
          <a:off x="7991552"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144797</xdr:rowOff>
    </xdr:from>
    <xdr:ext cx="469744" cy="259045"/>
    <xdr:sp macro="" textlink="">
      <xdr:nvSpPr>
        <xdr:cNvPr id="376" name="n_2mainValue【公営住宅】&#10;一人当たり面積"/>
        <xdr:cNvSpPr txBox="1"/>
      </xdr:nvSpPr>
      <xdr:spPr>
        <a:xfrm>
          <a:off x="72581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145178</xdr:rowOff>
    </xdr:from>
    <xdr:ext cx="469744" cy="259045"/>
    <xdr:sp macro="" textlink="">
      <xdr:nvSpPr>
        <xdr:cNvPr id="377" name="n_3mainValue【公営住宅】&#10;一人当たり面積"/>
        <xdr:cNvSpPr txBox="1"/>
      </xdr:nvSpPr>
      <xdr:spPr>
        <a:xfrm>
          <a:off x="6483427"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145178</xdr:rowOff>
    </xdr:from>
    <xdr:ext cx="469744" cy="259045"/>
    <xdr:sp macro="" textlink="">
      <xdr:nvSpPr>
        <xdr:cNvPr id="378" name="n_4mainValue【公営住宅】&#10;一人当たり面積"/>
        <xdr:cNvSpPr txBox="1"/>
      </xdr:nvSpPr>
      <xdr:spPr>
        <a:xfrm>
          <a:off x="5737302"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3889989"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3928725"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3801725" y="72123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3928725"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3801725" y="5796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xdr:cNvSpPr txBox="1"/>
      </xdr:nvSpPr>
      <xdr:spPr>
        <a:xfrm>
          <a:off x="13928725"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3839825" y="6410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3115925"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23698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8" name="フローチャート: 判断 427"/>
        <xdr:cNvSpPr/>
      </xdr:nvSpPr>
      <xdr:spPr>
        <a:xfrm>
          <a:off x="11623675" y="64947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xdr:cNvSpPr/>
      </xdr:nvSpPr>
      <xdr:spPr>
        <a:xfrm>
          <a:off x="10848975"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154940</xdr:rowOff>
    </xdr:from>
    <xdr:to>
      <xdr:col>85</xdr:col>
      <xdr:colOff>177800</xdr:colOff>
      <xdr:row>35</xdr:row>
      <xdr:rowOff>85090</xdr:rowOff>
    </xdr:to>
    <xdr:sp macro="" textlink="">
      <xdr:nvSpPr>
        <xdr:cNvPr id="435" name="楕円 434"/>
        <xdr:cNvSpPr/>
      </xdr:nvSpPr>
      <xdr:spPr>
        <a:xfrm>
          <a:off x="13839825" y="5984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6367</xdr:rowOff>
    </xdr:from>
    <xdr:ext cx="405111" cy="259045"/>
    <xdr:sp macro="" textlink="">
      <xdr:nvSpPr>
        <xdr:cNvPr id="436" name="【認定こども園・幼稚園・保育所】&#10;有形固定資産減価償却率該当値テキスト"/>
        <xdr:cNvSpPr txBox="1"/>
      </xdr:nvSpPr>
      <xdr:spPr>
        <a:xfrm>
          <a:off x="13928725"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118745</xdr:rowOff>
    </xdr:from>
    <xdr:to>
      <xdr:col>81</xdr:col>
      <xdr:colOff>101600</xdr:colOff>
      <xdr:row>35</xdr:row>
      <xdr:rowOff>48895</xdr:rowOff>
    </xdr:to>
    <xdr:sp macro="" textlink="">
      <xdr:nvSpPr>
        <xdr:cNvPr id="437" name="楕円 436"/>
        <xdr:cNvSpPr/>
      </xdr:nvSpPr>
      <xdr:spPr>
        <a:xfrm>
          <a:off x="13115925"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169545</xdr:rowOff>
    </xdr:from>
    <xdr:to>
      <xdr:col>85</xdr:col>
      <xdr:colOff>127000</xdr:colOff>
      <xdr:row>35</xdr:row>
      <xdr:rowOff>34290</xdr:rowOff>
    </xdr:to>
    <xdr:cxnSp macro="">
      <xdr:nvCxnSpPr>
        <xdr:cNvPr id="438" name="直線コネクタ 437"/>
        <xdr:cNvCxnSpPr/>
      </xdr:nvCxnSpPr>
      <xdr:spPr>
        <a:xfrm>
          <a:off x="13166725" y="5998845"/>
          <a:ext cx="7239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82550</xdr:rowOff>
    </xdr:from>
    <xdr:to>
      <xdr:col>76</xdr:col>
      <xdr:colOff>165100</xdr:colOff>
      <xdr:row>35</xdr:row>
      <xdr:rowOff>12700</xdr:rowOff>
    </xdr:to>
    <xdr:sp macro="" textlink="">
      <xdr:nvSpPr>
        <xdr:cNvPr id="439" name="楕円 438"/>
        <xdr:cNvSpPr/>
      </xdr:nvSpPr>
      <xdr:spPr>
        <a:xfrm>
          <a:off x="123698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133350</xdr:rowOff>
    </xdr:from>
    <xdr:to>
      <xdr:col>81</xdr:col>
      <xdr:colOff>50800</xdr:colOff>
      <xdr:row>34</xdr:row>
      <xdr:rowOff>169545</xdr:rowOff>
    </xdr:to>
    <xdr:cxnSp macro="">
      <xdr:nvCxnSpPr>
        <xdr:cNvPr id="440" name="直線コネクタ 439"/>
        <xdr:cNvCxnSpPr/>
      </xdr:nvCxnSpPr>
      <xdr:spPr>
        <a:xfrm>
          <a:off x="12420600" y="5962650"/>
          <a:ext cx="7461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40640</xdr:rowOff>
    </xdr:from>
    <xdr:to>
      <xdr:col>72</xdr:col>
      <xdr:colOff>38100</xdr:colOff>
      <xdr:row>34</xdr:row>
      <xdr:rowOff>142240</xdr:rowOff>
    </xdr:to>
    <xdr:sp macro="" textlink="">
      <xdr:nvSpPr>
        <xdr:cNvPr id="441" name="楕円 440"/>
        <xdr:cNvSpPr/>
      </xdr:nvSpPr>
      <xdr:spPr>
        <a:xfrm>
          <a:off x="11623675" y="58699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91440</xdr:rowOff>
    </xdr:from>
    <xdr:to>
      <xdr:col>76</xdr:col>
      <xdr:colOff>114300</xdr:colOff>
      <xdr:row>34</xdr:row>
      <xdr:rowOff>133350</xdr:rowOff>
    </xdr:to>
    <xdr:cxnSp macro="">
      <xdr:nvCxnSpPr>
        <xdr:cNvPr id="442" name="直線コネクタ 441"/>
        <xdr:cNvCxnSpPr/>
      </xdr:nvCxnSpPr>
      <xdr:spPr>
        <a:xfrm>
          <a:off x="11655425" y="5920740"/>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170180</xdr:rowOff>
    </xdr:from>
    <xdr:to>
      <xdr:col>67</xdr:col>
      <xdr:colOff>101600</xdr:colOff>
      <xdr:row>34</xdr:row>
      <xdr:rowOff>100330</xdr:rowOff>
    </xdr:to>
    <xdr:sp macro="" textlink="">
      <xdr:nvSpPr>
        <xdr:cNvPr id="443" name="楕円 442"/>
        <xdr:cNvSpPr/>
      </xdr:nvSpPr>
      <xdr:spPr>
        <a:xfrm>
          <a:off x="10848975"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49530</xdr:rowOff>
    </xdr:from>
    <xdr:to>
      <xdr:col>71</xdr:col>
      <xdr:colOff>177800</xdr:colOff>
      <xdr:row>34</xdr:row>
      <xdr:rowOff>91440</xdr:rowOff>
    </xdr:to>
    <xdr:cxnSp macro="">
      <xdr:nvCxnSpPr>
        <xdr:cNvPr id="444" name="直線コネクタ 443"/>
        <xdr:cNvCxnSpPr/>
      </xdr:nvCxnSpPr>
      <xdr:spPr>
        <a:xfrm>
          <a:off x="10899775" y="5878830"/>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xdr:cNvSpPr txBox="1"/>
      </xdr:nvSpPr>
      <xdr:spPr>
        <a:xfrm>
          <a:off x="12980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xdr:cNvSpPr txBox="1"/>
      </xdr:nvSpPr>
      <xdr:spPr>
        <a:xfrm>
          <a:off x="12246619"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7" name="n_3aveValue【認定こども園・幼稚園・保育所】&#10;有形固定資産減価償却率"/>
        <xdr:cNvSpPr txBox="1"/>
      </xdr:nvSpPr>
      <xdr:spPr>
        <a:xfrm>
          <a:off x="1150049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8" name="n_4aveValue【認定こども園・幼稚園・保育所】&#10;有形固定資産減価償却率"/>
        <xdr:cNvSpPr txBox="1"/>
      </xdr:nvSpPr>
      <xdr:spPr>
        <a:xfrm>
          <a:off x="1072579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65422</xdr:rowOff>
    </xdr:from>
    <xdr:ext cx="405111" cy="259045"/>
    <xdr:sp macro="" textlink="">
      <xdr:nvSpPr>
        <xdr:cNvPr id="449" name="n_1mainValue【認定こども園・幼稚園・保育所】&#10;有形固定資産減価償却率"/>
        <xdr:cNvSpPr txBox="1"/>
      </xdr:nvSpPr>
      <xdr:spPr>
        <a:xfrm>
          <a:off x="129800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29227</xdr:rowOff>
    </xdr:from>
    <xdr:ext cx="405111" cy="259045"/>
    <xdr:sp macro="" textlink="">
      <xdr:nvSpPr>
        <xdr:cNvPr id="450" name="n_2mainValue【認定こども園・幼稚園・保育所】&#10;有形固定資産減価償却率"/>
        <xdr:cNvSpPr txBox="1"/>
      </xdr:nvSpPr>
      <xdr:spPr>
        <a:xfrm>
          <a:off x="12246619"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158767</xdr:rowOff>
    </xdr:from>
    <xdr:ext cx="405111" cy="259045"/>
    <xdr:sp macro="" textlink="">
      <xdr:nvSpPr>
        <xdr:cNvPr id="451" name="n_3mainValue【認定こども園・幼稚園・保育所】&#10;有形固定資産減価償却率"/>
        <xdr:cNvSpPr txBox="1"/>
      </xdr:nvSpPr>
      <xdr:spPr>
        <a:xfrm>
          <a:off x="1150049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116857</xdr:rowOff>
    </xdr:from>
    <xdr:ext cx="405111" cy="259045"/>
    <xdr:sp macro="" textlink="">
      <xdr:nvSpPr>
        <xdr:cNvPr id="452" name="n_4mainValue【認定こども園・幼稚園・保育所】&#10;有形固定資産減価償却率"/>
        <xdr:cNvSpPr txBox="1"/>
      </xdr:nvSpPr>
      <xdr:spPr>
        <a:xfrm>
          <a:off x="1072579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188461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188849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18786475" y="72237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188849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18786475" y="586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xdr:cNvSpPr txBox="1"/>
      </xdr:nvSpPr>
      <xdr:spPr>
        <a:xfrm>
          <a:off x="188849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187960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18100675" y="68605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17325975"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5" name="フローチャート: 判断 484"/>
        <xdr:cNvSpPr/>
      </xdr:nvSpPr>
      <xdr:spPr>
        <a:xfrm>
          <a:off x="1657985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6" name="フローチャート: 判断 485"/>
        <xdr:cNvSpPr/>
      </xdr:nvSpPr>
      <xdr:spPr>
        <a:xfrm>
          <a:off x="15833725" y="66014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92" name="楕円 491"/>
        <xdr:cNvSpPr/>
      </xdr:nvSpPr>
      <xdr:spPr>
        <a:xfrm>
          <a:off x="187960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493" name="【認定こども園・幼稚園・保育所】&#10;一人当たり面積該当値テキスト"/>
        <xdr:cNvSpPr txBox="1"/>
      </xdr:nvSpPr>
      <xdr:spPr>
        <a:xfrm>
          <a:off x="188849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94" name="楕円 493"/>
        <xdr:cNvSpPr/>
      </xdr:nvSpPr>
      <xdr:spPr>
        <a:xfrm>
          <a:off x="1810067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99060</xdr:rowOff>
    </xdr:to>
    <xdr:cxnSp macro="">
      <xdr:nvCxnSpPr>
        <xdr:cNvPr id="495" name="直線コネクタ 494"/>
        <xdr:cNvCxnSpPr/>
      </xdr:nvCxnSpPr>
      <xdr:spPr>
        <a:xfrm>
          <a:off x="18132425" y="712851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48260</xdr:rowOff>
    </xdr:from>
    <xdr:to>
      <xdr:col>107</xdr:col>
      <xdr:colOff>101600</xdr:colOff>
      <xdr:row>41</xdr:row>
      <xdr:rowOff>149860</xdr:rowOff>
    </xdr:to>
    <xdr:sp macro="" textlink="">
      <xdr:nvSpPr>
        <xdr:cNvPr id="496" name="楕円 495"/>
        <xdr:cNvSpPr/>
      </xdr:nvSpPr>
      <xdr:spPr>
        <a:xfrm>
          <a:off x="17325975"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99060</xdr:rowOff>
    </xdr:to>
    <xdr:cxnSp macro="">
      <xdr:nvCxnSpPr>
        <xdr:cNvPr id="497" name="直線コネクタ 496"/>
        <xdr:cNvCxnSpPr/>
      </xdr:nvCxnSpPr>
      <xdr:spPr>
        <a:xfrm>
          <a:off x="17376775" y="712851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498" name="楕円 497"/>
        <xdr:cNvSpPr/>
      </xdr:nvSpPr>
      <xdr:spPr>
        <a:xfrm>
          <a:off x="1657985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499" name="直線コネクタ 498"/>
        <xdr:cNvCxnSpPr/>
      </xdr:nvCxnSpPr>
      <xdr:spPr>
        <a:xfrm>
          <a:off x="16630650" y="712851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500" name="楕円 499"/>
        <xdr:cNvSpPr/>
      </xdr:nvSpPr>
      <xdr:spPr>
        <a:xfrm>
          <a:off x="1583372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99060</xdr:rowOff>
    </xdr:from>
    <xdr:to>
      <xdr:col>102</xdr:col>
      <xdr:colOff>114300</xdr:colOff>
      <xdr:row>41</xdr:row>
      <xdr:rowOff>99060</xdr:rowOff>
    </xdr:to>
    <xdr:cxnSp macro="">
      <xdr:nvCxnSpPr>
        <xdr:cNvPr id="501" name="直線コネクタ 500"/>
        <xdr:cNvCxnSpPr/>
      </xdr:nvCxnSpPr>
      <xdr:spPr>
        <a:xfrm>
          <a:off x="15865475" y="712851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xdr:cNvSpPr txBox="1"/>
      </xdr:nvSpPr>
      <xdr:spPr>
        <a:xfrm>
          <a:off x="1793247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xdr:cNvSpPr txBox="1"/>
      </xdr:nvSpPr>
      <xdr:spPr>
        <a:xfrm>
          <a:off x="1717047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4" name="n_3aveValue【認定こども園・幼稚園・保育所】&#10;一人当たり面積"/>
        <xdr:cNvSpPr txBox="1"/>
      </xdr:nvSpPr>
      <xdr:spPr>
        <a:xfrm>
          <a:off x="16424352"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5" name="n_4aveValue【認定こども園・幼稚園・保育所】&#10;一人当たり面積"/>
        <xdr:cNvSpPr txBox="1"/>
      </xdr:nvSpPr>
      <xdr:spPr>
        <a:xfrm>
          <a:off x="156782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506" name="n_1mainValue【認定こども園・幼稚園・保育所】&#10;一人当たり面積"/>
        <xdr:cNvSpPr txBox="1"/>
      </xdr:nvSpPr>
      <xdr:spPr>
        <a:xfrm>
          <a:off x="17932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507" name="n_2mainValue【認定こども園・幼稚園・保育所】&#10;一人当たり面積"/>
        <xdr:cNvSpPr txBox="1"/>
      </xdr:nvSpPr>
      <xdr:spPr>
        <a:xfrm>
          <a:off x="17170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508" name="n_3mainValue【認定こども園・幼稚園・保育所】&#10;一人当たり面積"/>
        <xdr:cNvSpPr txBox="1"/>
      </xdr:nvSpPr>
      <xdr:spPr>
        <a:xfrm>
          <a:off x="16424352"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509" name="n_4mainValue【認定こども園・幼稚園・保育所】&#10;一人当たり面積"/>
        <xdr:cNvSpPr txBox="1"/>
      </xdr:nvSpPr>
      <xdr:spPr>
        <a:xfrm>
          <a:off x="156782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3889989"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3928725"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3801725" y="109175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3928725"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3801725" y="975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xdr:cNvSpPr txBox="1"/>
      </xdr:nvSpPr>
      <xdr:spPr>
        <a:xfrm>
          <a:off x="13928725"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3839825" y="10367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3115925"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23698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43" name="フローチャート: 判断 542"/>
        <xdr:cNvSpPr/>
      </xdr:nvSpPr>
      <xdr:spPr>
        <a:xfrm>
          <a:off x="11623675" y="103447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544" name="フローチャート: 判断 543"/>
        <xdr:cNvSpPr/>
      </xdr:nvSpPr>
      <xdr:spPr>
        <a:xfrm>
          <a:off x="10848975"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550" name="楕円 549"/>
        <xdr:cNvSpPr/>
      </xdr:nvSpPr>
      <xdr:spPr>
        <a:xfrm>
          <a:off x="13839825" y="10188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95902</xdr:rowOff>
    </xdr:from>
    <xdr:ext cx="405111" cy="259045"/>
    <xdr:sp macro="" textlink="">
      <xdr:nvSpPr>
        <xdr:cNvPr id="551" name="【学校施設】&#10;有形固定資産減価償却率該当値テキスト"/>
        <xdr:cNvSpPr txBox="1"/>
      </xdr:nvSpPr>
      <xdr:spPr>
        <a:xfrm>
          <a:off x="13928725"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552" name="楕円 551"/>
        <xdr:cNvSpPr/>
      </xdr:nvSpPr>
      <xdr:spPr>
        <a:xfrm>
          <a:off x="13115925"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123825</xdr:rowOff>
    </xdr:to>
    <xdr:cxnSp macro="">
      <xdr:nvCxnSpPr>
        <xdr:cNvPr id="553" name="直線コネクタ 552"/>
        <xdr:cNvCxnSpPr/>
      </xdr:nvCxnSpPr>
      <xdr:spPr>
        <a:xfrm>
          <a:off x="13166725" y="10210800"/>
          <a:ext cx="7239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xdr:rowOff>
    </xdr:from>
    <xdr:to>
      <xdr:col>76</xdr:col>
      <xdr:colOff>165100</xdr:colOff>
      <xdr:row>59</xdr:row>
      <xdr:rowOff>117475</xdr:rowOff>
    </xdr:to>
    <xdr:sp macro="" textlink="">
      <xdr:nvSpPr>
        <xdr:cNvPr id="554" name="楕円 553"/>
        <xdr:cNvSpPr/>
      </xdr:nvSpPr>
      <xdr:spPr>
        <a:xfrm>
          <a:off x="123698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66675</xdr:rowOff>
    </xdr:from>
    <xdr:to>
      <xdr:col>81</xdr:col>
      <xdr:colOff>50800</xdr:colOff>
      <xdr:row>59</xdr:row>
      <xdr:rowOff>95250</xdr:rowOff>
    </xdr:to>
    <xdr:cxnSp macro="">
      <xdr:nvCxnSpPr>
        <xdr:cNvPr id="555" name="直線コネクタ 554"/>
        <xdr:cNvCxnSpPr/>
      </xdr:nvCxnSpPr>
      <xdr:spPr>
        <a:xfrm>
          <a:off x="12420600" y="10182225"/>
          <a:ext cx="7461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556" name="楕円 555"/>
        <xdr:cNvSpPr/>
      </xdr:nvSpPr>
      <xdr:spPr>
        <a:xfrm>
          <a:off x="11623675" y="101085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66675</xdr:rowOff>
    </xdr:to>
    <xdr:cxnSp macro="">
      <xdr:nvCxnSpPr>
        <xdr:cNvPr id="557" name="直線コネクタ 556"/>
        <xdr:cNvCxnSpPr/>
      </xdr:nvCxnSpPr>
      <xdr:spPr>
        <a:xfrm>
          <a:off x="11655425" y="10159365"/>
          <a:ext cx="765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118745</xdr:rowOff>
    </xdr:from>
    <xdr:to>
      <xdr:col>67</xdr:col>
      <xdr:colOff>101600</xdr:colOff>
      <xdr:row>59</xdr:row>
      <xdr:rowOff>48895</xdr:rowOff>
    </xdr:to>
    <xdr:sp macro="" textlink="">
      <xdr:nvSpPr>
        <xdr:cNvPr id="558" name="楕円 557"/>
        <xdr:cNvSpPr/>
      </xdr:nvSpPr>
      <xdr:spPr>
        <a:xfrm>
          <a:off x="10848975"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169545</xdr:rowOff>
    </xdr:from>
    <xdr:to>
      <xdr:col>71</xdr:col>
      <xdr:colOff>177800</xdr:colOff>
      <xdr:row>59</xdr:row>
      <xdr:rowOff>43815</xdr:rowOff>
    </xdr:to>
    <xdr:cxnSp macro="">
      <xdr:nvCxnSpPr>
        <xdr:cNvPr id="559" name="直線コネクタ 558"/>
        <xdr:cNvCxnSpPr/>
      </xdr:nvCxnSpPr>
      <xdr:spPr>
        <a:xfrm>
          <a:off x="10899775" y="10113645"/>
          <a:ext cx="7556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xdr:cNvSpPr txBox="1"/>
      </xdr:nvSpPr>
      <xdr:spPr>
        <a:xfrm>
          <a:off x="12980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xdr:cNvSpPr txBox="1"/>
      </xdr:nvSpPr>
      <xdr:spPr>
        <a:xfrm>
          <a:off x="12246619"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62" name="n_3aveValue【学校施設】&#10;有形固定資産減価償却率"/>
        <xdr:cNvSpPr txBox="1"/>
      </xdr:nvSpPr>
      <xdr:spPr>
        <a:xfrm>
          <a:off x="1150049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563" name="n_4aveValue【学校施設】&#10;有形固定資産減価償却率"/>
        <xdr:cNvSpPr txBox="1"/>
      </xdr:nvSpPr>
      <xdr:spPr>
        <a:xfrm>
          <a:off x="1072579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162577</xdr:rowOff>
    </xdr:from>
    <xdr:ext cx="405111" cy="259045"/>
    <xdr:sp macro="" textlink="">
      <xdr:nvSpPr>
        <xdr:cNvPr id="564" name="n_1mainValue【学校施設】&#10;有形固定資産減価償却率"/>
        <xdr:cNvSpPr txBox="1"/>
      </xdr:nvSpPr>
      <xdr:spPr>
        <a:xfrm>
          <a:off x="12980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134002</xdr:rowOff>
    </xdr:from>
    <xdr:ext cx="405111" cy="259045"/>
    <xdr:sp macro="" textlink="">
      <xdr:nvSpPr>
        <xdr:cNvPr id="565" name="n_2mainValue【学校施設】&#10;有形固定資産減価償却率"/>
        <xdr:cNvSpPr txBox="1"/>
      </xdr:nvSpPr>
      <xdr:spPr>
        <a:xfrm>
          <a:off x="12246619"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566" name="n_3mainValue【学校施設】&#10;有形固定資産減価償却率"/>
        <xdr:cNvSpPr txBox="1"/>
      </xdr:nvSpPr>
      <xdr:spPr>
        <a:xfrm>
          <a:off x="1150049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65422</xdr:rowOff>
    </xdr:from>
    <xdr:ext cx="405111" cy="259045"/>
    <xdr:sp macro="" textlink="">
      <xdr:nvSpPr>
        <xdr:cNvPr id="567" name="n_4mainValue【学校施設】&#10;有形固定資産減価償却率"/>
        <xdr:cNvSpPr txBox="1"/>
      </xdr:nvSpPr>
      <xdr:spPr>
        <a:xfrm>
          <a:off x="1072579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188461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188849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18786475" y="110710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188849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18786475" y="95097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xdr:cNvSpPr txBox="1"/>
      </xdr:nvSpPr>
      <xdr:spPr>
        <a:xfrm>
          <a:off x="188849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187960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18100675" y="107249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17325975"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99" name="フローチャート: 判断 598"/>
        <xdr:cNvSpPr/>
      </xdr:nvSpPr>
      <xdr:spPr>
        <a:xfrm>
          <a:off x="16579850" y="10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600" name="フローチャート: 判断 599"/>
        <xdr:cNvSpPr/>
      </xdr:nvSpPr>
      <xdr:spPr>
        <a:xfrm>
          <a:off x="15833725" y="106211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129337</xdr:rowOff>
    </xdr:from>
    <xdr:to>
      <xdr:col>116</xdr:col>
      <xdr:colOff>114300</xdr:colOff>
      <xdr:row>63</xdr:row>
      <xdr:rowOff>59487</xdr:rowOff>
    </xdr:to>
    <xdr:sp macro="" textlink="">
      <xdr:nvSpPr>
        <xdr:cNvPr id="606" name="楕円 605"/>
        <xdr:cNvSpPr/>
      </xdr:nvSpPr>
      <xdr:spPr>
        <a:xfrm>
          <a:off x="18796000" y="107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107764</xdr:rowOff>
    </xdr:from>
    <xdr:ext cx="469744" cy="259045"/>
    <xdr:sp macro="" textlink="">
      <xdr:nvSpPr>
        <xdr:cNvPr id="607" name="【学校施設】&#10;一人当たり面積該当値テキスト"/>
        <xdr:cNvSpPr txBox="1"/>
      </xdr:nvSpPr>
      <xdr:spPr>
        <a:xfrm>
          <a:off x="18884900" y="1073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131623</xdr:rowOff>
    </xdr:from>
    <xdr:to>
      <xdr:col>112</xdr:col>
      <xdr:colOff>38100</xdr:colOff>
      <xdr:row>63</xdr:row>
      <xdr:rowOff>61773</xdr:rowOff>
    </xdr:to>
    <xdr:sp macro="" textlink="">
      <xdr:nvSpPr>
        <xdr:cNvPr id="608" name="楕円 607"/>
        <xdr:cNvSpPr/>
      </xdr:nvSpPr>
      <xdr:spPr>
        <a:xfrm>
          <a:off x="18100675" y="107615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8687</xdr:rowOff>
    </xdr:from>
    <xdr:to>
      <xdr:col>116</xdr:col>
      <xdr:colOff>63500</xdr:colOff>
      <xdr:row>63</xdr:row>
      <xdr:rowOff>10973</xdr:rowOff>
    </xdr:to>
    <xdr:cxnSp macro="">
      <xdr:nvCxnSpPr>
        <xdr:cNvPr id="609" name="直線コネクタ 608"/>
        <xdr:cNvCxnSpPr/>
      </xdr:nvCxnSpPr>
      <xdr:spPr>
        <a:xfrm flipV="1">
          <a:off x="18132425" y="10810037"/>
          <a:ext cx="7143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10" name="楕円 609"/>
        <xdr:cNvSpPr/>
      </xdr:nvSpPr>
      <xdr:spPr>
        <a:xfrm>
          <a:off x="17325975"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10973</xdr:rowOff>
    </xdr:from>
    <xdr:to>
      <xdr:col>111</xdr:col>
      <xdr:colOff>177800</xdr:colOff>
      <xdr:row>63</xdr:row>
      <xdr:rowOff>11430</xdr:rowOff>
    </xdr:to>
    <xdr:cxnSp macro="">
      <xdr:nvCxnSpPr>
        <xdr:cNvPr id="611" name="直線コネクタ 610"/>
        <xdr:cNvCxnSpPr/>
      </xdr:nvCxnSpPr>
      <xdr:spPr>
        <a:xfrm flipV="1">
          <a:off x="17376775" y="10812323"/>
          <a:ext cx="7556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135280</xdr:rowOff>
    </xdr:from>
    <xdr:to>
      <xdr:col>102</xdr:col>
      <xdr:colOff>165100</xdr:colOff>
      <xdr:row>63</xdr:row>
      <xdr:rowOff>65430</xdr:rowOff>
    </xdr:to>
    <xdr:sp macro="" textlink="">
      <xdr:nvSpPr>
        <xdr:cNvPr id="612" name="楕円 611"/>
        <xdr:cNvSpPr/>
      </xdr:nvSpPr>
      <xdr:spPr>
        <a:xfrm>
          <a:off x="16579850" y="107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14630</xdr:rowOff>
    </xdr:to>
    <xdr:cxnSp macro="">
      <xdr:nvCxnSpPr>
        <xdr:cNvPr id="613" name="直線コネクタ 612"/>
        <xdr:cNvCxnSpPr/>
      </xdr:nvCxnSpPr>
      <xdr:spPr>
        <a:xfrm flipV="1">
          <a:off x="16630650" y="10812780"/>
          <a:ext cx="746125"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138938</xdr:rowOff>
    </xdr:from>
    <xdr:to>
      <xdr:col>98</xdr:col>
      <xdr:colOff>38100</xdr:colOff>
      <xdr:row>63</xdr:row>
      <xdr:rowOff>69088</xdr:rowOff>
    </xdr:to>
    <xdr:sp macro="" textlink="">
      <xdr:nvSpPr>
        <xdr:cNvPr id="614" name="楕円 613"/>
        <xdr:cNvSpPr/>
      </xdr:nvSpPr>
      <xdr:spPr>
        <a:xfrm>
          <a:off x="15833725" y="107688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14630</xdr:rowOff>
    </xdr:from>
    <xdr:to>
      <xdr:col>102</xdr:col>
      <xdr:colOff>114300</xdr:colOff>
      <xdr:row>63</xdr:row>
      <xdr:rowOff>18288</xdr:rowOff>
    </xdr:to>
    <xdr:cxnSp macro="">
      <xdr:nvCxnSpPr>
        <xdr:cNvPr id="615" name="直線コネクタ 614"/>
        <xdr:cNvCxnSpPr/>
      </xdr:nvCxnSpPr>
      <xdr:spPr>
        <a:xfrm flipV="1">
          <a:off x="15865475" y="10815980"/>
          <a:ext cx="765175"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xdr:cNvSpPr txBox="1"/>
      </xdr:nvSpPr>
      <xdr:spPr>
        <a:xfrm>
          <a:off x="1793247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xdr:cNvSpPr txBox="1"/>
      </xdr:nvSpPr>
      <xdr:spPr>
        <a:xfrm>
          <a:off x="1717047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618" name="n_3aveValue【学校施設】&#10;一人当たり面積"/>
        <xdr:cNvSpPr txBox="1"/>
      </xdr:nvSpPr>
      <xdr:spPr>
        <a:xfrm>
          <a:off x="16424352" y="10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619" name="n_4aveValue【学校施設】&#10;一人当たり面積"/>
        <xdr:cNvSpPr txBox="1"/>
      </xdr:nvSpPr>
      <xdr:spPr>
        <a:xfrm>
          <a:off x="156782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52900</xdr:rowOff>
    </xdr:from>
    <xdr:ext cx="469744" cy="259045"/>
    <xdr:sp macro="" textlink="">
      <xdr:nvSpPr>
        <xdr:cNvPr id="620" name="n_1mainValue【学校施設】&#10;一人当たり面積"/>
        <xdr:cNvSpPr txBox="1"/>
      </xdr:nvSpPr>
      <xdr:spPr>
        <a:xfrm>
          <a:off x="17932477" y="108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21" name="n_2mainValue【学校施設】&#10;一人当たり面積"/>
        <xdr:cNvSpPr txBox="1"/>
      </xdr:nvSpPr>
      <xdr:spPr>
        <a:xfrm>
          <a:off x="1717047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56557</xdr:rowOff>
    </xdr:from>
    <xdr:ext cx="469744" cy="259045"/>
    <xdr:sp macro="" textlink="">
      <xdr:nvSpPr>
        <xdr:cNvPr id="622" name="n_3mainValue【学校施設】&#10;一人当たり面積"/>
        <xdr:cNvSpPr txBox="1"/>
      </xdr:nvSpPr>
      <xdr:spPr>
        <a:xfrm>
          <a:off x="16424352" y="108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60215</xdr:rowOff>
    </xdr:from>
    <xdr:ext cx="469744" cy="259045"/>
    <xdr:sp macro="" textlink="">
      <xdr:nvSpPr>
        <xdr:cNvPr id="623" name="n_4mainValue【学校施設】&#10;一人当たり面積"/>
        <xdr:cNvSpPr txBox="1"/>
      </xdr:nvSpPr>
      <xdr:spPr>
        <a:xfrm>
          <a:off x="156782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xdr:cNvSpPr txBox="1"/>
      </xdr:nvSpPr>
      <xdr:spPr>
        <a:xfrm>
          <a:off x="1030683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xdr:cNvCxnSpPr/>
      </xdr:nvCxnSpPr>
      <xdr:spPr>
        <a:xfrm flipV="1">
          <a:off x="13889989"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xdr:cNvSpPr txBox="1"/>
      </xdr:nvSpPr>
      <xdr:spPr>
        <a:xfrm>
          <a:off x="1392872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xdr:cNvCxnSpPr/>
      </xdr:nvCxnSpPr>
      <xdr:spPr>
        <a:xfrm>
          <a:off x="13801725" y="186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xdr:cNvSpPr txBox="1"/>
      </xdr:nvSpPr>
      <xdr:spPr>
        <a:xfrm>
          <a:off x="13928725"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xdr:cNvCxnSpPr/>
      </xdr:nvCxnSpPr>
      <xdr:spPr>
        <a:xfrm>
          <a:off x="13801725" y="170345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69" name="【公民館】&#10;有形固定資産減価償却率平均値テキスト"/>
        <xdr:cNvSpPr txBox="1"/>
      </xdr:nvSpPr>
      <xdr:spPr>
        <a:xfrm>
          <a:off x="13928725"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xdr:cNvSpPr/>
      </xdr:nvSpPr>
      <xdr:spPr>
        <a:xfrm>
          <a:off x="13839825" y="17905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xdr:cNvSpPr/>
      </xdr:nvSpPr>
      <xdr:spPr>
        <a:xfrm>
          <a:off x="13115925"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xdr:cNvSpPr/>
      </xdr:nvSpPr>
      <xdr:spPr>
        <a:xfrm>
          <a:off x="123698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73" name="フローチャート: 判断 672"/>
        <xdr:cNvSpPr/>
      </xdr:nvSpPr>
      <xdr:spPr>
        <a:xfrm>
          <a:off x="11623675" y="178600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4" name="フローチャート: 判断 673"/>
        <xdr:cNvSpPr/>
      </xdr:nvSpPr>
      <xdr:spPr>
        <a:xfrm>
          <a:off x="10848975"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680" name="楕円 679"/>
        <xdr:cNvSpPr/>
      </xdr:nvSpPr>
      <xdr:spPr>
        <a:xfrm>
          <a:off x="13839825" y="17892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84472</xdr:rowOff>
    </xdr:from>
    <xdr:ext cx="405111" cy="259045"/>
    <xdr:sp macro="" textlink="">
      <xdr:nvSpPr>
        <xdr:cNvPr id="681" name="【公民館】&#10;有形固定資産減価償却率該当値テキスト"/>
        <xdr:cNvSpPr txBox="1"/>
      </xdr:nvSpPr>
      <xdr:spPr>
        <a:xfrm>
          <a:off x="13928725"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27305</xdr:rowOff>
    </xdr:from>
    <xdr:to>
      <xdr:col>81</xdr:col>
      <xdr:colOff>101600</xdr:colOff>
      <xdr:row>104</xdr:row>
      <xdr:rowOff>128905</xdr:rowOff>
    </xdr:to>
    <xdr:sp macro="" textlink="">
      <xdr:nvSpPr>
        <xdr:cNvPr id="682" name="楕円 681"/>
        <xdr:cNvSpPr/>
      </xdr:nvSpPr>
      <xdr:spPr>
        <a:xfrm>
          <a:off x="13115925"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78105</xdr:rowOff>
    </xdr:from>
    <xdr:to>
      <xdr:col>85</xdr:col>
      <xdr:colOff>127000</xdr:colOff>
      <xdr:row>104</xdr:row>
      <xdr:rowOff>112395</xdr:rowOff>
    </xdr:to>
    <xdr:cxnSp macro="">
      <xdr:nvCxnSpPr>
        <xdr:cNvPr id="683" name="直線コネクタ 682"/>
        <xdr:cNvCxnSpPr/>
      </xdr:nvCxnSpPr>
      <xdr:spPr>
        <a:xfrm>
          <a:off x="13166725" y="17908905"/>
          <a:ext cx="7239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158750</xdr:rowOff>
    </xdr:from>
    <xdr:to>
      <xdr:col>76</xdr:col>
      <xdr:colOff>165100</xdr:colOff>
      <xdr:row>104</xdr:row>
      <xdr:rowOff>88900</xdr:rowOff>
    </xdr:to>
    <xdr:sp macro="" textlink="">
      <xdr:nvSpPr>
        <xdr:cNvPr id="684" name="楕円 683"/>
        <xdr:cNvSpPr/>
      </xdr:nvSpPr>
      <xdr:spPr>
        <a:xfrm>
          <a:off x="123698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38100</xdr:rowOff>
    </xdr:from>
    <xdr:to>
      <xdr:col>81</xdr:col>
      <xdr:colOff>50800</xdr:colOff>
      <xdr:row>104</xdr:row>
      <xdr:rowOff>78105</xdr:rowOff>
    </xdr:to>
    <xdr:cxnSp macro="">
      <xdr:nvCxnSpPr>
        <xdr:cNvPr id="685" name="直線コネクタ 684"/>
        <xdr:cNvCxnSpPr/>
      </xdr:nvCxnSpPr>
      <xdr:spPr>
        <a:xfrm>
          <a:off x="12420600" y="17868900"/>
          <a:ext cx="7461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130175</xdr:rowOff>
    </xdr:from>
    <xdr:to>
      <xdr:col>72</xdr:col>
      <xdr:colOff>38100</xdr:colOff>
      <xdr:row>104</xdr:row>
      <xdr:rowOff>60325</xdr:rowOff>
    </xdr:to>
    <xdr:sp macro="" textlink="">
      <xdr:nvSpPr>
        <xdr:cNvPr id="686" name="楕円 685"/>
        <xdr:cNvSpPr/>
      </xdr:nvSpPr>
      <xdr:spPr>
        <a:xfrm>
          <a:off x="11623675" y="177895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9525</xdr:rowOff>
    </xdr:from>
    <xdr:to>
      <xdr:col>76</xdr:col>
      <xdr:colOff>114300</xdr:colOff>
      <xdr:row>104</xdr:row>
      <xdr:rowOff>38100</xdr:rowOff>
    </xdr:to>
    <xdr:cxnSp macro="">
      <xdr:nvCxnSpPr>
        <xdr:cNvPr id="687" name="直線コネクタ 686"/>
        <xdr:cNvCxnSpPr/>
      </xdr:nvCxnSpPr>
      <xdr:spPr>
        <a:xfrm>
          <a:off x="11655425" y="17840325"/>
          <a:ext cx="7651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95886</xdr:rowOff>
    </xdr:from>
    <xdr:to>
      <xdr:col>67</xdr:col>
      <xdr:colOff>101600</xdr:colOff>
      <xdr:row>104</xdr:row>
      <xdr:rowOff>26036</xdr:rowOff>
    </xdr:to>
    <xdr:sp macro="" textlink="">
      <xdr:nvSpPr>
        <xdr:cNvPr id="688" name="楕円 687"/>
        <xdr:cNvSpPr/>
      </xdr:nvSpPr>
      <xdr:spPr>
        <a:xfrm>
          <a:off x="10848975"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146686</xdr:rowOff>
    </xdr:from>
    <xdr:to>
      <xdr:col>71</xdr:col>
      <xdr:colOff>177800</xdr:colOff>
      <xdr:row>104</xdr:row>
      <xdr:rowOff>9525</xdr:rowOff>
    </xdr:to>
    <xdr:cxnSp macro="">
      <xdr:nvCxnSpPr>
        <xdr:cNvPr id="689" name="直線コネクタ 688"/>
        <xdr:cNvCxnSpPr/>
      </xdr:nvCxnSpPr>
      <xdr:spPr>
        <a:xfrm>
          <a:off x="10899775" y="17806036"/>
          <a:ext cx="7556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0" name="n_1aveValue【公民館】&#10;有形固定資産減価償却率"/>
        <xdr:cNvSpPr txBox="1"/>
      </xdr:nvSpPr>
      <xdr:spPr>
        <a:xfrm>
          <a:off x="12980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1" name="n_2aveValue【公民館】&#10;有形固定資産減価償却率"/>
        <xdr:cNvSpPr txBox="1"/>
      </xdr:nvSpPr>
      <xdr:spPr>
        <a:xfrm>
          <a:off x="12246619"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692" name="n_3aveValue【公民館】&#10;有形固定資産減価償却率"/>
        <xdr:cNvSpPr txBox="1"/>
      </xdr:nvSpPr>
      <xdr:spPr>
        <a:xfrm>
          <a:off x="1150049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693" name="n_4aveValue【公民館】&#10;有形固定資産減価償却率"/>
        <xdr:cNvSpPr txBox="1"/>
      </xdr:nvSpPr>
      <xdr:spPr>
        <a:xfrm>
          <a:off x="1072579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145432</xdr:rowOff>
    </xdr:from>
    <xdr:ext cx="405111" cy="259045"/>
    <xdr:sp macro="" textlink="">
      <xdr:nvSpPr>
        <xdr:cNvPr id="694" name="n_1mainValue【公民館】&#10;有形固定資産減価償却率"/>
        <xdr:cNvSpPr txBox="1"/>
      </xdr:nvSpPr>
      <xdr:spPr>
        <a:xfrm>
          <a:off x="12980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105427</xdr:rowOff>
    </xdr:from>
    <xdr:ext cx="405111" cy="259045"/>
    <xdr:sp macro="" textlink="">
      <xdr:nvSpPr>
        <xdr:cNvPr id="695" name="n_2mainValue【公民館】&#10;有形固定資産減価償却率"/>
        <xdr:cNvSpPr txBox="1"/>
      </xdr:nvSpPr>
      <xdr:spPr>
        <a:xfrm>
          <a:off x="12246619"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76852</xdr:rowOff>
    </xdr:from>
    <xdr:ext cx="405111" cy="259045"/>
    <xdr:sp macro="" textlink="">
      <xdr:nvSpPr>
        <xdr:cNvPr id="696" name="n_3mainValue【公民館】&#10;有形固定資産減価償却率"/>
        <xdr:cNvSpPr txBox="1"/>
      </xdr:nvSpPr>
      <xdr:spPr>
        <a:xfrm>
          <a:off x="1150049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42563</xdr:rowOff>
    </xdr:from>
    <xdr:ext cx="405111" cy="259045"/>
    <xdr:sp macro="" textlink="">
      <xdr:nvSpPr>
        <xdr:cNvPr id="697" name="n_4mainValue【公民館】&#10;有形固定資産減価償却率"/>
        <xdr:cNvSpPr txBox="1"/>
      </xdr:nvSpPr>
      <xdr:spPr>
        <a:xfrm>
          <a:off x="1072579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xdr:cNvCxnSpPr/>
      </xdr:nvCxnSpPr>
      <xdr:spPr>
        <a:xfrm flipV="1">
          <a:off x="188461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xdr:cNvSpPr txBox="1"/>
      </xdr:nvSpPr>
      <xdr:spPr>
        <a:xfrm>
          <a:off x="188849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xdr:cNvCxnSpPr/>
      </xdr:nvCxnSpPr>
      <xdr:spPr>
        <a:xfrm>
          <a:off x="18786475" y="185882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xdr:cNvSpPr txBox="1"/>
      </xdr:nvSpPr>
      <xdr:spPr>
        <a:xfrm>
          <a:off x="188849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xdr:cNvCxnSpPr/>
      </xdr:nvCxnSpPr>
      <xdr:spPr>
        <a:xfrm>
          <a:off x="18786475" y="17358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4" name="【公民館】&#10;一人当たり面積平均値テキスト"/>
        <xdr:cNvSpPr txBox="1"/>
      </xdr:nvSpPr>
      <xdr:spPr>
        <a:xfrm>
          <a:off x="188849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xdr:cNvSpPr/>
      </xdr:nvSpPr>
      <xdr:spPr>
        <a:xfrm>
          <a:off x="187960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xdr:cNvSpPr/>
      </xdr:nvSpPr>
      <xdr:spPr>
        <a:xfrm>
          <a:off x="18100675" y="183454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xdr:cNvSpPr/>
      </xdr:nvSpPr>
      <xdr:spPr>
        <a:xfrm>
          <a:off x="17325975"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8" name="フローチャート: 判断 727"/>
        <xdr:cNvSpPr/>
      </xdr:nvSpPr>
      <xdr:spPr>
        <a:xfrm>
          <a:off x="1657985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9" name="フローチャート: 判断 728"/>
        <xdr:cNvSpPr/>
      </xdr:nvSpPr>
      <xdr:spPr>
        <a:xfrm>
          <a:off x="15833725" y="182311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71120</xdr:rowOff>
    </xdr:from>
    <xdr:to>
      <xdr:col>116</xdr:col>
      <xdr:colOff>114300</xdr:colOff>
      <xdr:row>108</xdr:row>
      <xdr:rowOff>1270</xdr:rowOff>
    </xdr:to>
    <xdr:sp macro="" textlink="">
      <xdr:nvSpPr>
        <xdr:cNvPr id="735" name="楕円 734"/>
        <xdr:cNvSpPr/>
      </xdr:nvSpPr>
      <xdr:spPr>
        <a:xfrm>
          <a:off x="187960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157497</xdr:rowOff>
    </xdr:from>
    <xdr:ext cx="469744" cy="259045"/>
    <xdr:sp macro="" textlink="">
      <xdr:nvSpPr>
        <xdr:cNvPr id="736" name="【公民館】&#10;一人当たり面積該当値テキスト"/>
        <xdr:cNvSpPr txBox="1"/>
      </xdr:nvSpPr>
      <xdr:spPr>
        <a:xfrm>
          <a:off x="18884900" y="183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71120</xdr:rowOff>
    </xdr:from>
    <xdr:to>
      <xdr:col>112</xdr:col>
      <xdr:colOff>38100</xdr:colOff>
      <xdr:row>108</xdr:row>
      <xdr:rowOff>1270</xdr:rowOff>
    </xdr:to>
    <xdr:sp macro="" textlink="">
      <xdr:nvSpPr>
        <xdr:cNvPr id="737" name="楕円 736"/>
        <xdr:cNvSpPr/>
      </xdr:nvSpPr>
      <xdr:spPr>
        <a:xfrm>
          <a:off x="18100675" y="18416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121920</xdr:rowOff>
    </xdr:from>
    <xdr:to>
      <xdr:col>116</xdr:col>
      <xdr:colOff>63500</xdr:colOff>
      <xdr:row>107</xdr:row>
      <xdr:rowOff>121920</xdr:rowOff>
    </xdr:to>
    <xdr:cxnSp macro="">
      <xdr:nvCxnSpPr>
        <xdr:cNvPr id="738" name="直線コネクタ 737"/>
        <xdr:cNvCxnSpPr/>
      </xdr:nvCxnSpPr>
      <xdr:spPr>
        <a:xfrm>
          <a:off x="18132425" y="1846707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739" name="楕円 738"/>
        <xdr:cNvSpPr/>
      </xdr:nvSpPr>
      <xdr:spPr>
        <a:xfrm>
          <a:off x="17325975"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121920</xdr:rowOff>
    </xdr:to>
    <xdr:cxnSp macro="">
      <xdr:nvCxnSpPr>
        <xdr:cNvPr id="740" name="直線コネクタ 739"/>
        <xdr:cNvCxnSpPr/>
      </xdr:nvCxnSpPr>
      <xdr:spPr>
        <a:xfrm>
          <a:off x="17376775" y="1846707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71120</xdr:rowOff>
    </xdr:from>
    <xdr:to>
      <xdr:col>102</xdr:col>
      <xdr:colOff>165100</xdr:colOff>
      <xdr:row>108</xdr:row>
      <xdr:rowOff>1270</xdr:rowOff>
    </xdr:to>
    <xdr:sp macro="" textlink="">
      <xdr:nvSpPr>
        <xdr:cNvPr id="741" name="楕円 740"/>
        <xdr:cNvSpPr/>
      </xdr:nvSpPr>
      <xdr:spPr>
        <a:xfrm>
          <a:off x="1657985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121920</xdr:rowOff>
    </xdr:to>
    <xdr:cxnSp macro="">
      <xdr:nvCxnSpPr>
        <xdr:cNvPr id="742" name="直線コネクタ 741"/>
        <xdr:cNvCxnSpPr/>
      </xdr:nvCxnSpPr>
      <xdr:spPr>
        <a:xfrm>
          <a:off x="16630650" y="1846707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743" name="楕円 742"/>
        <xdr:cNvSpPr/>
      </xdr:nvSpPr>
      <xdr:spPr>
        <a:xfrm>
          <a:off x="15833725" y="18416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121920</xdr:rowOff>
    </xdr:from>
    <xdr:to>
      <xdr:col>102</xdr:col>
      <xdr:colOff>114300</xdr:colOff>
      <xdr:row>107</xdr:row>
      <xdr:rowOff>121920</xdr:rowOff>
    </xdr:to>
    <xdr:cxnSp macro="">
      <xdr:nvCxnSpPr>
        <xdr:cNvPr id="744" name="直線コネクタ 743"/>
        <xdr:cNvCxnSpPr/>
      </xdr:nvCxnSpPr>
      <xdr:spPr>
        <a:xfrm>
          <a:off x="15865475" y="1846707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5" name="n_1aveValue【公民館】&#10;一人当たり面積"/>
        <xdr:cNvSpPr txBox="1"/>
      </xdr:nvSpPr>
      <xdr:spPr>
        <a:xfrm>
          <a:off x="1793247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6" name="n_2aveValue【公民館】&#10;一人当たり面積"/>
        <xdr:cNvSpPr txBox="1"/>
      </xdr:nvSpPr>
      <xdr:spPr>
        <a:xfrm>
          <a:off x="1717047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47" name="n_3aveValue【公民館】&#10;一人当たり面積"/>
        <xdr:cNvSpPr txBox="1"/>
      </xdr:nvSpPr>
      <xdr:spPr>
        <a:xfrm>
          <a:off x="16424352"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8" name="n_4aveValue【公民館】&#10;一人当たり面積"/>
        <xdr:cNvSpPr txBox="1"/>
      </xdr:nvSpPr>
      <xdr:spPr>
        <a:xfrm>
          <a:off x="156782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163847</xdr:rowOff>
    </xdr:from>
    <xdr:ext cx="469744" cy="259045"/>
    <xdr:sp macro="" textlink="">
      <xdr:nvSpPr>
        <xdr:cNvPr id="749" name="n_1mainValue【公民館】&#10;一人当たり面積"/>
        <xdr:cNvSpPr txBox="1"/>
      </xdr:nvSpPr>
      <xdr:spPr>
        <a:xfrm>
          <a:off x="1793247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750" name="n_2mainValue【公民館】&#10;一人当たり面積"/>
        <xdr:cNvSpPr txBox="1"/>
      </xdr:nvSpPr>
      <xdr:spPr>
        <a:xfrm>
          <a:off x="1717047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163847</xdr:rowOff>
    </xdr:from>
    <xdr:ext cx="469744" cy="259045"/>
    <xdr:sp macro="" textlink="">
      <xdr:nvSpPr>
        <xdr:cNvPr id="751" name="n_3mainValue【公民館】&#10;一人当たり面積"/>
        <xdr:cNvSpPr txBox="1"/>
      </xdr:nvSpPr>
      <xdr:spPr>
        <a:xfrm>
          <a:off x="16424352"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752" name="n_4mainValue【公民館】&#10;一人当たり面積"/>
        <xdr:cNvSpPr txBox="1"/>
      </xdr:nvSpPr>
      <xdr:spPr>
        <a:xfrm>
          <a:off x="156782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区分では、類似団体と比較し有形固定資産減価償却率が低い水準となっており、定期的に大幅な補修による管理ができている。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区分では、保育園において市内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園あるうちの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園、大上保育園が平成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年度に建替工事を実施したことに伴い、有形固定資産減価償却率が低い水準となっている。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区分では、平成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年度に綾瀬小学校の建替工事を行ったことに伴い、有形固定資産減価償却率は低い水準となっている。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その他の施設に係る有形固定資産減価償却率については、類似団体と近似した値となっており、適切な範囲で管理がなされている。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84,100
79,412
22.14
33,414,976
32,221,857
1,046,503
17,576,762
14,149,070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39490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39878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3889375" y="72803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39878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3889375" y="57503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39878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38989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203575" y="64343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428875"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xdr:cNvSpPr/>
      </xdr:nvSpPr>
      <xdr:spPr>
        <a:xfrm>
          <a:off x="168275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936625" y="63592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43362</xdr:rowOff>
    </xdr:from>
    <xdr:to>
      <xdr:col>24</xdr:col>
      <xdr:colOff>114300</xdr:colOff>
      <xdr:row>38</xdr:row>
      <xdr:rowOff>144962</xdr:rowOff>
    </xdr:to>
    <xdr:sp macro="" textlink="">
      <xdr:nvSpPr>
        <xdr:cNvPr id="74" name="楕円 73"/>
        <xdr:cNvSpPr/>
      </xdr:nvSpPr>
      <xdr:spPr>
        <a:xfrm>
          <a:off x="38989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21789</xdr:rowOff>
    </xdr:from>
    <xdr:ext cx="405111" cy="259045"/>
    <xdr:sp macro="" textlink="">
      <xdr:nvSpPr>
        <xdr:cNvPr id="75" name="【図書館】&#10;有形固定資産減価償却率該当値テキスト"/>
        <xdr:cNvSpPr txBox="1"/>
      </xdr:nvSpPr>
      <xdr:spPr>
        <a:xfrm>
          <a:off x="3987800"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xdr:cNvSpPr/>
      </xdr:nvSpPr>
      <xdr:spPr>
        <a:xfrm>
          <a:off x="3203575" y="65241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94162</xdr:rowOff>
    </xdr:to>
    <xdr:cxnSp macro="">
      <xdr:nvCxnSpPr>
        <xdr:cNvPr id="77" name="直線コネクタ 76"/>
        <xdr:cNvCxnSpPr/>
      </xdr:nvCxnSpPr>
      <xdr:spPr>
        <a:xfrm>
          <a:off x="3235325" y="6574972"/>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xdr:cNvSpPr/>
      </xdr:nvSpPr>
      <xdr:spPr>
        <a:xfrm>
          <a:off x="2428875"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xdr:cNvCxnSpPr/>
      </xdr:nvCxnSpPr>
      <xdr:spPr>
        <a:xfrm>
          <a:off x="2479675" y="6542315"/>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133169</xdr:rowOff>
    </xdr:from>
    <xdr:to>
      <xdr:col>10</xdr:col>
      <xdr:colOff>165100</xdr:colOff>
      <xdr:row>38</xdr:row>
      <xdr:rowOff>63319</xdr:rowOff>
    </xdr:to>
    <xdr:sp macro="" textlink="">
      <xdr:nvSpPr>
        <xdr:cNvPr id="80" name="楕円 79"/>
        <xdr:cNvSpPr/>
      </xdr:nvSpPr>
      <xdr:spPr>
        <a:xfrm>
          <a:off x="168275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12519</xdr:rowOff>
    </xdr:from>
    <xdr:to>
      <xdr:col>15</xdr:col>
      <xdr:colOff>50800</xdr:colOff>
      <xdr:row>38</xdr:row>
      <xdr:rowOff>27215</xdr:rowOff>
    </xdr:to>
    <xdr:cxnSp macro="">
      <xdr:nvCxnSpPr>
        <xdr:cNvPr id="81" name="直線コネクタ 80"/>
        <xdr:cNvCxnSpPr/>
      </xdr:nvCxnSpPr>
      <xdr:spPr>
        <a:xfrm>
          <a:off x="1733550" y="6527619"/>
          <a:ext cx="74612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80917</xdr:rowOff>
    </xdr:from>
    <xdr:to>
      <xdr:col>6</xdr:col>
      <xdr:colOff>38100</xdr:colOff>
      <xdr:row>38</xdr:row>
      <xdr:rowOff>11068</xdr:rowOff>
    </xdr:to>
    <xdr:sp macro="" textlink="">
      <xdr:nvSpPr>
        <xdr:cNvPr id="82" name="楕円 81"/>
        <xdr:cNvSpPr/>
      </xdr:nvSpPr>
      <xdr:spPr>
        <a:xfrm>
          <a:off x="936625" y="6424567"/>
          <a:ext cx="73025"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131717</xdr:rowOff>
    </xdr:from>
    <xdr:to>
      <xdr:col>10</xdr:col>
      <xdr:colOff>114300</xdr:colOff>
      <xdr:row>38</xdr:row>
      <xdr:rowOff>12519</xdr:rowOff>
    </xdr:to>
    <xdr:cxnSp macro="">
      <xdr:nvCxnSpPr>
        <xdr:cNvPr id="83" name="直線コネクタ 82"/>
        <xdr:cNvCxnSpPr/>
      </xdr:nvCxnSpPr>
      <xdr:spPr>
        <a:xfrm>
          <a:off x="968375" y="6475367"/>
          <a:ext cx="765175"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06769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30569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xdr:cNvSpPr txBox="1"/>
      </xdr:nvSpPr>
      <xdr:spPr>
        <a:xfrm>
          <a:off x="1559569"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xdr:cNvSpPr txBox="1"/>
      </xdr:nvSpPr>
      <xdr:spPr>
        <a:xfrm>
          <a:off x="8134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xdr:cNvSpPr txBox="1"/>
      </xdr:nvSpPr>
      <xdr:spPr>
        <a:xfrm>
          <a:off x="306769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xdr:cNvSpPr txBox="1"/>
      </xdr:nvSpPr>
      <xdr:spPr>
        <a:xfrm>
          <a:off x="230569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54446</xdr:rowOff>
    </xdr:from>
    <xdr:ext cx="405111" cy="259045"/>
    <xdr:sp macro="" textlink="">
      <xdr:nvSpPr>
        <xdr:cNvPr id="90" name="n_3mainValue【図書館】&#10;有形固定資産減価償却率"/>
        <xdr:cNvSpPr txBox="1"/>
      </xdr:nvSpPr>
      <xdr:spPr>
        <a:xfrm>
          <a:off x="1559569"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2194</xdr:rowOff>
    </xdr:from>
    <xdr:ext cx="405111" cy="259045"/>
    <xdr:sp macro="" textlink="">
      <xdr:nvSpPr>
        <xdr:cNvPr id="91" name="n_4mainValue【図書館】&#10;有形固定資産減価償却率"/>
        <xdr:cNvSpPr txBox="1"/>
      </xdr:nvSpPr>
      <xdr:spPr>
        <a:xfrm>
          <a:off x="8134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8905240"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8943975"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8845550" y="5689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8943975"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8883650" y="6642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815975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7413625" y="66548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6638925"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58928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152400</xdr:rowOff>
    </xdr:from>
    <xdr:to>
      <xdr:col>55</xdr:col>
      <xdr:colOff>50800</xdr:colOff>
      <xdr:row>41</xdr:row>
      <xdr:rowOff>82550</xdr:rowOff>
    </xdr:to>
    <xdr:sp macro="" textlink="">
      <xdr:nvSpPr>
        <xdr:cNvPr id="131" name="楕円 130"/>
        <xdr:cNvSpPr/>
      </xdr:nvSpPr>
      <xdr:spPr>
        <a:xfrm>
          <a:off x="8883650" y="701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xdr:cNvSpPr txBox="1"/>
      </xdr:nvSpPr>
      <xdr:spPr>
        <a:xfrm>
          <a:off x="8943975"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152400</xdr:rowOff>
    </xdr:from>
    <xdr:to>
      <xdr:col>50</xdr:col>
      <xdr:colOff>165100</xdr:colOff>
      <xdr:row>41</xdr:row>
      <xdr:rowOff>82550</xdr:rowOff>
    </xdr:to>
    <xdr:sp macro="" textlink="">
      <xdr:nvSpPr>
        <xdr:cNvPr id="133" name="楕円 132"/>
        <xdr:cNvSpPr/>
      </xdr:nvSpPr>
      <xdr:spPr>
        <a:xfrm>
          <a:off x="815975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31750</xdr:rowOff>
    </xdr:from>
    <xdr:to>
      <xdr:col>55</xdr:col>
      <xdr:colOff>0</xdr:colOff>
      <xdr:row>41</xdr:row>
      <xdr:rowOff>31750</xdr:rowOff>
    </xdr:to>
    <xdr:cxnSp macro="">
      <xdr:nvCxnSpPr>
        <xdr:cNvPr id="134" name="直線コネクタ 133"/>
        <xdr:cNvCxnSpPr/>
      </xdr:nvCxnSpPr>
      <xdr:spPr>
        <a:xfrm>
          <a:off x="8210550" y="70612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152400</xdr:rowOff>
    </xdr:from>
    <xdr:to>
      <xdr:col>46</xdr:col>
      <xdr:colOff>38100</xdr:colOff>
      <xdr:row>41</xdr:row>
      <xdr:rowOff>82550</xdr:rowOff>
    </xdr:to>
    <xdr:sp macro="" textlink="">
      <xdr:nvSpPr>
        <xdr:cNvPr id="135" name="楕円 134"/>
        <xdr:cNvSpPr/>
      </xdr:nvSpPr>
      <xdr:spPr>
        <a:xfrm>
          <a:off x="7413625" y="701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31750</xdr:rowOff>
    </xdr:from>
    <xdr:to>
      <xdr:col>50</xdr:col>
      <xdr:colOff>114300</xdr:colOff>
      <xdr:row>41</xdr:row>
      <xdr:rowOff>31750</xdr:rowOff>
    </xdr:to>
    <xdr:cxnSp macro="">
      <xdr:nvCxnSpPr>
        <xdr:cNvPr id="136" name="直線コネクタ 135"/>
        <xdr:cNvCxnSpPr/>
      </xdr:nvCxnSpPr>
      <xdr:spPr>
        <a:xfrm>
          <a:off x="7445375" y="70612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152400</xdr:rowOff>
    </xdr:from>
    <xdr:to>
      <xdr:col>41</xdr:col>
      <xdr:colOff>101600</xdr:colOff>
      <xdr:row>41</xdr:row>
      <xdr:rowOff>82550</xdr:rowOff>
    </xdr:to>
    <xdr:sp macro="" textlink="">
      <xdr:nvSpPr>
        <xdr:cNvPr id="137" name="楕円 136"/>
        <xdr:cNvSpPr/>
      </xdr:nvSpPr>
      <xdr:spPr>
        <a:xfrm>
          <a:off x="6638925"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31750</xdr:rowOff>
    </xdr:from>
    <xdr:to>
      <xdr:col>45</xdr:col>
      <xdr:colOff>177800</xdr:colOff>
      <xdr:row>41</xdr:row>
      <xdr:rowOff>31750</xdr:rowOff>
    </xdr:to>
    <xdr:cxnSp macro="">
      <xdr:nvCxnSpPr>
        <xdr:cNvPr id="138" name="直線コネクタ 137"/>
        <xdr:cNvCxnSpPr/>
      </xdr:nvCxnSpPr>
      <xdr:spPr>
        <a:xfrm>
          <a:off x="6689725" y="70612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152400</xdr:rowOff>
    </xdr:from>
    <xdr:to>
      <xdr:col>36</xdr:col>
      <xdr:colOff>165100</xdr:colOff>
      <xdr:row>41</xdr:row>
      <xdr:rowOff>82550</xdr:rowOff>
    </xdr:to>
    <xdr:sp macro="" textlink="">
      <xdr:nvSpPr>
        <xdr:cNvPr id="139" name="楕円 138"/>
        <xdr:cNvSpPr/>
      </xdr:nvSpPr>
      <xdr:spPr>
        <a:xfrm>
          <a:off x="58928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31750</xdr:rowOff>
    </xdr:from>
    <xdr:to>
      <xdr:col>41</xdr:col>
      <xdr:colOff>50800</xdr:colOff>
      <xdr:row>41</xdr:row>
      <xdr:rowOff>31750</xdr:rowOff>
    </xdr:to>
    <xdr:cxnSp macro="">
      <xdr:nvCxnSpPr>
        <xdr:cNvPr id="140" name="直線コネクタ 139"/>
        <xdr:cNvCxnSpPr/>
      </xdr:nvCxnSpPr>
      <xdr:spPr>
        <a:xfrm>
          <a:off x="5943600" y="706120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7991552"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72581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6483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5737302"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73677</xdr:rowOff>
    </xdr:from>
    <xdr:ext cx="469744" cy="259045"/>
    <xdr:sp macro="" textlink="">
      <xdr:nvSpPr>
        <xdr:cNvPr id="145" name="n_1mainValue【図書館】&#10;一人当たり面積"/>
        <xdr:cNvSpPr txBox="1"/>
      </xdr:nvSpPr>
      <xdr:spPr>
        <a:xfrm>
          <a:off x="7991552"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73677</xdr:rowOff>
    </xdr:from>
    <xdr:ext cx="469744" cy="259045"/>
    <xdr:sp macro="" textlink="">
      <xdr:nvSpPr>
        <xdr:cNvPr id="146" name="n_2mainValue【図書館】&#10;一人当たり面積"/>
        <xdr:cNvSpPr txBox="1"/>
      </xdr:nvSpPr>
      <xdr:spPr>
        <a:xfrm>
          <a:off x="72581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73677</xdr:rowOff>
    </xdr:from>
    <xdr:ext cx="469744" cy="259045"/>
    <xdr:sp macro="" textlink="">
      <xdr:nvSpPr>
        <xdr:cNvPr id="147" name="n_3mainValue【図書館】&#10;一人当たり面積"/>
        <xdr:cNvSpPr txBox="1"/>
      </xdr:nvSpPr>
      <xdr:spPr>
        <a:xfrm>
          <a:off x="6483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73677</xdr:rowOff>
    </xdr:from>
    <xdr:ext cx="469744" cy="259045"/>
    <xdr:sp macro="" textlink="">
      <xdr:nvSpPr>
        <xdr:cNvPr id="148" name="n_4mainValue【図書館】&#10;一人当たり面積"/>
        <xdr:cNvSpPr txBox="1"/>
      </xdr:nvSpPr>
      <xdr:spPr>
        <a:xfrm>
          <a:off x="5737302"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39490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39878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3889375" y="966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xdr:cNvSpPr txBox="1"/>
      </xdr:nvSpPr>
      <xdr:spPr>
        <a:xfrm>
          <a:off x="39878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38989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203575" y="103085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428875"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xdr:cNvSpPr/>
      </xdr:nvSpPr>
      <xdr:spPr>
        <a:xfrm>
          <a:off x="168275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xdr:cNvSpPr/>
      </xdr:nvSpPr>
      <xdr:spPr>
        <a:xfrm>
          <a:off x="936625" y="102704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89" name="楕円 188"/>
        <xdr:cNvSpPr/>
      </xdr:nvSpPr>
      <xdr:spPr>
        <a:xfrm>
          <a:off x="38989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113047</xdr:rowOff>
    </xdr:from>
    <xdr:ext cx="405111" cy="259045"/>
    <xdr:sp macro="" textlink="">
      <xdr:nvSpPr>
        <xdr:cNvPr id="190" name="【体育館・プール】&#10;有形固定資産減価償却率該当値テキスト"/>
        <xdr:cNvSpPr txBox="1"/>
      </xdr:nvSpPr>
      <xdr:spPr>
        <a:xfrm>
          <a:off x="398780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63500</xdr:rowOff>
    </xdr:from>
    <xdr:to>
      <xdr:col>20</xdr:col>
      <xdr:colOff>38100</xdr:colOff>
      <xdr:row>59</xdr:row>
      <xdr:rowOff>165100</xdr:rowOff>
    </xdr:to>
    <xdr:sp macro="" textlink="">
      <xdr:nvSpPr>
        <xdr:cNvPr id="191" name="楕円 190"/>
        <xdr:cNvSpPr/>
      </xdr:nvSpPr>
      <xdr:spPr>
        <a:xfrm>
          <a:off x="3203575" y="101790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140970</xdr:rowOff>
    </xdr:to>
    <xdr:cxnSp macro="">
      <xdr:nvCxnSpPr>
        <xdr:cNvPr id="192" name="直線コネクタ 191"/>
        <xdr:cNvCxnSpPr/>
      </xdr:nvCxnSpPr>
      <xdr:spPr>
        <a:xfrm>
          <a:off x="3235325" y="10229850"/>
          <a:ext cx="7143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21590</xdr:rowOff>
    </xdr:from>
    <xdr:to>
      <xdr:col>15</xdr:col>
      <xdr:colOff>101600</xdr:colOff>
      <xdr:row>59</xdr:row>
      <xdr:rowOff>123190</xdr:rowOff>
    </xdr:to>
    <xdr:sp macro="" textlink="">
      <xdr:nvSpPr>
        <xdr:cNvPr id="193" name="楕円 192"/>
        <xdr:cNvSpPr/>
      </xdr:nvSpPr>
      <xdr:spPr>
        <a:xfrm>
          <a:off x="2428875"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72390</xdr:rowOff>
    </xdr:from>
    <xdr:to>
      <xdr:col>19</xdr:col>
      <xdr:colOff>177800</xdr:colOff>
      <xdr:row>59</xdr:row>
      <xdr:rowOff>114300</xdr:rowOff>
    </xdr:to>
    <xdr:cxnSp macro="">
      <xdr:nvCxnSpPr>
        <xdr:cNvPr id="194" name="直線コネクタ 193"/>
        <xdr:cNvCxnSpPr/>
      </xdr:nvCxnSpPr>
      <xdr:spPr>
        <a:xfrm>
          <a:off x="2479675" y="10187940"/>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61595</xdr:rowOff>
    </xdr:from>
    <xdr:to>
      <xdr:col>10</xdr:col>
      <xdr:colOff>165100</xdr:colOff>
      <xdr:row>58</xdr:row>
      <xdr:rowOff>163195</xdr:rowOff>
    </xdr:to>
    <xdr:sp macro="" textlink="">
      <xdr:nvSpPr>
        <xdr:cNvPr id="195" name="楕円 194"/>
        <xdr:cNvSpPr/>
      </xdr:nvSpPr>
      <xdr:spPr>
        <a:xfrm>
          <a:off x="168275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112395</xdr:rowOff>
    </xdr:from>
    <xdr:to>
      <xdr:col>15</xdr:col>
      <xdr:colOff>50800</xdr:colOff>
      <xdr:row>59</xdr:row>
      <xdr:rowOff>72390</xdr:rowOff>
    </xdr:to>
    <xdr:cxnSp macro="">
      <xdr:nvCxnSpPr>
        <xdr:cNvPr id="196" name="直線コネクタ 195"/>
        <xdr:cNvCxnSpPr/>
      </xdr:nvCxnSpPr>
      <xdr:spPr>
        <a:xfrm>
          <a:off x="1733550" y="10056495"/>
          <a:ext cx="746125"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141605</xdr:rowOff>
    </xdr:from>
    <xdr:to>
      <xdr:col>6</xdr:col>
      <xdr:colOff>38100</xdr:colOff>
      <xdr:row>59</xdr:row>
      <xdr:rowOff>71755</xdr:rowOff>
    </xdr:to>
    <xdr:sp macro="" textlink="">
      <xdr:nvSpPr>
        <xdr:cNvPr id="197" name="楕円 196"/>
        <xdr:cNvSpPr/>
      </xdr:nvSpPr>
      <xdr:spPr>
        <a:xfrm>
          <a:off x="936625" y="100857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112395</xdr:rowOff>
    </xdr:from>
    <xdr:to>
      <xdr:col>10</xdr:col>
      <xdr:colOff>114300</xdr:colOff>
      <xdr:row>59</xdr:row>
      <xdr:rowOff>20955</xdr:rowOff>
    </xdr:to>
    <xdr:cxnSp macro="">
      <xdr:nvCxnSpPr>
        <xdr:cNvPr id="198" name="直線コネクタ 197"/>
        <xdr:cNvCxnSpPr/>
      </xdr:nvCxnSpPr>
      <xdr:spPr>
        <a:xfrm flipV="1">
          <a:off x="968375" y="10056495"/>
          <a:ext cx="765175"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xdr:cNvSpPr txBox="1"/>
      </xdr:nvSpPr>
      <xdr:spPr>
        <a:xfrm>
          <a:off x="306769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xdr:cNvSpPr txBox="1"/>
      </xdr:nvSpPr>
      <xdr:spPr>
        <a:xfrm>
          <a:off x="230569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1" name="n_3aveValue【体育館・プール】&#10;有形固定資産減価償却率"/>
        <xdr:cNvSpPr txBox="1"/>
      </xdr:nvSpPr>
      <xdr:spPr>
        <a:xfrm>
          <a:off x="1559569"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2" name="n_4aveValue【体育館・プール】&#10;有形固定資産減価償却率"/>
        <xdr:cNvSpPr txBox="1"/>
      </xdr:nvSpPr>
      <xdr:spPr>
        <a:xfrm>
          <a:off x="8134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10177</xdr:rowOff>
    </xdr:from>
    <xdr:ext cx="405111" cy="259045"/>
    <xdr:sp macro="" textlink="">
      <xdr:nvSpPr>
        <xdr:cNvPr id="203" name="n_1mainValue【体育館・プール】&#10;有形固定資産減価償却率"/>
        <xdr:cNvSpPr txBox="1"/>
      </xdr:nvSpPr>
      <xdr:spPr>
        <a:xfrm>
          <a:off x="306769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139717</xdr:rowOff>
    </xdr:from>
    <xdr:ext cx="405111" cy="259045"/>
    <xdr:sp macro="" textlink="">
      <xdr:nvSpPr>
        <xdr:cNvPr id="204" name="n_2mainValue【体育館・プール】&#10;有形固定資産減価償却率"/>
        <xdr:cNvSpPr txBox="1"/>
      </xdr:nvSpPr>
      <xdr:spPr>
        <a:xfrm>
          <a:off x="230569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8272</xdr:rowOff>
    </xdr:from>
    <xdr:ext cx="405111" cy="259045"/>
    <xdr:sp macro="" textlink="">
      <xdr:nvSpPr>
        <xdr:cNvPr id="205" name="n_3mainValue【体育館・プール】&#10;有形固定資産減価償却率"/>
        <xdr:cNvSpPr txBox="1"/>
      </xdr:nvSpPr>
      <xdr:spPr>
        <a:xfrm>
          <a:off x="1559569"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6" name="n_4mainValue【体育館・プール】&#10;有形固定資産減価償却率"/>
        <xdr:cNvSpPr txBox="1"/>
      </xdr:nvSpPr>
      <xdr:spPr>
        <a:xfrm>
          <a:off x="8134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8905240"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8943975"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8845550" y="109899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8943975"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8845550" y="97421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xdr:cNvSpPr txBox="1"/>
      </xdr:nvSpPr>
      <xdr:spPr>
        <a:xfrm>
          <a:off x="8943975"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8883650" y="107124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815975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7413625" y="107162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xdr:cNvSpPr/>
      </xdr:nvSpPr>
      <xdr:spPr>
        <a:xfrm>
          <a:off x="6638925"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xdr:cNvSpPr/>
      </xdr:nvSpPr>
      <xdr:spPr>
        <a:xfrm>
          <a:off x="58928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164465</xdr:rowOff>
    </xdr:from>
    <xdr:to>
      <xdr:col>55</xdr:col>
      <xdr:colOff>50800</xdr:colOff>
      <xdr:row>63</xdr:row>
      <xdr:rowOff>94615</xdr:rowOff>
    </xdr:to>
    <xdr:sp macro="" textlink="">
      <xdr:nvSpPr>
        <xdr:cNvPr id="246" name="楕円 245"/>
        <xdr:cNvSpPr/>
      </xdr:nvSpPr>
      <xdr:spPr>
        <a:xfrm>
          <a:off x="8883650" y="107943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142892</xdr:rowOff>
    </xdr:from>
    <xdr:ext cx="469744" cy="259045"/>
    <xdr:sp macro="" textlink="">
      <xdr:nvSpPr>
        <xdr:cNvPr id="247" name="【体育館・プール】&#10;一人当たり面積該当値テキスト"/>
        <xdr:cNvSpPr txBox="1"/>
      </xdr:nvSpPr>
      <xdr:spPr>
        <a:xfrm>
          <a:off x="8943975"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166370</xdr:rowOff>
    </xdr:from>
    <xdr:to>
      <xdr:col>50</xdr:col>
      <xdr:colOff>165100</xdr:colOff>
      <xdr:row>63</xdr:row>
      <xdr:rowOff>96520</xdr:rowOff>
    </xdr:to>
    <xdr:sp macro="" textlink="">
      <xdr:nvSpPr>
        <xdr:cNvPr id="248" name="楕円 247"/>
        <xdr:cNvSpPr/>
      </xdr:nvSpPr>
      <xdr:spPr>
        <a:xfrm>
          <a:off x="815975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45720</xdr:rowOff>
    </xdr:to>
    <xdr:cxnSp macro="">
      <xdr:nvCxnSpPr>
        <xdr:cNvPr id="249" name="直線コネクタ 248"/>
        <xdr:cNvCxnSpPr/>
      </xdr:nvCxnSpPr>
      <xdr:spPr>
        <a:xfrm flipV="1">
          <a:off x="8210550" y="10845165"/>
          <a:ext cx="6953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166370</xdr:rowOff>
    </xdr:from>
    <xdr:to>
      <xdr:col>46</xdr:col>
      <xdr:colOff>38100</xdr:colOff>
      <xdr:row>63</xdr:row>
      <xdr:rowOff>96520</xdr:rowOff>
    </xdr:to>
    <xdr:sp macro="" textlink="">
      <xdr:nvSpPr>
        <xdr:cNvPr id="250" name="楕円 249"/>
        <xdr:cNvSpPr/>
      </xdr:nvSpPr>
      <xdr:spPr>
        <a:xfrm>
          <a:off x="7413625" y="10796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45720</xdr:rowOff>
    </xdr:from>
    <xdr:to>
      <xdr:col>50</xdr:col>
      <xdr:colOff>114300</xdr:colOff>
      <xdr:row>63</xdr:row>
      <xdr:rowOff>45720</xdr:rowOff>
    </xdr:to>
    <xdr:cxnSp macro="">
      <xdr:nvCxnSpPr>
        <xdr:cNvPr id="251" name="直線コネクタ 250"/>
        <xdr:cNvCxnSpPr/>
      </xdr:nvCxnSpPr>
      <xdr:spPr>
        <a:xfrm>
          <a:off x="7445375" y="1084707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96520</xdr:rowOff>
    </xdr:to>
    <xdr:sp macro="" textlink="">
      <xdr:nvSpPr>
        <xdr:cNvPr id="252" name="楕円 251"/>
        <xdr:cNvSpPr/>
      </xdr:nvSpPr>
      <xdr:spPr>
        <a:xfrm>
          <a:off x="6638925"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45720</xdr:rowOff>
    </xdr:from>
    <xdr:to>
      <xdr:col>45</xdr:col>
      <xdr:colOff>177800</xdr:colOff>
      <xdr:row>63</xdr:row>
      <xdr:rowOff>45720</xdr:rowOff>
    </xdr:to>
    <xdr:cxnSp macro="">
      <xdr:nvCxnSpPr>
        <xdr:cNvPr id="253" name="直線コネクタ 252"/>
        <xdr:cNvCxnSpPr/>
      </xdr:nvCxnSpPr>
      <xdr:spPr>
        <a:xfrm>
          <a:off x="6689725" y="1084707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168275</xdr:rowOff>
    </xdr:from>
    <xdr:to>
      <xdr:col>36</xdr:col>
      <xdr:colOff>165100</xdr:colOff>
      <xdr:row>63</xdr:row>
      <xdr:rowOff>98425</xdr:rowOff>
    </xdr:to>
    <xdr:sp macro="" textlink="">
      <xdr:nvSpPr>
        <xdr:cNvPr id="254" name="楕円 253"/>
        <xdr:cNvSpPr/>
      </xdr:nvSpPr>
      <xdr:spPr>
        <a:xfrm>
          <a:off x="58928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45720</xdr:rowOff>
    </xdr:from>
    <xdr:to>
      <xdr:col>41</xdr:col>
      <xdr:colOff>50800</xdr:colOff>
      <xdr:row>63</xdr:row>
      <xdr:rowOff>47625</xdr:rowOff>
    </xdr:to>
    <xdr:cxnSp macro="">
      <xdr:nvCxnSpPr>
        <xdr:cNvPr id="255" name="直線コネクタ 254"/>
        <xdr:cNvCxnSpPr/>
      </xdr:nvCxnSpPr>
      <xdr:spPr>
        <a:xfrm flipV="1">
          <a:off x="5943600" y="10847070"/>
          <a:ext cx="7461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xdr:cNvSpPr txBox="1"/>
      </xdr:nvSpPr>
      <xdr:spPr>
        <a:xfrm>
          <a:off x="7991552"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xdr:cNvSpPr txBox="1"/>
      </xdr:nvSpPr>
      <xdr:spPr>
        <a:xfrm>
          <a:off x="72581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8" name="n_3aveValue【体育館・プール】&#10;一人当たり面積"/>
        <xdr:cNvSpPr txBox="1"/>
      </xdr:nvSpPr>
      <xdr:spPr>
        <a:xfrm>
          <a:off x="6483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xdr:cNvSpPr txBox="1"/>
      </xdr:nvSpPr>
      <xdr:spPr>
        <a:xfrm>
          <a:off x="5737302"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87647</xdr:rowOff>
    </xdr:from>
    <xdr:ext cx="469744" cy="259045"/>
    <xdr:sp macro="" textlink="">
      <xdr:nvSpPr>
        <xdr:cNvPr id="260" name="n_1mainValue【体育館・プール】&#10;一人当たり面積"/>
        <xdr:cNvSpPr txBox="1"/>
      </xdr:nvSpPr>
      <xdr:spPr>
        <a:xfrm>
          <a:off x="7991552"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87647</xdr:rowOff>
    </xdr:from>
    <xdr:ext cx="469744" cy="259045"/>
    <xdr:sp macro="" textlink="">
      <xdr:nvSpPr>
        <xdr:cNvPr id="261" name="n_2mainValue【体育館・プール】&#10;一人当たり面積"/>
        <xdr:cNvSpPr txBox="1"/>
      </xdr:nvSpPr>
      <xdr:spPr>
        <a:xfrm>
          <a:off x="72581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87647</xdr:rowOff>
    </xdr:from>
    <xdr:ext cx="469744" cy="259045"/>
    <xdr:sp macro="" textlink="">
      <xdr:nvSpPr>
        <xdr:cNvPr id="262" name="n_3mainValue【体育館・プール】&#10;一人当たり面積"/>
        <xdr:cNvSpPr txBox="1"/>
      </xdr:nvSpPr>
      <xdr:spPr>
        <a:xfrm>
          <a:off x="6483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89552</xdr:rowOff>
    </xdr:from>
    <xdr:ext cx="469744" cy="259045"/>
    <xdr:sp macro="" textlink="">
      <xdr:nvSpPr>
        <xdr:cNvPr id="263" name="n_4mainValue【体育館・プール】&#10;一人当たり面積"/>
        <xdr:cNvSpPr txBox="1"/>
      </xdr:nvSpPr>
      <xdr:spPr>
        <a:xfrm>
          <a:off x="5737302"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05" name="直線コネクタ 304"/>
        <xdr:cNvCxnSpPr/>
      </xdr:nvCxnSpPr>
      <xdr:spPr>
        <a:xfrm flipV="1">
          <a:off x="39490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39878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388937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08" name="【市民会館】&#10;有形固定資産減価償却率最大値テキスト"/>
        <xdr:cNvSpPr txBox="1"/>
      </xdr:nvSpPr>
      <xdr:spPr>
        <a:xfrm>
          <a:off x="39878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09" name="直線コネクタ 308"/>
        <xdr:cNvCxnSpPr/>
      </xdr:nvCxnSpPr>
      <xdr:spPr>
        <a:xfrm>
          <a:off x="3889375" y="171477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310" name="【市民会館】&#10;有形固定資産減価償却率平均値テキスト"/>
        <xdr:cNvSpPr txBox="1"/>
      </xdr:nvSpPr>
      <xdr:spPr>
        <a:xfrm>
          <a:off x="39878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11" name="フローチャート: 判断 310"/>
        <xdr:cNvSpPr/>
      </xdr:nvSpPr>
      <xdr:spPr>
        <a:xfrm>
          <a:off x="38989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12" name="フローチャート: 判断 311"/>
        <xdr:cNvSpPr/>
      </xdr:nvSpPr>
      <xdr:spPr>
        <a:xfrm>
          <a:off x="3203575" y="180178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13" name="フローチャート: 判断 312"/>
        <xdr:cNvSpPr/>
      </xdr:nvSpPr>
      <xdr:spPr>
        <a:xfrm>
          <a:off x="2428875"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314" name="フローチャート: 判断 313"/>
        <xdr:cNvSpPr/>
      </xdr:nvSpPr>
      <xdr:spPr>
        <a:xfrm>
          <a:off x="168275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315" name="フローチャート: 判断 314"/>
        <xdr:cNvSpPr/>
      </xdr:nvSpPr>
      <xdr:spPr>
        <a:xfrm>
          <a:off x="936625" y="178790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136434</xdr:rowOff>
    </xdr:from>
    <xdr:to>
      <xdr:col>24</xdr:col>
      <xdr:colOff>114300</xdr:colOff>
      <xdr:row>106</xdr:row>
      <xdr:rowOff>66584</xdr:rowOff>
    </xdr:to>
    <xdr:sp macro="" textlink="">
      <xdr:nvSpPr>
        <xdr:cNvPr id="321" name="楕円 320"/>
        <xdr:cNvSpPr/>
      </xdr:nvSpPr>
      <xdr:spPr>
        <a:xfrm>
          <a:off x="38989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114861</xdr:rowOff>
    </xdr:from>
    <xdr:ext cx="405111" cy="259045"/>
    <xdr:sp macro="" textlink="">
      <xdr:nvSpPr>
        <xdr:cNvPr id="322" name="【市民会館】&#10;有形固定資産減価償却率該当値テキスト"/>
        <xdr:cNvSpPr txBox="1"/>
      </xdr:nvSpPr>
      <xdr:spPr>
        <a:xfrm>
          <a:off x="3987800"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102144</xdr:rowOff>
    </xdr:from>
    <xdr:to>
      <xdr:col>20</xdr:col>
      <xdr:colOff>38100</xdr:colOff>
      <xdr:row>106</xdr:row>
      <xdr:rowOff>32294</xdr:rowOff>
    </xdr:to>
    <xdr:sp macro="" textlink="">
      <xdr:nvSpPr>
        <xdr:cNvPr id="323" name="楕円 322"/>
        <xdr:cNvSpPr/>
      </xdr:nvSpPr>
      <xdr:spPr>
        <a:xfrm>
          <a:off x="3203575" y="181043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152944</xdr:rowOff>
    </xdr:from>
    <xdr:to>
      <xdr:col>24</xdr:col>
      <xdr:colOff>63500</xdr:colOff>
      <xdr:row>106</xdr:row>
      <xdr:rowOff>15784</xdr:rowOff>
    </xdr:to>
    <xdr:cxnSp macro="">
      <xdr:nvCxnSpPr>
        <xdr:cNvPr id="324" name="直線コネクタ 323"/>
        <xdr:cNvCxnSpPr/>
      </xdr:nvCxnSpPr>
      <xdr:spPr>
        <a:xfrm>
          <a:off x="3235325" y="18155194"/>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85816</xdr:rowOff>
    </xdr:from>
    <xdr:to>
      <xdr:col>15</xdr:col>
      <xdr:colOff>101600</xdr:colOff>
      <xdr:row>106</xdr:row>
      <xdr:rowOff>15966</xdr:rowOff>
    </xdr:to>
    <xdr:sp macro="" textlink="">
      <xdr:nvSpPr>
        <xdr:cNvPr id="325" name="楕円 324"/>
        <xdr:cNvSpPr/>
      </xdr:nvSpPr>
      <xdr:spPr>
        <a:xfrm>
          <a:off x="2428875"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136616</xdr:rowOff>
    </xdr:from>
    <xdr:to>
      <xdr:col>19</xdr:col>
      <xdr:colOff>177800</xdr:colOff>
      <xdr:row>105</xdr:row>
      <xdr:rowOff>152944</xdr:rowOff>
    </xdr:to>
    <xdr:cxnSp macro="">
      <xdr:nvCxnSpPr>
        <xdr:cNvPr id="326" name="直線コネクタ 325"/>
        <xdr:cNvCxnSpPr/>
      </xdr:nvCxnSpPr>
      <xdr:spPr>
        <a:xfrm>
          <a:off x="2479675" y="18138866"/>
          <a:ext cx="7556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53158</xdr:rowOff>
    </xdr:from>
    <xdr:to>
      <xdr:col>10</xdr:col>
      <xdr:colOff>165100</xdr:colOff>
      <xdr:row>105</xdr:row>
      <xdr:rowOff>154758</xdr:rowOff>
    </xdr:to>
    <xdr:sp macro="" textlink="">
      <xdr:nvSpPr>
        <xdr:cNvPr id="327" name="楕円 326"/>
        <xdr:cNvSpPr/>
      </xdr:nvSpPr>
      <xdr:spPr>
        <a:xfrm>
          <a:off x="168275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103958</xdr:rowOff>
    </xdr:from>
    <xdr:to>
      <xdr:col>15</xdr:col>
      <xdr:colOff>50800</xdr:colOff>
      <xdr:row>105</xdr:row>
      <xdr:rowOff>136616</xdr:rowOff>
    </xdr:to>
    <xdr:cxnSp macro="">
      <xdr:nvCxnSpPr>
        <xdr:cNvPr id="328" name="直線コネクタ 327"/>
        <xdr:cNvCxnSpPr/>
      </xdr:nvCxnSpPr>
      <xdr:spPr>
        <a:xfrm>
          <a:off x="1733550" y="18106208"/>
          <a:ext cx="74612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20501</xdr:rowOff>
    </xdr:from>
    <xdr:to>
      <xdr:col>6</xdr:col>
      <xdr:colOff>38100</xdr:colOff>
      <xdr:row>105</xdr:row>
      <xdr:rowOff>122101</xdr:rowOff>
    </xdr:to>
    <xdr:sp macro="" textlink="">
      <xdr:nvSpPr>
        <xdr:cNvPr id="329" name="楕円 328"/>
        <xdr:cNvSpPr/>
      </xdr:nvSpPr>
      <xdr:spPr>
        <a:xfrm>
          <a:off x="936625" y="180227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71301</xdr:rowOff>
    </xdr:from>
    <xdr:to>
      <xdr:col>10</xdr:col>
      <xdr:colOff>114300</xdr:colOff>
      <xdr:row>105</xdr:row>
      <xdr:rowOff>103958</xdr:rowOff>
    </xdr:to>
    <xdr:cxnSp macro="">
      <xdr:nvCxnSpPr>
        <xdr:cNvPr id="330" name="直線コネクタ 329"/>
        <xdr:cNvCxnSpPr/>
      </xdr:nvCxnSpPr>
      <xdr:spPr>
        <a:xfrm>
          <a:off x="968375" y="18073551"/>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331" name="n_1aveValue【市民会館】&#10;有形固定資産減価償却率"/>
        <xdr:cNvSpPr txBox="1"/>
      </xdr:nvSpPr>
      <xdr:spPr>
        <a:xfrm>
          <a:off x="306769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332" name="n_2aveValue【市民会館】&#10;有形固定資産減価償却率"/>
        <xdr:cNvSpPr txBox="1"/>
      </xdr:nvSpPr>
      <xdr:spPr>
        <a:xfrm>
          <a:off x="230569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333" name="n_3aveValue【市民会館】&#10;有形固定資産減価償却率"/>
        <xdr:cNvSpPr txBox="1"/>
      </xdr:nvSpPr>
      <xdr:spPr>
        <a:xfrm>
          <a:off x="1559569"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334" name="n_4aveValue【市民会館】&#10;有形固定資産減価償却率"/>
        <xdr:cNvSpPr txBox="1"/>
      </xdr:nvSpPr>
      <xdr:spPr>
        <a:xfrm>
          <a:off x="8134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23421</xdr:rowOff>
    </xdr:from>
    <xdr:ext cx="405111" cy="259045"/>
    <xdr:sp macro="" textlink="">
      <xdr:nvSpPr>
        <xdr:cNvPr id="335" name="n_1mainValue【市民会館】&#10;有形固定資産減価償却率"/>
        <xdr:cNvSpPr txBox="1"/>
      </xdr:nvSpPr>
      <xdr:spPr>
        <a:xfrm>
          <a:off x="306769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7093</xdr:rowOff>
    </xdr:from>
    <xdr:ext cx="405111" cy="259045"/>
    <xdr:sp macro="" textlink="">
      <xdr:nvSpPr>
        <xdr:cNvPr id="336" name="n_2mainValue【市民会館】&#10;有形固定資産減価償却率"/>
        <xdr:cNvSpPr txBox="1"/>
      </xdr:nvSpPr>
      <xdr:spPr>
        <a:xfrm>
          <a:off x="230569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145885</xdr:rowOff>
    </xdr:from>
    <xdr:ext cx="405111" cy="259045"/>
    <xdr:sp macro="" textlink="">
      <xdr:nvSpPr>
        <xdr:cNvPr id="337" name="n_3mainValue【市民会館】&#10;有形固定資産減価償却率"/>
        <xdr:cNvSpPr txBox="1"/>
      </xdr:nvSpPr>
      <xdr:spPr>
        <a:xfrm>
          <a:off x="1559569"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113228</xdr:rowOff>
    </xdr:from>
    <xdr:ext cx="405111" cy="259045"/>
    <xdr:sp macro="" textlink="">
      <xdr:nvSpPr>
        <xdr:cNvPr id="338" name="n_4mainValue【市民会館】&#10;有形固定資産減価償却率"/>
        <xdr:cNvSpPr txBox="1"/>
      </xdr:nvSpPr>
      <xdr:spPr>
        <a:xfrm>
          <a:off x="8134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xdr:cNvSpPr txBox="1"/>
      </xdr:nvSpPr>
      <xdr:spPr>
        <a:xfrm>
          <a:off x="52224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xdr:cNvSpPr txBox="1"/>
      </xdr:nvSpPr>
      <xdr:spPr>
        <a:xfrm>
          <a:off x="52224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xdr:cNvSpPr txBox="1"/>
      </xdr:nvSpPr>
      <xdr:spPr>
        <a:xfrm>
          <a:off x="52224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xdr:cNvSpPr txBox="1"/>
      </xdr:nvSpPr>
      <xdr:spPr>
        <a:xfrm>
          <a:off x="52224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360" name="直線コネクタ 359"/>
        <xdr:cNvCxnSpPr/>
      </xdr:nvCxnSpPr>
      <xdr:spPr>
        <a:xfrm flipV="1">
          <a:off x="8905240"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1" name="【市民会館】&#10;一人当たり面積最小値テキスト"/>
        <xdr:cNvSpPr txBox="1"/>
      </xdr:nvSpPr>
      <xdr:spPr>
        <a:xfrm>
          <a:off x="8943975"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2" name="直線コネクタ 361"/>
        <xdr:cNvCxnSpPr/>
      </xdr:nvCxnSpPr>
      <xdr:spPr>
        <a:xfrm>
          <a:off x="8845550"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363" name="【市民会館】&#10;一人当たり面積最大値テキスト"/>
        <xdr:cNvSpPr txBox="1"/>
      </xdr:nvSpPr>
      <xdr:spPr>
        <a:xfrm>
          <a:off x="8943975"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64" name="直線コネクタ 363"/>
        <xdr:cNvCxnSpPr/>
      </xdr:nvCxnSpPr>
      <xdr:spPr>
        <a:xfrm>
          <a:off x="8845550" y="173857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65" name="【市民会館】&#10;一人当たり面積平均値テキスト"/>
        <xdr:cNvSpPr txBox="1"/>
      </xdr:nvSpPr>
      <xdr:spPr>
        <a:xfrm>
          <a:off x="8943975"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6" name="フローチャート: 判断 365"/>
        <xdr:cNvSpPr/>
      </xdr:nvSpPr>
      <xdr:spPr>
        <a:xfrm>
          <a:off x="8883650" y="182699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367" name="フローチャート: 判断 366"/>
        <xdr:cNvSpPr/>
      </xdr:nvSpPr>
      <xdr:spPr>
        <a:xfrm>
          <a:off x="815975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368" name="フローチャート: 判断 367"/>
        <xdr:cNvSpPr/>
      </xdr:nvSpPr>
      <xdr:spPr>
        <a:xfrm>
          <a:off x="7413625" y="182745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369" name="フローチャート: 判断 368"/>
        <xdr:cNvSpPr/>
      </xdr:nvSpPr>
      <xdr:spPr>
        <a:xfrm>
          <a:off x="6638925"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370" name="フローチャート: 判断 369"/>
        <xdr:cNvSpPr/>
      </xdr:nvSpPr>
      <xdr:spPr>
        <a:xfrm>
          <a:off x="58928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376" name="楕円 375"/>
        <xdr:cNvSpPr/>
      </xdr:nvSpPr>
      <xdr:spPr>
        <a:xfrm>
          <a:off x="8883650" y="183705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3827</xdr:rowOff>
    </xdr:from>
    <xdr:ext cx="469744" cy="259045"/>
    <xdr:sp macro="" textlink="">
      <xdr:nvSpPr>
        <xdr:cNvPr id="377" name="【市民会館】&#10;一人当たり面積該当値テキスト"/>
        <xdr:cNvSpPr txBox="1"/>
      </xdr:nvSpPr>
      <xdr:spPr>
        <a:xfrm>
          <a:off x="8943975"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25400</xdr:rowOff>
    </xdr:from>
    <xdr:to>
      <xdr:col>50</xdr:col>
      <xdr:colOff>165100</xdr:colOff>
      <xdr:row>107</xdr:row>
      <xdr:rowOff>127000</xdr:rowOff>
    </xdr:to>
    <xdr:sp macro="" textlink="">
      <xdr:nvSpPr>
        <xdr:cNvPr id="378" name="楕円 377"/>
        <xdr:cNvSpPr/>
      </xdr:nvSpPr>
      <xdr:spPr>
        <a:xfrm>
          <a:off x="815975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76200</xdr:rowOff>
    </xdr:from>
    <xdr:to>
      <xdr:col>55</xdr:col>
      <xdr:colOff>0</xdr:colOff>
      <xdr:row>107</xdr:row>
      <xdr:rowOff>76200</xdr:rowOff>
    </xdr:to>
    <xdr:cxnSp macro="">
      <xdr:nvCxnSpPr>
        <xdr:cNvPr id="379" name="直線コネクタ 378"/>
        <xdr:cNvCxnSpPr/>
      </xdr:nvCxnSpPr>
      <xdr:spPr>
        <a:xfrm>
          <a:off x="8210550" y="1842135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380" name="楕円 379"/>
        <xdr:cNvSpPr/>
      </xdr:nvSpPr>
      <xdr:spPr>
        <a:xfrm>
          <a:off x="7413625" y="183705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76200</xdr:rowOff>
    </xdr:from>
    <xdr:to>
      <xdr:col>50</xdr:col>
      <xdr:colOff>114300</xdr:colOff>
      <xdr:row>107</xdr:row>
      <xdr:rowOff>76200</xdr:rowOff>
    </xdr:to>
    <xdr:cxnSp macro="">
      <xdr:nvCxnSpPr>
        <xdr:cNvPr id="381" name="直線コネクタ 380"/>
        <xdr:cNvCxnSpPr/>
      </xdr:nvCxnSpPr>
      <xdr:spPr>
        <a:xfrm>
          <a:off x="7445375" y="1842135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25400</xdr:rowOff>
    </xdr:from>
    <xdr:to>
      <xdr:col>41</xdr:col>
      <xdr:colOff>101600</xdr:colOff>
      <xdr:row>107</xdr:row>
      <xdr:rowOff>127000</xdr:rowOff>
    </xdr:to>
    <xdr:sp macro="" textlink="">
      <xdr:nvSpPr>
        <xdr:cNvPr id="382" name="楕円 381"/>
        <xdr:cNvSpPr/>
      </xdr:nvSpPr>
      <xdr:spPr>
        <a:xfrm>
          <a:off x="6638925"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76200</xdr:rowOff>
    </xdr:from>
    <xdr:to>
      <xdr:col>45</xdr:col>
      <xdr:colOff>177800</xdr:colOff>
      <xdr:row>107</xdr:row>
      <xdr:rowOff>76200</xdr:rowOff>
    </xdr:to>
    <xdr:cxnSp macro="">
      <xdr:nvCxnSpPr>
        <xdr:cNvPr id="383" name="直線コネクタ 382"/>
        <xdr:cNvCxnSpPr/>
      </xdr:nvCxnSpPr>
      <xdr:spPr>
        <a:xfrm>
          <a:off x="6689725" y="1842135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27687</xdr:rowOff>
    </xdr:from>
    <xdr:to>
      <xdr:col>36</xdr:col>
      <xdr:colOff>165100</xdr:colOff>
      <xdr:row>107</xdr:row>
      <xdr:rowOff>129287</xdr:rowOff>
    </xdr:to>
    <xdr:sp macro="" textlink="">
      <xdr:nvSpPr>
        <xdr:cNvPr id="384" name="楕円 383"/>
        <xdr:cNvSpPr/>
      </xdr:nvSpPr>
      <xdr:spPr>
        <a:xfrm>
          <a:off x="58928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76200</xdr:rowOff>
    </xdr:from>
    <xdr:to>
      <xdr:col>41</xdr:col>
      <xdr:colOff>50800</xdr:colOff>
      <xdr:row>107</xdr:row>
      <xdr:rowOff>78487</xdr:rowOff>
    </xdr:to>
    <xdr:cxnSp macro="">
      <xdr:nvCxnSpPr>
        <xdr:cNvPr id="385" name="直線コネクタ 384"/>
        <xdr:cNvCxnSpPr/>
      </xdr:nvCxnSpPr>
      <xdr:spPr>
        <a:xfrm flipV="1">
          <a:off x="5943600" y="18421350"/>
          <a:ext cx="74612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386" name="n_1aveValue【市民会館】&#10;一人当たり面積"/>
        <xdr:cNvSpPr txBox="1"/>
      </xdr:nvSpPr>
      <xdr:spPr>
        <a:xfrm>
          <a:off x="7991552"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387" name="n_2aveValue【市民会館】&#10;一人当たり面積"/>
        <xdr:cNvSpPr txBox="1"/>
      </xdr:nvSpPr>
      <xdr:spPr>
        <a:xfrm>
          <a:off x="72581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388" name="n_3aveValue【市民会館】&#10;一人当たり面積"/>
        <xdr:cNvSpPr txBox="1"/>
      </xdr:nvSpPr>
      <xdr:spPr>
        <a:xfrm>
          <a:off x="6483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389" name="n_4aveValue【市民会館】&#10;一人当たり面積"/>
        <xdr:cNvSpPr txBox="1"/>
      </xdr:nvSpPr>
      <xdr:spPr>
        <a:xfrm>
          <a:off x="5737302"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118127</xdr:rowOff>
    </xdr:from>
    <xdr:ext cx="469744" cy="259045"/>
    <xdr:sp macro="" textlink="">
      <xdr:nvSpPr>
        <xdr:cNvPr id="390" name="n_1mainValue【市民会館】&#10;一人当たり面積"/>
        <xdr:cNvSpPr txBox="1"/>
      </xdr:nvSpPr>
      <xdr:spPr>
        <a:xfrm>
          <a:off x="7991552"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118127</xdr:rowOff>
    </xdr:from>
    <xdr:ext cx="469744" cy="259045"/>
    <xdr:sp macro="" textlink="">
      <xdr:nvSpPr>
        <xdr:cNvPr id="391" name="n_2mainValue【市民会館】&#10;一人当たり面積"/>
        <xdr:cNvSpPr txBox="1"/>
      </xdr:nvSpPr>
      <xdr:spPr>
        <a:xfrm>
          <a:off x="72581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392" name="n_3mainValue【市民会館】&#10;一人当たり面積"/>
        <xdr:cNvSpPr txBox="1"/>
      </xdr:nvSpPr>
      <xdr:spPr>
        <a:xfrm>
          <a:off x="6483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120414</xdr:rowOff>
    </xdr:from>
    <xdr:ext cx="469744" cy="259045"/>
    <xdr:sp macro="" textlink="">
      <xdr:nvSpPr>
        <xdr:cNvPr id="393" name="n_4mainValue【市民会館】&#10;一人当たり面積"/>
        <xdr:cNvSpPr txBox="1"/>
      </xdr:nvSpPr>
      <xdr:spPr>
        <a:xfrm>
          <a:off x="5737302"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8" name="直線コネクタ 417"/>
        <xdr:cNvCxnSpPr/>
      </xdr:nvCxnSpPr>
      <xdr:spPr>
        <a:xfrm flipV="1">
          <a:off x="13889989"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9" name="【一般廃棄物処理施設】&#10;有形固定資産減価償却率最小値テキスト"/>
        <xdr:cNvSpPr txBox="1"/>
      </xdr:nvSpPr>
      <xdr:spPr>
        <a:xfrm>
          <a:off x="13928725"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20" name="直線コネクタ 419"/>
        <xdr:cNvCxnSpPr/>
      </xdr:nvCxnSpPr>
      <xdr:spPr>
        <a:xfrm>
          <a:off x="13801725" y="7168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21" name="【一般廃棄物処理施設】&#10;有形固定資産減価償却率最大値テキスト"/>
        <xdr:cNvSpPr txBox="1"/>
      </xdr:nvSpPr>
      <xdr:spPr>
        <a:xfrm>
          <a:off x="13928725"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22" name="直線コネクタ 421"/>
        <xdr:cNvCxnSpPr/>
      </xdr:nvCxnSpPr>
      <xdr:spPr>
        <a:xfrm>
          <a:off x="13801725" y="56635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3" name="【一般廃棄物処理施設】&#10;有形固定資産減価償却率平均値テキスト"/>
        <xdr:cNvSpPr txBox="1"/>
      </xdr:nvSpPr>
      <xdr:spPr>
        <a:xfrm>
          <a:off x="13928725"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4" name="フローチャート: 判断 423"/>
        <xdr:cNvSpPr/>
      </xdr:nvSpPr>
      <xdr:spPr>
        <a:xfrm>
          <a:off x="13839825" y="6540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5" name="フローチャート: 判断 424"/>
        <xdr:cNvSpPr/>
      </xdr:nvSpPr>
      <xdr:spPr>
        <a:xfrm>
          <a:off x="13115925"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xdr:cNvSpPr/>
      </xdr:nvSpPr>
      <xdr:spPr>
        <a:xfrm>
          <a:off x="123698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27" name="フローチャート: 判断 426"/>
        <xdr:cNvSpPr/>
      </xdr:nvSpPr>
      <xdr:spPr>
        <a:xfrm>
          <a:off x="11623675" y="64757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428" name="フローチャート: 判断 427"/>
        <xdr:cNvSpPr/>
      </xdr:nvSpPr>
      <xdr:spPr>
        <a:xfrm>
          <a:off x="10848975"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74930</xdr:rowOff>
    </xdr:from>
    <xdr:to>
      <xdr:col>85</xdr:col>
      <xdr:colOff>177800</xdr:colOff>
      <xdr:row>37</xdr:row>
      <xdr:rowOff>5080</xdr:rowOff>
    </xdr:to>
    <xdr:sp macro="" textlink="">
      <xdr:nvSpPr>
        <xdr:cNvPr id="434" name="楕円 433"/>
        <xdr:cNvSpPr/>
      </xdr:nvSpPr>
      <xdr:spPr>
        <a:xfrm>
          <a:off x="13839825" y="6247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97807</xdr:rowOff>
    </xdr:from>
    <xdr:ext cx="405111" cy="259045"/>
    <xdr:sp macro="" textlink="">
      <xdr:nvSpPr>
        <xdr:cNvPr id="435" name="【一般廃棄物処理施設】&#10;有形固定資産減価償却率該当値テキスト"/>
        <xdr:cNvSpPr txBox="1"/>
      </xdr:nvSpPr>
      <xdr:spPr>
        <a:xfrm>
          <a:off x="13928725"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164465</xdr:rowOff>
    </xdr:from>
    <xdr:to>
      <xdr:col>81</xdr:col>
      <xdr:colOff>101600</xdr:colOff>
      <xdr:row>36</xdr:row>
      <xdr:rowOff>94615</xdr:rowOff>
    </xdr:to>
    <xdr:sp macro="" textlink="">
      <xdr:nvSpPr>
        <xdr:cNvPr id="436" name="楕円 435"/>
        <xdr:cNvSpPr/>
      </xdr:nvSpPr>
      <xdr:spPr>
        <a:xfrm>
          <a:off x="13115925"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43815</xdr:rowOff>
    </xdr:from>
    <xdr:to>
      <xdr:col>85</xdr:col>
      <xdr:colOff>127000</xdr:colOff>
      <xdr:row>36</xdr:row>
      <xdr:rowOff>125730</xdr:rowOff>
    </xdr:to>
    <xdr:cxnSp macro="">
      <xdr:nvCxnSpPr>
        <xdr:cNvPr id="437" name="直線コネクタ 436"/>
        <xdr:cNvCxnSpPr/>
      </xdr:nvCxnSpPr>
      <xdr:spPr>
        <a:xfrm>
          <a:off x="13166725" y="6216015"/>
          <a:ext cx="7239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80645</xdr:rowOff>
    </xdr:from>
    <xdr:to>
      <xdr:col>76</xdr:col>
      <xdr:colOff>165100</xdr:colOff>
      <xdr:row>36</xdr:row>
      <xdr:rowOff>10795</xdr:rowOff>
    </xdr:to>
    <xdr:sp macro="" textlink="">
      <xdr:nvSpPr>
        <xdr:cNvPr id="438" name="楕円 437"/>
        <xdr:cNvSpPr/>
      </xdr:nvSpPr>
      <xdr:spPr>
        <a:xfrm>
          <a:off x="123698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131445</xdr:rowOff>
    </xdr:from>
    <xdr:to>
      <xdr:col>81</xdr:col>
      <xdr:colOff>50800</xdr:colOff>
      <xdr:row>36</xdr:row>
      <xdr:rowOff>43815</xdr:rowOff>
    </xdr:to>
    <xdr:cxnSp macro="">
      <xdr:nvCxnSpPr>
        <xdr:cNvPr id="439" name="直線コネクタ 438"/>
        <xdr:cNvCxnSpPr/>
      </xdr:nvCxnSpPr>
      <xdr:spPr>
        <a:xfrm>
          <a:off x="12420600" y="6132195"/>
          <a:ext cx="74612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170180</xdr:rowOff>
    </xdr:from>
    <xdr:to>
      <xdr:col>72</xdr:col>
      <xdr:colOff>38100</xdr:colOff>
      <xdr:row>35</xdr:row>
      <xdr:rowOff>100330</xdr:rowOff>
    </xdr:to>
    <xdr:sp macro="" textlink="">
      <xdr:nvSpPr>
        <xdr:cNvPr id="440" name="楕円 439"/>
        <xdr:cNvSpPr/>
      </xdr:nvSpPr>
      <xdr:spPr>
        <a:xfrm>
          <a:off x="11623675" y="59994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49530</xdr:rowOff>
    </xdr:from>
    <xdr:to>
      <xdr:col>76</xdr:col>
      <xdr:colOff>114300</xdr:colOff>
      <xdr:row>35</xdr:row>
      <xdr:rowOff>131445</xdr:rowOff>
    </xdr:to>
    <xdr:cxnSp macro="">
      <xdr:nvCxnSpPr>
        <xdr:cNvPr id="441" name="直線コネクタ 440"/>
        <xdr:cNvCxnSpPr/>
      </xdr:nvCxnSpPr>
      <xdr:spPr>
        <a:xfrm>
          <a:off x="11655425" y="6050280"/>
          <a:ext cx="765175"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65405</xdr:rowOff>
    </xdr:from>
    <xdr:to>
      <xdr:col>67</xdr:col>
      <xdr:colOff>101600</xdr:colOff>
      <xdr:row>38</xdr:row>
      <xdr:rowOff>167005</xdr:rowOff>
    </xdr:to>
    <xdr:sp macro="" textlink="">
      <xdr:nvSpPr>
        <xdr:cNvPr id="442" name="楕円 441"/>
        <xdr:cNvSpPr/>
      </xdr:nvSpPr>
      <xdr:spPr>
        <a:xfrm>
          <a:off x="10848975"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49530</xdr:rowOff>
    </xdr:from>
    <xdr:to>
      <xdr:col>71</xdr:col>
      <xdr:colOff>177800</xdr:colOff>
      <xdr:row>38</xdr:row>
      <xdr:rowOff>116205</xdr:rowOff>
    </xdr:to>
    <xdr:cxnSp macro="">
      <xdr:nvCxnSpPr>
        <xdr:cNvPr id="443" name="直線コネクタ 442"/>
        <xdr:cNvCxnSpPr/>
      </xdr:nvCxnSpPr>
      <xdr:spPr>
        <a:xfrm flipV="1">
          <a:off x="10899775" y="6050280"/>
          <a:ext cx="755650" cy="58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44" name="n_1aveValue【一般廃棄物処理施設】&#10;有形固定資産減価償却率"/>
        <xdr:cNvSpPr txBox="1"/>
      </xdr:nvSpPr>
      <xdr:spPr>
        <a:xfrm>
          <a:off x="12980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5" name="n_2aveValue【一般廃棄物処理施設】&#10;有形固定資産減価償却率"/>
        <xdr:cNvSpPr txBox="1"/>
      </xdr:nvSpPr>
      <xdr:spPr>
        <a:xfrm>
          <a:off x="12246619"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46" name="n_3aveValue【一般廃棄物処理施設】&#10;有形固定資産減価償却率"/>
        <xdr:cNvSpPr txBox="1"/>
      </xdr:nvSpPr>
      <xdr:spPr>
        <a:xfrm>
          <a:off x="1150049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447" name="n_4aveValue【一般廃棄物処理施設】&#10;有形固定資産減価償却率"/>
        <xdr:cNvSpPr txBox="1"/>
      </xdr:nvSpPr>
      <xdr:spPr>
        <a:xfrm>
          <a:off x="1072579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111142</xdr:rowOff>
    </xdr:from>
    <xdr:ext cx="405111" cy="259045"/>
    <xdr:sp macro="" textlink="">
      <xdr:nvSpPr>
        <xdr:cNvPr id="448" name="n_1mainValue【一般廃棄物処理施設】&#10;有形固定資産減価償却率"/>
        <xdr:cNvSpPr txBox="1"/>
      </xdr:nvSpPr>
      <xdr:spPr>
        <a:xfrm>
          <a:off x="129800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27322</xdr:rowOff>
    </xdr:from>
    <xdr:ext cx="405111" cy="259045"/>
    <xdr:sp macro="" textlink="">
      <xdr:nvSpPr>
        <xdr:cNvPr id="449" name="n_2mainValue【一般廃棄物処理施設】&#10;有形固定資産減価償却率"/>
        <xdr:cNvSpPr txBox="1"/>
      </xdr:nvSpPr>
      <xdr:spPr>
        <a:xfrm>
          <a:off x="12246619"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116857</xdr:rowOff>
    </xdr:from>
    <xdr:ext cx="405111" cy="259045"/>
    <xdr:sp macro="" textlink="">
      <xdr:nvSpPr>
        <xdr:cNvPr id="450" name="n_3mainValue【一般廃棄物処理施設】&#10;有形固定資産減価償却率"/>
        <xdr:cNvSpPr txBox="1"/>
      </xdr:nvSpPr>
      <xdr:spPr>
        <a:xfrm>
          <a:off x="1150049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158132</xdr:rowOff>
    </xdr:from>
    <xdr:ext cx="405111" cy="259045"/>
    <xdr:sp macro="" textlink="">
      <xdr:nvSpPr>
        <xdr:cNvPr id="451" name="n_4mainValue【一般廃棄物処理施設】&#10;有形固定資産減価償却率"/>
        <xdr:cNvSpPr txBox="1"/>
      </xdr:nvSpPr>
      <xdr:spPr>
        <a:xfrm>
          <a:off x="1072579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5" name="直線コネクタ 474"/>
        <xdr:cNvCxnSpPr/>
      </xdr:nvCxnSpPr>
      <xdr:spPr>
        <a:xfrm flipV="1">
          <a:off x="188461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6" name="【一般廃棄物処理施設】&#10;一人当たり有形固定資産（償却資産）額最小値テキスト"/>
        <xdr:cNvSpPr txBox="1"/>
      </xdr:nvSpPr>
      <xdr:spPr>
        <a:xfrm>
          <a:off x="188849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7" name="直線コネクタ 476"/>
        <xdr:cNvCxnSpPr/>
      </xdr:nvCxnSpPr>
      <xdr:spPr>
        <a:xfrm>
          <a:off x="18786475" y="72388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8" name="【一般廃棄物処理施設】&#10;一人当たり有形固定資産（償却資産）額最大値テキスト"/>
        <xdr:cNvSpPr txBox="1"/>
      </xdr:nvSpPr>
      <xdr:spPr>
        <a:xfrm>
          <a:off x="188849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9" name="直線コネクタ 478"/>
        <xdr:cNvCxnSpPr/>
      </xdr:nvCxnSpPr>
      <xdr:spPr>
        <a:xfrm>
          <a:off x="18786475" y="59767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480" name="【一般廃棄物処理施設】&#10;一人当たり有形固定資産（償却資産）額平均値テキスト"/>
        <xdr:cNvSpPr txBox="1"/>
      </xdr:nvSpPr>
      <xdr:spPr>
        <a:xfrm>
          <a:off x="188849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81" name="フローチャート: 判断 480"/>
        <xdr:cNvSpPr/>
      </xdr:nvSpPr>
      <xdr:spPr>
        <a:xfrm>
          <a:off x="187960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82" name="フローチャート: 判断 481"/>
        <xdr:cNvSpPr/>
      </xdr:nvSpPr>
      <xdr:spPr>
        <a:xfrm>
          <a:off x="18100675" y="70277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83" name="フローチャート: 判断 482"/>
        <xdr:cNvSpPr/>
      </xdr:nvSpPr>
      <xdr:spPr>
        <a:xfrm>
          <a:off x="17325975"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484" name="フローチャート: 判断 483"/>
        <xdr:cNvSpPr/>
      </xdr:nvSpPr>
      <xdr:spPr>
        <a:xfrm>
          <a:off x="1657985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485" name="フローチャート: 判断 484"/>
        <xdr:cNvSpPr/>
      </xdr:nvSpPr>
      <xdr:spPr>
        <a:xfrm>
          <a:off x="15833725" y="70133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96691</xdr:rowOff>
    </xdr:from>
    <xdr:to>
      <xdr:col>116</xdr:col>
      <xdr:colOff>114300</xdr:colOff>
      <xdr:row>35</xdr:row>
      <xdr:rowOff>26841</xdr:rowOff>
    </xdr:to>
    <xdr:sp macro="" textlink="">
      <xdr:nvSpPr>
        <xdr:cNvPr id="491" name="楕円 490"/>
        <xdr:cNvSpPr/>
      </xdr:nvSpPr>
      <xdr:spPr>
        <a:xfrm>
          <a:off x="18796000" y="592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49718</xdr:rowOff>
    </xdr:from>
    <xdr:ext cx="599010" cy="259045"/>
    <xdr:sp macro="" textlink="">
      <xdr:nvSpPr>
        <xdr:cNvPr id="492" name="【一般廃棄物処理施設】&#10;一人当たり有形固定資産（償却資産）額該当値テキスト"/>
        <xdr:cNvSpPr txBox="1"/>
      </xdr:nvSpPr>
      <xdr:spPr>
        <a:xfrm>
          <a:off x="18884900" y="58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101067</xdr:rowOff>
    </xdr:from>
    <xdr:to>
      <xdr:col>112</xdr:col>
      <xdr:colOff>38100</xdr:colOff>
      <xdr:row>35</xdr:row>
      <xdr:rowOff>31217</xdr:rowOff>
    </xdr:to>
    <xdr:sp macro="" textlink="">
      <xdr:nvSpPr>
        <xdr:cNvPr id="493" name="楕円 492"/>
        <xdr:cNvSpPr/>
      </xdr:nvSpPr>
      <xdr:spPr>
        <a:xfrm>
          <a:off x="18100675" y="59303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147491</xdr:rowOff>
    </xdr:from>
    <xdr:to>
      <xdr:col>116</xdr:col>
      <xdr:colOff>63500</xdr:colOff>
      <xdr:row>34</xdr:row>
      <xdr:rowOff>151867</xdr:rowOff>
    </xdr:to>
    <xdr:cxnSp macro="">
      <xdr:nvCxnSpPr>
        <xdr:cNvPr id="494" name="直線コネクタ 493"/>
        <xdr:cNvCxnSpPr/>
      </xdr:nvCxnSpPr>
      <xdr:spPr>
        <a:xfrm flipV="1">
          <a:off x="18132425" y="5976791"/>
          <a:ext cx="714375"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102095</xdr:rowOff>
    </xdr:from>
    <xdr:to>
      <xdr:col>107</xdr:col>
      <xdr:colOff>101600</xdr:colOff>
      <xdr:row>35</xdr:row>
      <xdr:rowOff>32245</xdr:rowOff>
    </xdr:to>
    <xdr:sp macro="" textlink="">
      <xdr:nvSpPr>
        <xdr:cNvPr id="495" name="楕円 494"/>
        <xdr:cNvSpPr/>
      </xdr:nvSpPr>
      <xdr:spPr>
        <a:xfrm>
          <a:off x="17325975" y="59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151867</xdr:rowOff>
    </xdr:from>
    <xdr:to>
      <xdr:col>111</xdr:col>
      <xdr:colOff>177800</xdr:colOff>
      <xdr:row>34</xdr:row>
      <xdr:rowOff>152895</xdr:rowOff>
    </xdr:to>
    <xdr:cxnSp macro="">
      <xdr:nvCxnSpPr>
        <xdr:cNvPr id="496" name="直線コネクタ 495"/>
        <xdr:cNvCxnSpPr/>
      </xdr:nvCxnSpPr>
      <xdr:spPr>
        <a:xfrm flipV="1">
          <a:off x="17376775" y="5981167"/>
          <a:ext cx="75565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110913</xdr:rowOff>
    </xdr:from>
    <xdr:to>
      <xdr:col>102</xdr:col>
      <xdr:colOff>165100</xdr:colOff>
      <xdr:row>35</xdr:row>
      <xdr:rowOff>41063</xdr:rowOff>
    </xdr:to>
    <xdr:sp macro="" textlink="">
      <xdr:nvSpPr>
        <xdr:cNvPr id="497" name="楕円 496"/>
        <xdr:cNvSpPr/>
      </xdr:nvSpPr>
      <xdr:spPr>
        <a:xfrm>
          <a:off x="16579850" y="59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152895</xdr:rowOff>
    </xdr:from>
    <xdr:to>
      <xdr:col>107</xdr:col>
      <xdr:colOff>50800</xdr:colOff>
      <xdr:row>34</xdr:row>
      <xdr:rowOff>161713</xdr:rowOff>
    </xdr:to>
    <xdr:cxnSp macro="">
      <xdr:nvCxnSpPr>
        <xdr:cNvPr id="498" name="直線コネクタ 497"/>
        <xdr:cNvCxnSpPr/>
      </xdr:nvCxnSpPr>
      <xdr:spPr>
        <a:xfrm flipV="1">
          <a:off x="16630650" y="5982195"/>
          <a:ext cx="746125"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45488</xdr:rowOff>
    </xdr:from>
    <xdr:to>
      <xdr:col>98</xdr:col>
      <xdr:colOff>38100</xdr:colOff>
      <xdr:row>34</xdr:row>
      <xdr:rowOff>147088</xdr:rowOff>
    </xdr:to>
    <xdr:sp macro="" textlink="">
      <xdr:nvSpPr>
        <xdr:cNvPr id="499" name="楕円 498"/>
        <xdr:cNvSpPr/>
      </xdr:nvSpPr>
      <xdr:spPr>
        <a:xfrm>
          <a:off x="15833725" y="58747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96288</xdr:rowOff>
    </xdr:from>
    <xdr:to>
      <xdr:col>102</xdr:col>
      <xdr:colOff>114300</xdr:colOff>
      <xdr:row>34</xdr:row>
      <xdr:rowOff>161713</xdr:rowOff>
    </xdr:to>
    <xdr:cxnSp macro="">
      <xdr:nvCxnSpPr>
        <xdr:cNvPr id="500" name="直線コネクタ 499"/>
        <xdr:cNvCxnSpPr/>
      </xdr:nvCxnSpPr>
      <xdr:spPr>
        <a:xfrm>
          <a:off x="15865475" y="5925588"/>
          <a:ext cx="765175"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01" name="n_1aveValue【一般廃棄物処理施設】&#10;一人当たり有形固定資産（償却資産）額"/>
        <xdr:cNvSpPr txBox="1"/>
      </xdr:nvSpPr>
      <xdr:spPr>
        <a:xfrm>
          <a:off x="1790016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02" name="n_2aveValue【一般廃棄物処理施設】&#10;一人当たり有形固定資産（償却資産）額"/>
        <xdr:cNvSpPr txBox="1"/>
      </xdr:nvSpPr>
      <xdr:spPr>
        <a:xfrm>
          <a:off x="17166736"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77078</xdr:rowOff>
    </xdr:from>
    <xdr:ext cx="534377" cy="259045"/>
    <xdr:sp macro="" textlink="">
      <xdr:nvSpPr>
        <xdr:cNvPr id="503" name="n_3aveValue【一般廃棄物処理施設】&#10;一人当たり有形固定資産（償却資産）額"/>
        <xdr:cNvSpPr txBox="1"/>
      </xdr:nvSpPr>
      <xdr:spPr>
        <a:xfrm>
          <a:off x="16392036" y="71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76661</xdr:rowOff>
    </xdr:from>
    <xdr:ext cx="534377" cy="259045"/>
    <xdr:sp macro="" textlink="">
      <xdr:nvSpPr>
        <xdr:cNvPr id="504" name="n_4aveValue【一般廃棄物処理施設】&#10;一人当たり有形固定資産（償却資産）額"/>
        <xdr:cNvSpPr txBox="1"/>
      </xdr:nvSpPr>
      <xdr:spPr>
        <a:xfrm>
          <a:off x="15645911" y="71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47744</xdr:rowOff>
    </xdr:from>
    <xdr:ext cx="599010" cy="259045"/>
    <xdr:sp macro="" textlink="">
      <xdr:nvSpPr>
        <xdr:cNvPr id="505" name="n_1mainValue【一般廃棄物処理施設】&#10;一人当たり有形固定資産（償却資産）額"/>
        <xdr:cNvSpPr txBox="1"/>
      </xdr:nvSpPr>
      <xdr:spPr>
        <a:xfrm>
          <a:off x="17867845" y="570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48772</xdr:rowOff>
    </xdr:from>
    <xdr:ext cx="599010" cy="259045"/>
    <xdr:sp macro="" textlink="">
      <xdr:nvSpPr>
        <xdr:cNvPr id="506" name="n_2mainValue【一般廃棄物処理施設】&#10;一人当たり有形固定資産（償却資産）額"/>
        <xdr:cNvSpPr txBox="1"/>
      </xdr:nvSpPr>
      <xdr:spPr>
        <a:xfrm>
          <a:off x="17134420" y="570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57590</xdr:rowOff>
    </xdr:from>
    <xdr:ext cx="599010" cy="259045"/>
    <xdr:sp macro="" textlink="">
      <xdr:nvSpPr>
        <xdr:cNvPr id="507" name="n_3mainValue【一般廃棄物処理施設】&#10;一人当たり有形固定資産（償却資産）額"/>
        <xdr:cNvSpPr txBox="1"/>
      </xdr:nvSpPr>
      <xdr:spPr>
        <a:xfrm>
          <a:off x="16359720" y="571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163615</xdr:rowOff>
    </xdr:from>
    <xdr:ext cx="599010" cy="259045"/>
    <xdr:sp macro="" textlink="">
      <xdr:nvSpPr>
        <xdr:cNvPr id="508" name="n_4mainValue【一般廃棄物処理施設】&#10;一人当たり有形固定資産（償却資産）額"/>
        <xdr:cNvSpPr txBox="1"/>
      </xdr:nvSpPr>
      <xdr:spPr>
        <a:xfrm>
          <a:off x="15613595" y="565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xdr:cNvSpPr txBox="1"/>
      </xdr:nvSpPr>
      <xdr:spPr>
        <a:xfrm>
          <a:off x="101976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xdr:cNvSpPr txBox="1"/>
      </xdr:nvSpPr>
      <xdr:spPr>
        <a:xfrm>
          <a:off x="1030683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4" name="直線コネクタ 533"/>
        <xdr:cNvCxnSpPr/>
      </xdr:nvCxnSpPr>
      <xdr:spPr>
        <a:xfrm flipV="1">
          <a:off x="13889989"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xdr:cNvSpPr txBox="1"/>
      </xdr:nvSpPr>
      <xdr:spPr>
        <a:xfrm>
          <a:off x="1392872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xdr:cNvCxnSpPr/>
      </xdr:nvCxnSpPr>
      <xdr:spPr>
        <a:xfrm>
          <a:off x="13801725" y="1110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7" name="【保健センター・保健所】&#10;有形固定資産減価償却率最大値テキスト"/>
        <xdr:cNvSpPr txBox="1"/>
      </xdr:nvSpPr>
      <xdr:spPr>
        <a:xfrm>
          <a:off x="13928725"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8" name="直線コネクタ 537"/>
        <xdr:cNvCxnSpPr/>
      </xdr:nvCxnSpPr>
      <xdr:spPr>
        <a:xfrm>
          <a:off x="13801725" y="966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539" name="【保健センター・保健所】&#10;有形固定資産減価償却率平均値テキスト"/>
        <xdr:cNvSpPr txBox="1"/>
      </xdr:nvSpPr>
      <xdr:spPr>
        <a:xfrm>
          <a:off x="13928725"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40" name="フローチャート: 判断 539"/>
        <xdr:cNvSpPr/>
      </xdr:nvSpPr>
      <xdr:spPr>
        <a:xfrm>
          <a:off x="13839825" y="102117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41" name="フローチャート: 判断 540"/>
        <xdr:cNvSpPr/>
      </xdr:nvSpPr>
      <xdr:spPr>
        <a:xfrm>
          <a:off x="13115925"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42" name="フローチャート: 判断 541"/>
        <xdr:cNvSpPr/>
      </xdr:nvSpPr>
      <xdr:spPr>
        <a:xfrm>
          <a:off x="123698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3" name="フローチャート: 判断 542"/>
        <xdr:cNvSpPr/>
      </xdr:nvSpPr>
      <xdr:spPr>
        <a:xfrm>
          <a:off x="11623675" y="102884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4" name="フローチャート: 判断 543"/>
        <xdr:cNvSpPr/>
      </xdr:nvSpPr>
      <xdr:spPr>
        <a:xfrm>
          <a:off x="10848975"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14515</xdr:rowOff>
    </xdr:from>
    <xdr:to>
      <xdr:col>85</xdr:col>
      <xdr:colOff>177800</xdr:colOff>
      <xdr:row>56</xdr:row>
      <xdr:rowOff>116115</xdr:rowOff>
    </xdr:to>
    <xdr:sp macro="" textlink="">
      <xdr:nvSpPr>
        <xdr:cNvPr id="550" name="楕円 549"/>
        <xdr:cNvSpPr/>
      </xdr:nvSpPr>
      <xdr:spPr>
        <a:xfrm>
          <a:off x="13839825" y="9615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138992</xdr:rowOff>
    </xdr:from>
    <xdr:ext cx="405111" cy="259045"/>
    <xdr:sp macro="" textlink="">
      <xdr:nvSpPr>
        <xdr:cNvPr id="551" name="【保健センター・保健所】&#10;有形固定資産減価償却率該当値テキスト"/>
        <xdr:cNvSpPr txBox="1"/>
      </xdr:nvSpPr>
      <xdr:spPr>
        <a:xfrm>
          <a:off x="13928725" y="95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153307</xdr:rowOff>
    </xdr:from>
    <xdr:to>
      <xdr:col>81</xdr:col>
      <xdr:colOff>101600</xdr:colOff>
      <xdr:row>56</xdr:row>
      <xdr:rowOff>83457</xdr:rowOff>
    </xdr:to>
    <xdr:sp macro="" textlink="">
      <xdr:nvSpPr>
        <xdr:cNvPr id="552" name="楕円 551"/>
        <xdr:cNvSpPr/>
      </xdr:nvSpPr>
      <xdr:spPr>
        <a:xfrm>
          <a:off x="13115925"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32657</xdr:rowOff>
    </xdr:from>
    <xdr:to>
      <xdr:col>85</xdr:col>
      <xdr:colOff>127000</xdr:colOff>
      <xdr:row>56</xdr:row>
      <xdr:rowOff>65315</xdr:rowOff>
    </xdr:to>
    <xdr:cxnSp macro="">
      <xdr:nvCxnSpPr>
        <xdr:cNvPr id="553" name="直線コネクタ 552"/>
        <xdr:cNvCxnSpPr/>
      </xdr:nvCxnSpPr>
      <xdr:spPr>
        <a:xfrm>
          <a:off x="13166725" y="9633857"/>
          <a:ext cx="7239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554" name="楕円 553"/>
        <xdr:cNvSpPr/>
      </xdr:nvSpPr>
      <xdr:spPr>
        <a:xfrm>
          <a:off x="123698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32657</xdr:rowOff>
    </xdr:to>
    <xdr:cxnSp macro="">
      <xdr:nvCxnSpPr>
        <xdr:cNvPr id="555" name="直線コネクタ 554"/>
        <xdr:cNvCxnSpPr/>
      </xdr:nvCxnSpPr>
      <xdr:spPr>
        <a:xfrm>
          <a:off x="12420600" y="9601200"/>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87993</xdr:rowOff>
    </xdr:from>
    <xdr:to>
      <xdr:col>72</xdr:col>
      <xdr:colOff>38100</xdr:colOff>
      <xdr:row>56</xdr:row>
      <xdr:rowOff>18143</xdr:rowOff>
    </xdr:to>
    <xdr:sp macro="" textlink="">
      <xdr:nvSpPr>
        <xdr:cNvPr id="556" name="楕円 555"/>
        <xdr:cNvSpPr/>
      </xdr:nvSpPr>
      <xdr:spPr>
        <a:xfrm>
          <a:off x="11623675" y="951774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138793</xdr:rowOff>
    </xdr:from>
    <xdr:to>
      <xdr:col>76</xdr:col>
      <xdr:colOff>114300</xdr:colOff>
      <xdr:row>56</xdr:row>
      <xdr:rowOff>0</xdr:rowOff>
    </xdr:to>
    <xdr:cxnSp macro="">
      <xdr:nvCxnSpPr>
        <xdr:cNvPr id="557" name="直線コネクタ 556"/>
        <xdr:cNvCxnSpPr/>
      </xdr:nvCxnSpPr>
      <xdr:spPr>
        <a:xfrm>
          <a:off x="11655425" y="9568543"/>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55335</xdr:rowOff>
    </xdr:from>
    <xdr:to>
      <xdr:col>67</xdr:col>
      <xdr:colOff>101600</xdr:colOff>
      <xdr:row>55</xdr:row>
      <xdr:rowOff>156935</xdr:rowOff>
    </xdr:to>
    <xdr:sp macro="" textlink="">
      <xdr:nvSpPr>
        <xdr:cNvPr id="558" name="楕円 557"/>
        <xdr:cNvSpPr/>
      </xdr:nvSpPr>
      <xdr:spPr>
        <a:xfrm>
          <a:off x="10848975"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106135</xdr:rowOff>
    </xdr:from>
    <xdr:to>
      <xdr:col>71</xdr:col>
      <xdr:colOff>177800</xdr:colOff>
      <xdr:row>55</xdr:row>
      <xdr:rowOff>138793</xdr:rowOff>
    </xdr:to>
    <xdr:cxnSp macro="">
      <xdr:nvCxnSpPr>
        <xdr:cNvPr id="559" name="直線コネクタ 558"/>
        <xdr:cNvCxnSpPr/>
      </xdr:nvCxnSpPr>
      <xdr:spPr>
        <a:xfrm>
          <a:off x="10899775" y="9535885"/>
          <a:ext cx="7556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560" name="n_1aveValue【保健センター・保健所】&#10;有形固定資産減価償却率"/>
        <xdr:cNvSpPr txBox="1"/>
      </xdr:nvSpPr>
      <xdr:spPr>
        <a:xfrm>
          <a:off x="12980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561" name="n_2aveValue【保健センター・保健所】&#10;有形固定資産減価償却率"/>
        <xdr:cNvSpPr txBox="1"/>
      </xdr:nvSpPr>
      <xdr:spPr>
        <a:xfrm>
          <a:off x="12246619"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2" name="n_3aveValue【保健センター・保健所】&#10;有形固定資産減価償却率"/>
        <xdr:cNvSpPr txBox="1"/>
      </xdr:nvSpPr>
      <xdr:spPr>
        <a:xfrm>
          <a:off x="1150049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563" name="n_4aveValue【保健センター・保健所】&#10;有形固定資産減価償却率"/>
        <xdr:cNvSpPr txBox="1"/>
      </xdr:nvSpPr>
      <xdr:spPr>
        <a:xfrm>
          <a:off x="1072579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99984</xdr:rowOff>
    </xdr:from>
    <xdr:ext cx="405111" cy="259045"/>
    <xdr:sp macro="" textlink="">
      <xdr:nvSpPr>
        <xdr:cNvPr id="564" name="n_1mainValue【保健センター・保健所】&#10;有形固定資産減価償却率"/>
        <xdr:cNvSpPr txBox="1"/>
      </xdr:nvSpPr>
      <xdr:spPr>
        <a:xfrm>
          <a:off x="129800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67327</xdr:rowOff>
    </xdr:from>
    <xdr:ext cx="340478" cy="259045"/>
    <xdr:sp macro="" textlink="">
      <xdr:nvSpPr>
        <xdr:cNvPr id="565" name="n_2mainValue【保健センター・保健所】&#10;有形固定資産減価償却率"/>
        <xdr:cNvSpPr txBox="1"/>
      </xdr:nvSpPr>
      <xdr:spPr>
        <a:xfrm>
          <a:off x="12278936"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34670</xdr:rowOff>
    </xdr:from>
    <xdr:ext cx="340478" cy="259045"/>
    <xdr:sp macro="" textlink="">
      <xdr:nvSpPr>
        <xdr:cNvPr id="566" name="n_3mainValue【保健センター・保健所】&#10;有形固定資産減価償却率"/>
        <xdr:cNvSpPr txBox="1"/>
      </xdr:nvSpPr>
      <xdr:spPr>
        <a:xfrm>
          <a:off x="11504236"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2012</xdr:rowOff>
    </xdr:from>
    <xdr:ext cx="340478" cy="259045"/>
    <xdr:sp macro="" textlink="">
      <xdr:nvSpPr>
        <xdr:cNvPr id="567" name="n_4mainValue【保健センター・保健所】&#10;有形固定資産減価償却率"/>
        <xdr:cNvSpPr txBox="1"/>
      </xdr:nvSpPr>
      <xdr:spPr>
        <a:xfrm>
          <a:off x="1075811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9" name="直線コネクタ 588"/>
        <xdr:cNvCxnSpPr/>
      </xdr:nvCxnSpPr>
      <xdr:spPr>
        <a:xfrm flipV="1">
          <a:off x="188461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90" name="【保健センター・保健所】&#10;一人当たり面積最小値テキスト"/>
        <xdr:cNvSpPr txBox="1"/>
      </xdr:nvSpPr>
      <xdr:spPr>
        <a:xfrm>
          <a:off x="188849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91" name="直線コネクタ 590"/>
        <xdr:cNvCxnSpPr/>
      </xdr:nvCxnSpPr>
      <xdr:spPr>
        <a:xfrm>
          <a:off x="18786475" y="1095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92" name="【保健センター・保健所】&#10;一人当たり面積最大値テキスト"/>
        <xdr:cNvSpPr txBox="1"/>
      </xdr:nvSpPr>
      <xdr:spPr>
        <a:xfrm>
          <a:off x="188849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93" name="直線コネクタ 592"/>
        <xdr:cNvCxnSpPr/>
      </xdr:nvCxnSpPr>
      <xdr:spPr>
        <a:xfrm>
          <a:off x="18786475" y="95509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4" name="【保健センター・保健所】&#10;一人当たり面積平均値テキスト"/>
        <xdr:cNvSpPr txBox="1"/>
      </xdr:nvSpPr>
      <xdr:spPr>
        <a:xfrm>
          <a:off x="188849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5" name="フローチャート: 判断 594"/>
        <xdr:cNvSpPr/>
      </xdr:nvSpPr>
      <xdr:spPr>
        <a:xfrm>
          <a:off x="187960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6" name="フローチャート: 判断 595"/>
        <xdr:cNvSpPr/>
      </xdr:nvSpPr>
      <xdr:spPr>
        <a:xfrm>
          <a:off x="18100675" y="107619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7" name="フローチャート: 判断 596"/>
        <xdr:cNvSpPr/>
      </xdr:nvSpPr>
      <xdr:spPr>
        <a:xfrm>
          <a:off x="17325975"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598" name="フローチャート: 判断 597"/>
        <xdr:cNvSpPr/>
      </xdr:nvSpPr>
      <xdr:spPr>
        <a:xfrm>
          <a:off x="1657985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599" name="フローチャート: 判断 598"/>
        <xdr:cNvSpPr/>
      </xdr:nvSpPr>
      <xdr:spPr>
        <a:xfrm>
          <a:off x="15833725" y="107299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605" name="楕円 604"/>
        <xdr:cNvSpPr/>
      </xdr:nvSpPr>
      <xdr:spPr>
        <a:xfrm>
          <a:off x="187960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3573</xdr:rowOff>
    </xdr:from>
    <xdr:ext cx="469744" cy="259045"/>
    <xdr:sp macro="" textlink="">
      <xdr:nvSpPr>
        <xdr:cNvPr id="606" name="【保健センター・保健所】&#10;一人当たり面積該当値テキスト"/>
        <xdr:cNvSpPr txBox="1"/>
      </xdr:nvSpPr>
      <xdr:spPr>
        <a:xfrm>
          <a:off x="18884900" y="108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88646</xdr:rowOff>
    </xdr:from>
    <xdr:to>
      <xdr:col>112</xdr:col>
      <xdr:colOff>38100</xdr:colOff>
      <xdr:row>64</xdr:row>
      <xdr:rowOff>18796</xdr:rowOff>
    </xdr:to>
    <xdr:sp macro="" textlink="">
      <xdr:nvSpPr>
        <xdr:cNvPr id="607" name="楕円 606"/>
        <xdr:cNvSpPr/>
      </xdr:nvSpPr>
      <xdr:spPr>
        <a:xfrm>
          <a:off x="18100675" y="108899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139446</xdr:rowOff>
    </xdr:to>
    <xdr:cxnSp macro="">
      <xdr:nvCxnSpPr>
        <xdr:cNvPr id="608" name="直線コネクタ 607"/>
        <xdr:cNvCxnSpPr/>
      </xdr:nvCxnSpPr>
      <xdr:spPr>
        <a:xfrm>
          <a:off x="18132425" y="10940796"/>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88646</xdr:rowOff>
    </xdr:from>
    <xdr:to>
      <xdr:col>107</xdr:col>
      <xdr:colOff>101600</xdr:colOff>
      <xdr:row>64</xdr:row>
      <xdr:rowOff>18796</xdr:rowOff>
    </xdr:to>
    <xdr:sp macro="" textlink="">
      <xdr:nvSpPr>
        <xdr:cNvPr id="609" name="楕円 608"/>
        <xdr:cNvSpPr/>
      </xdr:nvSpPr>
      <xdr:spPr>
        <a:xfrm>
          <a:off x="17325975"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139446</xdr:rowOff>
    </xdr:to>
    <xdr:cxnSp macro="">
      <xdr:nvCxnSpPr>
        <xdr:cNvPr id="610" name="直線コネクタ 609"/>
        <xdr:cNvCxnSpPr/>
      </xdr:nvCxnSpPr>
      <xdr:spPr>
        <a:xfrm>
          <a:off x="17376775" y="1094079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93218</xdr:rowOff>
    </xdr:from>
    <xdr:to>
      <xdr:col>102</xdr:col>
      <xdr:colOff>165100</xdr:colOff>
      <xdr:row>64</xdr:row>
      <xdr:rowOff>23368</xdr:rowOff>
    </xdr:to>
    <xdr:sp macro="" textlink="">
      <xdr:nvSpPr>
        <xdr:cNvPr id="611" name="楕円 610"/>
        <xdr:cNvSpPr/>
      </xdr:nvSpPr>
      <xdr:spPr>
        <a:xfrm>
          <a:off x="1657985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144018</xdr:rowOff>
    </xdr:to>
    <xdr:cxnSp macro="">
      <xdr:nvCxnSpPr>
        <xdr:cNvPr id="612" name="直線コネクタ 611"/>
        <xdr:cNvCxnSpPr/>
      </xdr:nvCxnSpPr>
      <xdr:spPr>
        <a:xfrm flipV="1">
          <a:off x="16630650" y="10940796"/>
          <a:ext cx="7461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93218</xdr:rowOff>
    </xdr:from>
    <xdr:to>
      <xdr:col>98</xdr:col>
      <xdr:colOff>38100</xdr:colOff>
      <xdr:row>64</xdr:row>
      <xdr:rowOff>23368</xdr:rowOff>
    </xdr:to>
    <xdr:sp macro="" textlink="">
      <xdr:nvSpPr>
        <xdr:cNvPr id="613" name="楕円 612"/>
        <xdr:cNvSpPr/>
      </xdr:nvSpPr>
      <xdr:spPr>
        <a:xfrm>
          <a:off x="15833725" y="108945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144018</xdr:rowOff>
    </xdr:from>
    <xdr:to>
      <xdr:col>102</xdr:col>
      <xdr:colOff>114300</xdr:colOff>
      <xdr:row>63</xdr:row>
      <xdr:rowOff>144018</xdr:rowOff>
    </xdr:to>
    <xdr:cxnSp macro="">
      <xdr:nvCxnSpPr>
        <xdr:cNvPr id="614" name="直線コネクタ 613"/>
        <xdr:cNvCxnSpPr/>
      </xdr:nvCxnSpPr>
      <xdr:spPr>
        <a:xfrm>
          <a:off x="15865475" y="10945368"/>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5" name="n_1aveValue【保健センター・保健所】&#10;一人当たり面積"/>
        <xdr:cNvSpPr txBox="1"/>
      </xdr:nvSpPr>
      <xdr:spPr>
        <a:xfrm>
          <a:off x="1793247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6" name="n_2aveValue【保健センター・保健所】&#10;一人当たり面積"/>
        <xdr:cNvSpPr txBox="1"/>
      </xdr:nvSpPr>
      <xdr:spPr>
        <a:xfrm>
          <a:off x="1717047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17" name="n_3aveValue【保健センター・保健所】&#10;一人当たり面積"/>
        <xdr:cNvSpPr txBox="1"/>
      </xdr:nvSpPr>
      <xdr:spPr>
        <a:xfrm>
          <a:off x="16424352"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618" name="n_4aveValue【保健センター・保健所】&#10;一人当たり面積"/>
        <xdr:cNvSpPr txBox="1"/>
      </xdr:nvSpPr>
      <xdr:spPr>
        <a:xfrm>
          <a:off x="156782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9923</xdr:rowOff>
    </xdr:from>
    <xdr:ext cx="469744" cy="259045"/>
    <xdr:sp macro="" textlink="">
      <xdr:nvSpPr>
        <xdr:cNvPr id="619" name="n_1mainValue【保健センター・保健所】&#10;一人当たり面積"/>
        <xdr:cNvSpPr txBox="1"/>
      </xdr:nvSpPr>
      <xdr:spPr>
        <a:xfrm>
          <a:off x="1793247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9923</xdr:rowOff>
    </xdr:from>
    <xdr:ext cx="469744" cy="259045"/>
    <xdr:sp macro="" textlink="">
      <xdr:nvSpPr>
        <xdr:cNvPr id="620" name="n_2mainValue【保健センター・保健所】&#10;一人当たり面積"/>
        <xdr:cNvSpPr txBox="1"/>
      </xdr:nvSpPr>
      <xdr:spPr>
        <a:xfrm>
          <a:off x="1717047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14495</xdr:rowOff>
    </xdr:from>
    <xdr:ext cx="469744" cy="259045"/>
    <xdr:sp macro="" textlink="">
      <xdr:nvSpPr>
        <xdr:cNvPr id="621" name="n_3mainValue【保健センター・保健所】&#10;一人当たり面積"/>
        <xdr:cNvSpPr txBox="1"/>
      </xdr:nvSpPr>
      <xdr:spPr>
        <a:xfrm>
          <a:off x="16424352"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14495</xdr:rowOff>
    </xdr:from>
    <xdr:ext cx="469744" cy="259045"/>
    <xdr:sp macro="" textlink="">
      <xdr:nvSpPr>
        <xdr:cNvPr id="622" name="n_4mainValue【保健センター・保健所】&#10;一人当たり面積"/>
        <xdr:cNvSpPr txBox="1"/>
      </xdr:nvSpPr>
      <xdr:spPr>
        <a:xfrm>
          <a:off x="156782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8" name="直線コネクタ 647"/>
        <xdr:cNvCxnSpPr/>
      </xdr:nvCxnSpPr>
      <xdr:spPr>
        <a:xfrm flipV="1">
          <a:off x="13889989"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xdr:cNvSpPr txBox="1"/>
      </xdr:nvSpPr>
      <xdr:spPr>
        <a:xfrm>
          <a:off x="1392872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51" name="【消防施設】&#10;有形固定資産減価償却率最大値テキスト"/>
        <xdr:cNvSpPr txBox="1"/>
      </xdr:nvSpPr>
      <xdr:spPr>
        <a:xfrm>
          <a:off x="13928725"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2" name="直線コネクタ 651"/>
        <xdr:cNvCxnSpPr/>
      </xdr:nvCxnSpPr>
      <xdr:spPr>
        <a:xfrm>
          <a:off x="13801725" y="135010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53" name="【消防施設】&#10;有形固定資産減価償却率平均値テキスト"/>
        <xdr:cNvSpPr txBox="1"/>
      </xdr:nvSpPr>
      <xdr:spPr>
        <a:xfrm>
          <a:off x="13928725"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4" name="フローチャート: 判断 653"/>
        <xdr:cNvSpPr/>
      </xdr:nvSpPr>
      <xdr:spPr>
        <a:xfrm>
          <a:off x="13839825" y="143188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5" name="フローチャート: 判断 654"/>
        <xdr:cNvSpPr/>
      </xdr:nvSpPr>
      <xdr:spPr>
        <a:xfrm>
          <a:off x="13115925"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6" name="フローチャート: 判断 655"/>
        <xdr:cNvSpPr/>
      </xdr:nvSpPr>
      <xdr:spPr>
        <a:xfrm>
          <a:off x="123698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57" name="フローチャート: 判断 656"/>
        <xdr:cNvSpPr/>
      </xdr:nvSpPr>
      <xdr:spPr>
        <a:xfrm>
          <a:off x="11623675" y="142241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8" name="フローチャート: 判断 657"/>
        <xdr:cNvSpPr/>
      </xdr:nvSpPr>
      <xdr:spPr>
        <a:xfrm>
          <a:off x="10848975"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64" name="楕円 663"/>
        <xdr:cNvSpPr/>
      </xdr:nvSpPr>
      <xdr:spPr>
        <a:xfrm>
          <a:off x="13839825" y="142078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379</xdr:rowOff>
    </xdr:from>
    <xdr:ext cx="405111" cy="259045"/>
    <xdr:sp macro="" textlink="">
      <xdr:nvSpPr>
        <xdr:cNvPr id="665" name="【消防施設】&#10;有形固定資産減価償却率該当値テキスト"/>
        <xdr:cNvSpPr txBox="1"/>
      </xdr:nvSpPr>
      <xdr:spPr>
        <a:xfrm>
          <a:off x="13928725" y="140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85271</xdr:rowOff>
    </xdr:from>
    <xdr:to>
      <xdr:col>81</xdr:col>
      <xdr:colOff>101600</xdr:colOff>
      <xdr:row>84</xdr:row>
      <xdr:rowOff>15421</xdr:rowOff>
    </xdr:to>
    <xdr:sp macro="" textlink="">
      <xdr:nvSpPr>
        <xdr:cNvPr id="666" name="楕円 665"/>
        <xdr:cNvSpPr/>
      </xdr:nvSpPr>
      <xdr:spPr>
        <a:xfrm>
          <a:off x="13115925"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28302</xdr:rowOff>
    </xdr:from>
    <xdr:to>
      <xdr:col>85</xdr:col>
      <xdr:colOff>127000</xdr:colOff>
      <xdr:row>83</xdr:row>
      <xdr:rowOff>136071</xdr:rowOff>
    </xdr:to>
    <xdr:cxnSp macro="">
      <xdr:nvCxnSpPr>
        <xdr:cNvPr id="667" name="直線コネクタ 666"/>
        <xdr:cNvCxnSpPr/>
      </xdr:nvCxnSpPr>
      <xdr:spPr>
        <a:xfrm flipV="1">
          <a:off x="13166725" y="14258652"/>
          <a:ext cx="7239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668" name="楕円 667"/>
        <xdr:cNvSpPr/>
      </xdr:nvSpPr>
      <xdr:spPr>
        <a:xfrm>
          <a:off x="123698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136071</xdr:rowOff>
    </xdr:to>
    <xdr:cxnSp macro="">
      <xdr:nvCxnSpPr>
        <xdr:cNvPr id="669" name="直線コネクタ 668"/>
        <xdr:cNvCxnSpPr/>
      </xdr:nvCxnSpPr>
      <xdr:spPr>
        <a:xfrm>
          <a:off x="12420600" y="14359889"/>
          <a:ext cx="74612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166914</xdr:rowOff>
    </xdr:from>
    <xdr:to>
      <xdr:col>72</xdr:col>
      <xdr:colOff>38100</xdr:colOff>
      <xdr:row>81</xdr:row>
      <xdr:rowOff>97064</xdr:rowOff>
    </xdr:to>
    <xdr:sp macro="" textlink="">
      <xdr:nvSpPr>
        <xdr:cNvPr id="670" name="楕円 669"/>
        <xdr:cNvSpPr/>
      </xdr:nvSpPr>
      <xdr:spPr>
        <a:xfrm>
          <a:off x="11623675" y="138829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46264</xdr:rowOff>
    </xdr:from>
    <xdr:to>
      <xdr:col>76</xdr:col>
      <xdr:colOff>114300</xdr:colOff>
      <xdr:row>83</xdr:row>
      <xdr:rowOff>129539</xdr:rowOff>
    </xdr:to>
    <xdr:cxnSp macro="">
      <xdr:nvCxnSpPr>
        <xdr:cNvPr id="671" name="直線コネクタ 670"/>
        <xdr:cNvCxnSpPr/>
      </xdr:nvCxnSpPr>
      <xdr:spPr>
        <a:xfrm>
          <a:off x="11655425" y="13933714"/>
          <a:ext cx="765175" cy="4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10161</xdr:rowOff>
    </xdr:from>
    <xdr:to>
      <xdr:col>67</xdr:col>
      <xdr:colOff>101600</xdr:colOff>
      <xdr:row>83</xdr:row>
      <xdr:rowOff>111761</xdr:rowOff>
    </xdr:to>
    <xdr:sp macro="" textlink="">
      <xdr:nvSpPr>
        <xdr:cNvPr id="672" name="楕円 671"/>
        <xdr:cNvSpPr/>
      </xdr:nvSpPr>
      <xdr:spPr>
        <a:xfrm>
          <a:off x="10848975"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46264</xdr:rowOff>
    </xdr:from>
    <xdr:to>
      <xdr:col>71</xdr:col>
      <xdr:colOff>177800</xdr:colOff>
      <xdr:row>83</xdr:row>
      <xdr:rowOff>60961</xdr:rowOff>
    </xdr:to>
    <xdr:cxnSp macro="">
      <xdr:nvCxnSpPr>
        <xdr:cNvPr id="673" name="直線コネクタ 672"/>
        <xdr:cNvCxnSpPr/>
      </xdr:nvCxnSpPr>
      <xdr:spPr>
        <a:xfrm flipV="1">
          <a:off x="10899775" y="13933714"/>
          <a:ext cx="755650" cy="35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674" name="n_1aveValue【消防施設】&#10;有形固定資産減価償却率"/>
        <xdr:cNvSpPr txBox="1"/>
      </xdr:nvSpPr>
      <xdr:spPr>
        <a:xfrm>
          <a:off x="12980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675" name="n_2aveValue【消防施設】&#10;有形固定資産減価償却率"/>
        <xdr:cNvSpPr txBox="1"/>
      </xdr:nvSpPr>
      <xdr:spPr>
        <a:xfrm>
          <a:off x="12246619"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676" name="n_3aveValue【消防施設】&#10;有形固定資産減価償却率"/>
        <xdr:cNvSpPr txBox="1"/>
      </xdr:nvSpPr>
      <xdr:spPr>
        <a:xfrm>
          <a:off x="1150049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677" name="n_4aveValue【消防施設】&#10;有形固定資産減価償却率"/>
        <xdr:cNvSpPr txBox="1"/>
      </xdr:nvSpPr>
      <xdr:spPr>
        <a:xfrm>
          <a:off x="1072579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6548</xdr:rowOff>
    </xdr:from>
    <xdr:ext cx="405111" cy="259045"/>
    <xdr:sp macro="" textlink="">
      <xdr:nvSpPr>
        <xdr:cNvPr id="678" name="n_1mainValue【消防施設】&#10;有形固定資産減価償却率"/>
        <xdr:cNvSpPr txBox="1"/>
      </xdr:nvSpPr>
      <xdr:spPr>
        <a:xfrm>
          <a:off x="12980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679" name="n_2mainValue【消防施設】&#10;有形固定資産減価償却率"/>
        <xdr:cNvSpPr txBox="1"/>
      </xdr:nvSpPr>
      <xdr:spPr>
        <a:xfrm>
          <a:off x="12246619"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680" name="n_3mainValue【消防施設】&#10;有形固定資産減価償却率"/>
        <xdr:cNvSpPr txBox="1"/>
      </xdr:nvSpPr>
      <xdr:spPr>
        <a:xfrm>
          <a:off x="1150049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681" name="n_4mainValue【消防施設】&#10;有形固定資産減価償却率"/>
        <xdr:cNvSpPr txBox="1"/>
      </xdr:nvSpPr>
      <xdr:spPr>
        <a:xfrm>
          <a:off x="1072579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03" name="直線コネクタ 702"/>
        <xdr:cNvCxnSpPr/>
      </xdr:nvCxnSpPr>
      <xdr:spPr>
        <a:xfrm flipV="1">
          <a:off x="188461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4" name="【消防施設】&#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5" name="直線コネクタ 704"/>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6" name="【消防施設】&#10;一人当たり面積最大値テキスト"/>
        <xdr:cNvSpPr txBox="1"/>
      </xdr:nvSpPr>
      <xdr:spPr>
        <a:xfrm>
          <a:off x="188849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7" name="直線コネクタ 706"/>
        <xdr:cNvCxnSpPr/>
      </xdr:nvCxnSpPr>
      <xdr:spPr>
        <a:xfrm>
          <a:off x="18786475" y="134752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08" name="【消防施設】&#10;一人当たり面積平均値テキスト"/>
        <xdr:cNvSpPr txBox="1"/>
      </xdr:nvSpPr>
      <xdr:spPr>
        <a:xfrm>
          <a:off x="188849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9" name="フローチャート: 判断 708"/>
        <xdr:cNvSpPr/>
      </xdr:nvSpPr>
      <xdr:spPr>
        <a:xfrm>
          <a:off x="187960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10" name="フローチャート: 判断 709"/>
        <xdr:cNvSpPr/>
      </xdr:nvSpPr>
      <xdr:spPr>
        <a:xfrm>
          <a:off x="18100675" y="144439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11" name="フローチャート: 判断 710"/>
        <xdr:cNvSpPr/>
      </xdr:nvSpPr>
      <xdr:spPr>
        <a:xfrm>
          <a:off x="17325975"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712" name="フローチャート: 判断 711"/>
        <xdr:cNvSpPr/>
      </xdr:nvSpPr>
      <xdr:spPr>
        <a:xfrm>
          <a:off x="1657985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3" name="フローチャート: 判断 712"/>
        <xdr:cNvSpPr/>
      </xdr:nvSpPr>
      <xdr:spPr>
        <a:xfrm>
          <a:off x="15833725" y="14320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719" name="楕円 718"/>
        <xdr:cNvSpPr/>
      </xdr:nvSpPr>
      <xdr:spPr>
        <a:xfrm>
          <a:off x="187960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720" name="【消防施設】&#10;一人当たり面積該当値テキスト"/>
        <xdr:cNvSpPr txBox="1"/>
      </xdr:nvSpPr>
      <xdr:spPr>
        <a:xfrm>
          <a:off x="188849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167894</xdr:rowOff>
    </xdr:from>
    <xdr:to>
      <xdr:col>112</xdr:col>
      <xdr:colOff>38100</xdr:colOff>
      <xdr:row>84</xdr:row>
      <xdr:rowOff>98044</xdr:rowOff>
    </xdr:to>
    <xdr:sp macro="" textlink="">
      <xdr:nvSpPr>
        <xdr:cNvPr id="721" name="楕円 720"/>
        <xdr:cNvSpPr/>
      </xdr:nvSpPr>
      <xdr:spPr>
        <a:xfrm>
          <a:off x="18100675" y="143982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47244</xdr:rowOff>
    </xdr:to>
    <xdr:cxnSp macro="">
      <xdr:nvCxnSpPr>
        <xdr:cNvPr id="722" name="直線コネクタ 721"/>
        <xdr:cNvCxnSpPr/>
      </xdr:nvCxnSpPr>
      <xdr:spPr>
        <a:xfrm>
          <a:off x="18132425" y="14449044"/>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1015</xdr:rowOff>
    </xdr:from>
    <xdr:to>
      <xdr:col>107</xdr:col>
      <xdr:colOff>101600</xdr:colOff>
      <xdr:row>84</xdr:row>
      <xdr:rowOff>102615</xdr:rowOff>
    </xdr:to>
    <xdr:sp macro="" textlink="">
      <xdr:nvSpPr>
        <xdr:cNvPr id="723" name="楕円 722"/>
        <xdr:cNvSpPr/>
      </xdr:nvSpPr>
      <xdr:spPr>
        <a:xfrm>
          <a:off x="17325975"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47244</xdr:rowOff>
    </xdr:from>
    <xdr:to>
      <xdr:col>111</xdr:col>
      <xdr:colOff>177800</xdr:colOff>
      <xdr:row>84</xdr:row>
      <xdr:rowOff>51815</xdr:rowOff>
    </xdr:to>
    <xdr:cxnSp macro="">
      <xdr:nvCxnSpPr>
        <xdr:cNvPr id="724" name="直線コネクタ 723"/>
        <xdr:cNvCxnSpPr/>
      </xdr:nvCxnSpPr>
      <xdr:spPr>
        <a:xfrm flipV="1">
          <a:off x="17376775" y="14449044"/>
          <a:ext cx="7556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25" name="楕円 724"/>
        <xdr:cNvSpPr/>
      </xdr:nvSpPr>
      <xdr:spPr>
        <a:xfrm>
          <a:off x="1657985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51815</xdr:rowOff>
    </xdr:from>
    <xdr:to>
      <xdr:col>107</xdr:col>
      <xdr:colOff>50800</xdr:colOff>
      <xdr:row>84</xdr:row>
      <xdr:rowOff>51815</xdr:rowOff>
    </xdr:to>
    <xdr:cxnSp macro="">
      <xdr:nvCxnSpPr>
        <xdr:cNvPr id="726" name="直線コネクタ 725"/>
        <xdr:cNvCxnSpPr/>
      </xdr:nvCxnSpPr>
      <xdr:spPr>
        <a:xfrm>
          <a:off x="16630650" y="14453615"/>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1015</xdr:rowOff>
    </xdr:from>
    <xdr:to>
      <xdr:col>98</xdr:col>
      <xdr:colOff>38100</xdr:colOff>
      <xdr:row>84</xdr:row>
      <xdr:rowOff>102615</xdr:rowOff>
    </xdr:to>
    <xdr:sp macro="" textlink="">
      <xdr:nvSpPr>
        <xdr:cNvPr id="727" name="楕円 726"/>
        <xdr:cNvSpPr/>
      </xdr:nvSpPr>
      <xdr:spPr>
        <a:xfrm>
          <a:off x="15833725" y="144028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51815</xdr:rowOff>
    </xdr:from>
    <xdr:to>
      <xdr:col>102</xdr:col>
      <xdr:colOff>114300</xdr:colOff>
      <xdr:row>84</xdr:row>
      <xdr:rowOff>51815</xdr:rowOff>
    </xdr:to>
    <xdr:cxnSp macro="">
      <xdr:nvCxnSpPr>
        <xdr:cNvPr id="728" name="直線コネクタ 727"/>
        <xdr:cNvCxnSpPr/>
      </xdr:nvCxnSpPr>
      <xdr:spPr>
        <a:xfrm>
          <a:off x="15865475" y="1445361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29" name="n_1aveValue【消防施設】&#10;一人当たり面積"/>
        <xdr:cNvSpPr txBox="1"/>
      </xdr:nvSpPr>
      <xdr:spPr>
        <a:xfrm>
          <a:off x="1793247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30" name="n_2aveValue【消防施設】&#10;一人当たり面積"/>
        <xdr:cNvSpPr txBox="1"/>
      </xdr:nvSpPr>
      <xdr:spPr>
        <a:xfrm>
          <a:off x="1717047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731" name="n_3aveValue【消防施設】&#10;一人当たり面積"/>
        <xdr:cNvSpPr txBox="1"/>
      </xdr:nvSpPr>
      <xdr:spPr>
        <a:xfrm>
          <a:off x="16424352"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32" name="n_4aveValue【消防施設】&#10;一人当たり面積"/>
        <xdr:cNvSpPr txBox="1"/>
      </xdr:nvSpPr>
      <xdr:spPr>
        <a:xfrm>
          <a:off x="156782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114571</xdr:rowOff>
    </xdr:from>
    <xdr:ext cx="469744" cy="259045"/>
    <xdr:sp macro="" textlink="">
      <xdr:nvSpPr>
        <xdr:cNvPr id="733" name="n_1mainValue【消防施設】&#10;一人当たり面積"/>
        <xdr:cNvSpPr txBox="1"/>
      </xdr:nvSpPr>
      <xdr:spPr>
        <a:xfrm>
          <a:off x="1793247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734" name="n_2mainValue【消防施設】&#10;一人当たり面積"/>
        <xdr:cNvSpPr txBox="1"/>
      </xdr:nvSpPr>
      <xdr:spPr>
        <a:xfrm>
          <a:off x="1717047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735" name="n_3mainValue【消防施設】&#10;一人当たり面積"/>
        <xdr:cNvSpPr txBox="1"/>
      </xdr:nvSpPr>
      <xdr:spPr>
        <a:xfrm>
          <a:off x="16424352"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93742</xdr:rowOff>
    </xdr:from>
    <xdr:ext cx="469744" cy="259045"/>
    <xdr:sp macro="" textlink="">
      <xdr:nvSpPr>
        <xdr:cNvPr id="736" name="n_4mainValue【消防施設】&#10;一人当たり面積"/>
        <xdr:cNvSpPr txBox="1"/>
      </xdr:nvSpPr>
      <xdr:spPr>
        <a:xfrm>
          <a:off x="156782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62" name="直線コネクタ 761"/>
        <xdr:cNvCxnSpPr/>
      </xdr:nvCxnSpPr>
      <xdr:spPr>
        <a:xfrm flipV="1">
          <a:off x="13889989"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3" name="【庁舎】&#10;有形固定資産減価償却率最小値テキスト"/>
        <xdr:cNvSpPr txBox="1"/>
      </xdr:nvSpPr>
      <xdr:spPr>
        <a:xfrm>
          <a:off x="13928725"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4" name="直線コネクタ 763"/>
        <xdr:cNvCxnSpPr/>
      </xdr:nvCxnSpPr>
      <xdr:spPr>
        <a:xfrm>
          <a:off x="13801725" y="186466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5" name="【庁舎】&#10;有形固定資産減価償却率最大値テキスト"/>
        <xdr:cNvSpPr txBox="1"/>
      </xdr:nvSpPr>
      <xdr:spPr>
        <a:xfrm>
          <a:off x="13928725"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6" name="直線コネクタ 765"/>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7" name="【庁舎】&#10;有形固定資産減価償却率平均値テキスト"/>
        <xdr:cNvSpPr txBox="1"/>
      </xdr:nvSpPr>
      <xdr:spPr>
        <a:xfrm>
          <a:off x="13928725"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8" name="フローチャート: 判断 767"/>
        <xdr:cNvSpPr/>
      </xdr:nvSpPr>
      <xdr:spPr>
        <a:xfrm>
          <a:off x="13839825" y="178268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9" name="フローチャート: 判断 768"/>
        <xdr:cNvSpPr/>
      </xdr:nvSpPr>
      <xdr:spPr>
        <a:xfrm>
          <a:off x="13115925"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70" name="フローチャート: 判断 769"/>
        <xdr:cNvSpPr/>
      </xdr:nvSpPr>
      <xdr:spPr>
        <a:xfrm>
          <a:off x="123698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1" name="フローチャート: 判断 770"/>
        <xdr:cNvSpPr/>
      </xdr:nvSpPr>
      <xdr:spPr>
        <a:xfrm>
          <a:off x="11623675" y="178692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2" name="フローチャート: 判断 771"/>
        <xdr:cNvSpPr/>
      </xdr:nvSpPr>
      <xdr:spPr>
        <a:xfrm>
          <a:off x="10848975"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8" name="楕円 777"/>
        <xdr:cNvSpPr/>
      </xdr:nvSpPr>
      <xdr:spPr>
        <a:xfrm>
          <a:off x="13839825" y="179035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51179</xdr:rowOff>
    </xdr:from>
    <xdr:ext cx="405111" cy="259045"/>
    <xdr:sp macro="" textlink="">
      <xdr:nvSpPr>
        <xdr:cNvPr id="779" name="【庁舎】&#10;有形固定資産減価償却率該当値テキスト"/>
        <xdr:cNvSpPr txBox="1"/>
      </xdr:nvSpPr>
      <xdr:spPr>
        <a:xfrm>
          <a:off x="13928725"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56424</xdr:rowOff>
    </xdr:from>
    <xdr:to>
      <xdr:col>81</xdr:col>
      <xdr:colOff>101600</xdr:colOff>
      <xdr:row>104</xdr:row>
      <xdr:rowOff>158024</xdr:rowOff>
    </xdr:to>
    <xdr:sp macro="" textlink="">
      <xdr:nvSpPr>
        <xdr:cNvPr id="780" name="楕円 779"/>
        <xdr:cNvSpPr/>
      </xdr:nvSpPr>
      <xdr:spPr>
        <a:xfrm>
          <a:off x="13115925"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107224</xdr:rowOff>
    </xdr:from>
    <xdr:to>
      <xdr:col>85</xdr:col>
      <xdr:colOff>127000</xdr:colOff>
      <xdr:row>104</xdr:row>
      <xdr:rowOff>123552</xdr:rowOff>
    </xdr:to>
    <xdr:cxnSp macro="">
      <xdr:nvCxnSpPr>
        <xdr:cNvPr id="781" name="直線コネクタ 780"/>
        <xdr:cNvCxnSpPr/>
      </xdr:nvCxnSpPr>
      <xdr:spPr>
        <a:xfrm>
          <a:off x="13166725" y="17938024"/>
          <a:ext cx="7239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35198</xdr:rowOff>
    </xdr:from>
    <xdr:to>
      <xdr:col>76</xdr:col>
      <xdr:colOff>165100</xdr:colOff>
      <xdr:row>104</xdr:row>
      <xdr:rowOff>136798</xdr:rowOff>
    </xdr:to>
    <xdr:sp macro="" textlink="">
      <xdr:nvSpPr>
        <xdr:cNvPr id="782" name="楕円 781"/>
        <xdr:cNvSpPr/>
      </xdr:nvSpPr>
      <xdr:spPr>
        <a:xfrm>
          <a:off x="123698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85998</xdr:rowOff>
    </xdr:from>
    <xdr:to>
      <xdr:col>81</xdr:col>
      <xdr:colOff>50800</xdr:colOff>
      <xdr:row>104</xdr:row>
      <xdr:rowOff>107224</xdr:rowOff>
    </xdr:to>
    <xdr:cxnSp macro="">
      <xdr:nvCxnSpPr>
        <xdr:cNvPr id="783" name="直線コネクタ 782"/>
        <xdr:cNvCxnSpPr/>
      </xdr:nvCxnSpPr>
      <xdr:spPr>
        <a:xfrm>
          <a:off x="12420600" y="17916798"/>
          <a:ext cx="746125"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84" name="楕円 783"/>
        <xdr:cNvSpPr/>
      </xdr:nvSpPr>
      <xdr:spPr>
        <a:xfrm>
          <a:off x="11623675" y="178888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85998</xdr:rowOff>
    </xdr:from>
    <xdr:to>
      <xdr:col>76</xdr:col>
      <xdr:colOff>114300</xdr:colOff>
      <xdr:row>104</xdr:row>
      <xdr:rowOff>108857</xdr:rowOff>
    </xdr:to>
    <xdr:cxnSp macro="">
      <xdr:nvCxnSpPr>
        <xdr:cNvPr id="785" name="直線コネクタ 784"/>
        <xdr:cNvCxnSpPr/>
      </xdr:nvCxnSpPr>
      <xdr:spPr>
        <a:xfrm flipV="1">
          <a:off x="11655425" y="17916798"/>
          <a:ext cx="7651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146231</xdr:rowOff>
    </xdr:from>
    <xdr:to>
      <xdr:col>67</xdr:col>
      <xdr:colOff>101600</xdr:colOff>
      <xdr:row>104</xdr:row>
      <xdr:rowOff>76381</xdr:rowOff>
    </xdr:to>
    <xdr:sp macro="" textlink="">
      <xdr:nvSpPr>
        <xdr:cNvPr id="786" name="楕円 785"/>
        <xdr:cNvSpPr/>
      </xdr:nvSpPr>
      <xdr:spPr>
        <a:xfrm>
          <a:off x="10848975"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25581</xdr:rowOff>
    </xdr:from>
    <xdr:to>
      <xdr:col>71</xdr:col>
      <xdr:colOff>177800</xdr:colOff>
      <xdr:row>104</xdr:row>
      <xdr:rowOff>108857</xdr:rowOff>
    </xdr:to>
    <xdr:cxnSp macro="">
      <xdr:nvCxnSpPr>
        <xdr:cNvPr id="787" name="直線コネクタ 786"/>
        <xdr:cNvCxnSpPr/>
      </xdr:nvCxnSpPr>
      <xdr:spPr>
        <a:xfrm>
          <a:off x="10899775" y="17856381"/>
          <a:ext cx="75565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8" name="n_1aveValue【庁舎】&#10;有形固定資産減価償却率"/>
        <xdr:cNvSpPr txBox="1"/>
      </xdr:nvSpPr>
      <xdr:spPr>
        <a:xfrm>
          <a:off x="12980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9" name="n_2aveValue【庁舎】&#10;有形固定資産減価償却率"/>
        <xdr:cNvSpPr txBox="1"/>
      </xdr:nvSpPr>
      <xdr:spPr>
        <a:xfrm>
          <a:off x="12246619"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0" name="n_3aveValue【庁舎】&#10;有形固定資産減価償却率"/>
        <xdr:cNvSpPr txBox="1"/>
      </xdr:nvSpPr>
      <xdr:spPr>
        <a:xfrm>
          <a:off x="1150049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1" name="n_4aveValue【庁舎】&#10;有形固定資産減価償却率"/>
        <xdr:cNvSpPr txBox="1"/>
      </xdr:nvSpPr>
      <xdr:spPr>
        <a:xfrm>
          <a:off x="1072579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149151</xdr:rowOff>
    </xdr:from>
    <xdr:ext cx="405111" cy="259045"/>
    <xdr:sp macro="" textlink="">
      <xdr:nvSpPr>
        <xdr:cNvPr id="792" name="n_1mainValue【庁舎】&#10;有形固定資産減価償却率"/>
        <xdr:cNvSpPr txBox="1"/>
      </xdr:nvSpPr>
      <xdr:spPr>
        <a:xfrm>
          <a:off x="12980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153325</xdr:rowOff>
    </xdr:from>
    <xdr:ext cx="405111" cy="259045"/>
    <xdr:sp macro="" textlink="">
      <xdr:nvSpPr>
        <xdr:cNvPr id="793" name="n_2mainValue【庁舎】&#10;有形固定資産減価償却率"/>
        <xdr:cNvSpPr txBox="1"/>
      </xdr:nvSpPr>
      <xdr:spPr>
        <a:xfrm>
          <a:off x="12246619"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794" name="n_3mainValue【庁舎】&#10;有形固定資産減価償却率"/>
        <xdr:cNvSpPr txBox="1"/>
      </xdr:nvSpPr>
      <xdr:spPr>
        <a:xfrm>
          <a:off x="1150049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92908</xdr:rowOff>
    </xdr:from>
    <xdr:ext cx="405111" cy="259045"/>
    <xdr:sp macro="" textlink="">
      <xdr:nvSpPr>
        <xdr:cNvPr id="795" name="n_4mainValue【庁舎】&#10;有形固定資産減価償却率"/>
        <xdr:cNvSpPr txBox="1"/>
      </xdr:nvSpPr>
      <xdr:spPr>
        <a:xfrm>
          <a:off x="1072579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21" name="直線コネクタ 820"/>
        <xdr:cNvCxnSpPr/>
      </xdr:nvCxnSpPr>
      <xdr:spPr>
        <a:xfrm flipV="1">
          <a:off x="188461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22" name="【庁舎】&#10;一人当たり面積最小値テキスト"/>
        <xdr:cNvSpPr txBox="1"/>
      </xdr:nvSpPr>
      <xdr:spPr>
        <a:xfrm>
          <a:off x="188849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23" name="直線コネクタ 822"/>
        <xdr:cNvCxnSpPr/>
      </xdr:nvCxnSpPr>
      <xdr:spPr>
        <a:xfrm>
          <a:off x="18786475" y="185144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4" name="【庁舎】&#10;一人当たり面積最大値テキスト"/>
        <xdr:cNvSpPr txBox="1"/>
      </xdr:nvSpPr>
      <xdr:spPr>
        <a:xfrm>
          <a:off x="188849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5" name="直線コネクタ 824"/>
        <xdr:cNvCxnSpPr/>
      </xdr:nvCxnSpPr>
      <xdr:spPr>
        <a:xfrm>
          <a:off x="18786475" y="170252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26" name="【庁舎】&#10;一人当たり面積平均値テキスト"/>
        <xdr:cNvSpPr txBox="1"/>
      </xdr:nvSpPr>
      <xdr:spPr>
        <a:xfrm>
          <a:off x="188849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7" name="フローチャート: 判断 826"/>
        <xdr:cNvSpPr/>
      </xdr:nvSpPr>
      <xdr:spPr>
        <a:xfrm>
          <a:off x="187960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8" name="フローチャート: 判断 827"/>
        <xdr:cNvSpPr/>
      </xdr:nvSpPr>
      <xdr:spPr>
        <a:xfrm>
          <a:off x="18100675" y="180717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9" name="フローチャート: 判断 828"/>
        <xdr:cNvSpPr/>
      </xdr:nvSpPr>
      <xdr:spPr>
        <a:xfrm>
          <a:off x="17325975"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830" name="フローチャート: 判断 829"/>
        <xdr:cNvSpPr/>
      </xdr:nvSpPr>
      <xdr:spPr>
        <a:xfrm>
          <a:off x="1657985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831" name="フローチャート: 判断 830"/>
        <xdr:cNvSpPr/>
      </xdr:nvSpPr>
      <xdr:spPr>
        <a:xfrm>
          <a:off x="15833725" y="1793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107043</xdr:rowOff>
    </xdr:from>
    <xdr:to>
      <xdr:col>116</xdr:col>
      <xdr:colOff>114300</xdr:colOff>
      <xdr:row>105</xdr:row>
      <xdr:rowOff>37193</xdr:rowOff>
    </xdr:to>
    <xdr:sp macro="" textlink="">
      <xdr:nvSpPr>
        <xdr:cNvPr id="837" name="楕円 836"/>
        <xdr:cNvSpPr/>
      </xdr:nvSpPr>
      <xdr:spPr>
        <a:xfrm>
          <a:off x="187960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129920</xdr:rowOff>
    </xdr:from>
    <xdr:ext cx="469744" cy="259045"/>
    <xdr:sp macro="" textlink="">
      <xdr:nvSpPr>
        <xdr:cNvPr id="838" name="【庁舎】&#10;一人当たり面積該当値テキスト"/>
        <xdr:cNvSpPr txBox="1"/>
      </xdr:nvSpPr>
      <xdr:spPr>
        <a:xfrm>
          <a:off x="18884900" y="177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110308</xdr:rowOff>
    </xdr:from>
    <xdr:to>
      <xdr:col>112</xdr:col>
      <xdr:colOff>38100</xdr:colOff>
      <xdr:row>105</xdr:row>
      <xdr:rowOff>40458</xdr:rowOff>
    </xdr:to>
    <xdr:sp macro="" textlink="">
      <xdr:nvSpPr>
        <xdr:cNvPr id="839" name="楕円 838"/>
        <xdr:cNvSpPr/>
      </xdr:nvSpPr>
      <xdr:spPr>
        <a:xfrm>
          <a:off x="18100675" y="179411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157843</xdr:rowOff>
    </xdr:from>
    <xdr:to>
      <xdr:col>116</xdr:col>
      <xdr:colOff>63500</xdr:colOff>
      <xdr:row>104</xdr:row>
      <xdr:rowOff>161108</xdr:rowOff>
    </xdr:to>
    <xdr:cxnSp macro="">
      <xdr:nvCxnSpPr>
        <xdr:cNvPr id="840" name="直線コネクタ 839"/>
        <xdr:cNvCxnSpPr/>
      </xdr:nvCxnSpPr>
      <xdr:spPr>
        <a:xfrm flipV="1">
          <a:off x="18132425" y="17988643"/>
          <a:ext cx="7143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110308</xdr:rowOff>
    </xdr:from>
    <xdr:to>
      <xdr:col>107</xdr:col>
      <xdr:colOff>101600</xdr:colOff>
      <xdr:row>105</xdr:row>
      <xdr:rowOff>40458</xdr:rowOff>
    </xdr:to>
    <xdr:sp macro="" textlink="">
      <xdr:nvSpPr>
        <xdr:cNvPr id="841" name="楕円 840"/>
        <xdr:cNvSpPr/>
      </xdr:nvSpPr>
      <xdr:spPr>
        <a:xfrm>
          <a:off x="17325975"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161108</xdr:rowOff>
    </xdr:from>
    <xdr:to>
      <xdr:col>111</xdr:col>
      <xdr:colOff>177800</xdr:colOff>
      <xdr:row>104</xdr:row>
      <xdr:rowOff>161108</xdr:rowOff>
    </xdr:to>
    <xdr:cxnSp macro="">
      <xdr:nvCxnSpPr>
        <xdr:cNvPr id="842" name="直線コネクタ 841"/>
        <xdr:cNvCxnSpPr/>
      </xdr:nvCxnSpPr>
      <xdr:spPr>
        <a:xfrm>
          <a:off x="17376775" y="17991908"/>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113574</xdr:rowOff>
    </xdr:from>
    <xdr:to>
      <xdr:col>102</xdr:col>
      <xdr:colOff>165100</xdr:colOff>
      <xdr:row>105</xdr:row>
      <xdr:rowOff>43724</xdr:rowOff>
    </xdr:to>
    <xdr:sp macro="" textlink="">
      <xdr:nvSpPr>
        <xdr:cNvPr id="843" name="楕円 842"/>
        <xdr:cNvSpPr/>
      </xdr:nvSpPr>
      <xdr:spPr>
        <a:xfrm>
          <a:off x="1657985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161108</xdr:rowOff>
    </xdr:from>
    <xdr:to>
      <xdr:col>107</xdr:col>
      <xdr:colOff>50800</xdr:colOff>
      <xdr:row>104</xdr:row>
      <xdr:rowOff>164374</xdr:rowOff>
    </xdr:to>
    <xdr:cxnSp macro="">
      <xdr:nvCxnSpPr>
        <xdr:cNvPr id="844" name="直線コネクタ 843"/>
        <xdr:cNvCxnSpPr/>
      </xdr:nvCxnSpPr>
      <xdr:spPr>
        <a:xfrm flipV="1">
          <a:off x="16630650" y="17991908"/>
          <a:ext cx="7461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45" name="楕円 844"/>
        <xdr:cNvSpPr/>
      </xdr:nvSpPr>
      <xdr:spPr>
        <a:xfrm>
          <a:off x="15833725" y="179476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164374</xdr:rowOff>
    </xdr:from>
    <xdr:to>
      <xdr:col>102</xdr:col>
      <xdr:colOff>114300</xdr:colOff>
      <xdr:row>104</xdr:row>
      <xdr:rowOff>167639</xdr:rowOff>
    </xdr:to>
    <xdr:cxnSp macro="">
      <xdr:nvCxnSpPr>
        <xdr:cNvPr id="846" name="直線コネクタ 845"/>
        <xdr:cNvCxnSpPr/>
      </xdr:nvCxnSpPr>
      <xdr:spPr>
        <a:xfrm flipV="1">
          <a:off x="15865475" y="17995174"/>
          <a:ext cx="7651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7" name="n_1aveValue【庁舎】&#10;一人当たり面積"/>
        <xdr:cNvSpPr txBox="1"/>
      </xdr:nvSpPr>
      <xdr:spPr>
        <a:xfrm>
          <a:off x="1793247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8" name="n_2aveValue【庁舎】&#10;一人当たり面積"/>
        <xdr:cNvSpPr txBox="1"/>
      </xdr:nvSpPr>
      <xdr:spPr>
        <a:xfrm>
          <a:off x="1717047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57711</xdr:rowOff>
    </xdr:from>
    <xdr:ext cx="469744" cy="259045"/>
    <xdr:sp macro="" textlink="">
      <xdr:nvSpPr>
        <xdr:cNvPr id="849" name="n_3aveValue【庁舎】&#10;一人当たり面積"/>
        <xdr:cNvSpPr txBox="1"/>
      </xdr:nvSpPr>
      <xdr:spPr>
        <a:xfrm>
          <a:off x="16424352"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850" name="n_4aveValue【庁舎】&#10;一人当たり面積"/>
        <xdr:cNvSpPr txBox="1"/>
      </xdr:nvSpPr>
      <xdr:spPr>
        <a:xfrm>
          <a:off x="156782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56985</xdr:rowOff>
    </xdr:from>
    <xdr:ext cx="469744" cy="259045"/>
    <xdr:sp macro="" textlink="">
      <xdr:nvSpPr>
        <xdr:cNvPr id="851" name="n_1mainValue【庁舎】&#10;一人当たり面積"/>
        <xdr:cNvSpPr txBox="1"/>
      </xdr:nvSpPr>
      <xdr:spPr>
        <a:xfrm>
          <a:off x="1793247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56985</xdr:rowOff>
    </xdr:from>
    <xdr:ext cx="469744" cy="259045"/>
    <xdr:sp macro="" textlink="">
      <xdr:nvSpPr>
        <xdr:cNvPr id="852" name="n_2mainValue【庁舎】&#10;一人当たり面積"/>
        <xdr:cNvSpPr txBox="1"/>
      </xdr:nvSpPr>
      <xdr:spPr>
        <a:xfrm>
          <a:off x="1717047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60251</xdr:rowOff>
    </xdr:from>
    <xdr:ext cx="469744" cy="259045"/>
    <xdr:sp macro="" textlink="">
      <xdr:nvSpPr>
        <xdr:cNvPr id="853" name="n_3mainValue【庁舎】&#10;一人当たり面積"/>
        <xdr:cNvSpPr txBox="1"/>
      </xdr:nvSpPr>
      <xdr:spPr>
        <a:xfrm>
          <a:off x="16424352"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38116</xdr:rowOff>
    </xdr:from>
    <xdr:ext cx="469744" cy="259045"/>
    <xdr:sp macro="" textlink="">
      <xdr:nvSpPr>
        <xdr:cNvPr id="854" name="n_4mainValue【庁舎】&#10;一人当たり面積"/>
        <xdr:cNvSpPr txBox="1"/>
      </xdr:nvSpPr>
      <xdr:spPr>
        <a:xfrm>
          <a:off x="156782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有形固定資産減価償却率が類似団体と比較して特に低くなっているのは、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区分においては、令和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年度に高座清掃施設組合の処理施設建替工事を実施して以降、有形固定資産減価償却率が低くなっている。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その他の施設に係る有形固定資産減価償却率については、類似団体と近似した値となっており、適切な範囲で管理がなされている。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84,100
79,412
22.14
33,414,976
32,221,857
1,046,503
17,576,762
14,149,070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は株式等譲渡所得割交付金等が減になった一方、法人市民税等が大幅な増になった結果、全体で増となった。また、分母である基準財政需要額は臨時財政対策債償還基金費や高齢化の進行に伴う高齢者保健福祉費の増により全体で増となった。結果として財政力指数は前年度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ポイント下回る結果となった。類似団体の中では上位であるが、今後も引き続き事務事業の見直しによる歳出削減や収納率向上対策等により財政基盤の強化に努める。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xdr:cNvCxnSpPr/>
      </xdr:nvCxnSpPr>
      <xdr:spPr>
        <a:xfrm>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157692</xdr:rowOff>
    </xdr:to>
    <xdr:cxnSp macro="">
      <xdr:nvCxnSpPr>
        <xdr:cNvPr id="72" name="直線コネクタ 71"/>
        <xdr:cNvCxnSpPr/>
      </xdr:nvCxnSpPr>
      <xdr:spPr>
        <a:xfrm>
          <a:off x="3225800" y="67839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37042</xdr:rowOff>
    </xdr:from>
    <xdr:to>
      <xdr:col>15</xdr:col>
      <xdr:colOff>82550</xdr:colOff>
      <xdr:row>39</xdr:row>
      <xdr:rowOff>97367</xdr:rowOff>
    </xdr:to>
    <xdr:cxnSp macro="">
      <xdr:nvCxnSpPr>
        <xdr:cNvPr id="75" name="直線コネクタ 74"/>
        <xdr:cNvCxnSpPr/>
      </xdr:nvCxnSpPr>
      <xdr:spPr>
        <a:xfrm>
          <a:off x="2336800" y="67235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37042</xdr:rowOff>
    </xdr:to>
    <xdr:cxnSp macro="">
      <xdr:nvCxnSpPr>
        <xdr:cNvPr id="78" name="直線コネクタ 77"/>
        <xdr:cNvCxnSpPr/>
      </xdr:nvCxnSpPr>
      <xdr:spPr>
        <a:xfrm>
          <a:off x="1447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157692</xdr:rowOff>
    </xdr:from>
    <xdr:to>
      <xdr:col>11</xdr:col>
      <xdr:colOff>82550</xdr:colOff>
      <xdr:row>39</xdr:row>
      <xdr:rowOff>87842</xdr:rowOff>
    </xdr:to>
    <xdr:sp macro="" textlink="">
      <xdr:nvSpPr>
        <xdr:cNvPr id="94" name="楕円 93"/>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95" name="テキスト ボックス 94"/>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分母である経常一般財源等歳入合計は普通交付税や地方消費税交付金等が減となった一方、市税や臨時財政対策債等が増となり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億円の増となった。また、分子である物件費や繰出金等が増となった一方、補助費、人件費などが減となり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億円の減となった。</a:t>
          </a:r>
        </a:p>
        <a:p>
          <a:r>
            <a:rPr kumimoji="1" lang="ja-JP" altLang="en-US" sz="1300">
              <a:latin typeface="ＭＳ Ｐゴシック" panose="020B0600070205080204" pitchFamily="50" charset="-128"/>
              <a:ea typeface="ＭＳ Ｐゴシック" panose="020B0600070205080204" pitchFamily="50" charset="-128"/>
            </a:rPr>
            <a:t>　結果として経常収支比率は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ポイントの減となっている。今後も増加傾向が見込まれる扶助費や人件費などを見込んだ中で、現状の経常収支比率の維持に向けて、人件費の抑制や事務事業の見直しに努める。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62</xdr:row>
      <xdr:rowOff>136144</xdr:rowOff>
    </xdr:to>
    <xdr:cxnSp macro="">
      <xdr:nvCxnSpPr>
        <xdr:cNvPr id="130" name="直線コネクタ 129"/>
        <xdr:cNvCxnSpPr/>
      </xdr:nvCxnSpPr>
      <xdr:spPr>
        <a:xfrm flipV="1">
          <a:off x="4114800" y="1066952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90424</xdr:rowOff>
    </xdr:from>
    <xdr:to>
      <xdr:col>19</xdr:col>
      <xdr:colOff>133350</xdr:colOff>
      <xdr:row>62</xdr:row>
      <xdr:rowOff>136144</xdr:rowOff>
    </xdr:to>
    <xdr:cxnSp macro="">
      <xdr:nvCxnSpPr>
        <xdr:cNvPr id="133" name="直線コネクタ 132"/>
        <xdr:cNvCxnSpPr/>
      </xdr:nvCxnSpPr>
      <xdr:spPr>
        <a:xfrm>
          <a:off x="3225800" y="1054887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90424</xdr:rowOff>
    </xdr:from>
    <xdr:to>
      <xdr:col>15</xdr:col>
      <xdr:colOff>82550</xdr:colOff>
      <xdr:row>63</xdr:row>
      <xdr:rowOff>157734</xdr:rowOff>
    </xdr:to>
    <xdr:cxnSp macro="">
      <xdr:nvCxnSpPr>
        <xdr:cNvPr id="136" name="直線コネクタ 135"/>
        <xdr:cNvCxnSpPr/>
      </xdr:nvCxnSpPr>
      <xdr:spPr>
        <a:xfrm flipV="1">
          <a:off x="2336800" y="10548874"/>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157734</xdr:rowOff>
    </xdr:to>
    <xdr:cxnSp macro="">
      <xdr:nvCxnSpPr>
        <xdr:cNvPr id="139" name="直線コネクタ 138"/>
        <xdr:cNvCxnSpPr/>
      </xdr:nvCxnSpPr>
      <xdr:spPr>
        <a:xfrm>
          <a:off x="1447800" y="1084808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3" name="テキスト ボックス 142"/>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9" name="楕円 148"/>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0" name="財政構造の弾力性該当値テキスト"/>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1" name="楕円 150"/>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2" name="テキスト ボックス 151"/>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53" name="楕円 152"/>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126001</xdr:rowOff>
    </xdr:from>
    <xdr:ext cx="762000" cy="259045"/>
    <xdr:sp macro="" textlink="">
      <xdr:nvSpPr>
        <xdr:cNvPr id="154" name="テキスト ボックス 153"/>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5" name="楕円 154"/>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56" name="テキスト ボックス 155"/>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7" name="楕円 156"/>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82313</xdr:rowOff>
    </xdr:from>
    <xdr:ext cx="762000" cy="259045"/>
    <xdr:sp macro="" textlink="">
      <xdr:nvSpPr>
        <xdr:cNvPr id="158" name="テキスト ボックス 157"/>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決算額の人口一人当たりの額は年々増加傾向にあったが、５年度は減少に転じた。主な理由として、人件費は、概ね横ばいであるが、物件費が新型コロナウイルスワクチン接種事業の縮小により減となっているためである。引き続き類似団体平均より低い水準を維持しつつ、今後も事務の外部委託化など事務改善を行いコスト低減に努める。</a:t>
          </a: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90120</xdr:rowOff>
    </xdr:from>
    <xdr:to>
      <xdr:col>23</xdr:col>
      <xdr:colOff>133350</xdr:colOff>
      <xdr:row>82</xdr:row>
      <xdr:rowOff>152907</xdr:rowOff>
    </xdr:to>
    <xdr:cxnSp macro="">
      <xdr:nvCxnSpPr>
        <xdr:cNvPr id="191" name="直線コネクタ 190"/>
        <xdr:cNvCxnSpPr/>
      </xdr:nvCxnSpPr>
      <xdr:spPr>
        <a:xfrm flipV="1">
          <a:off x="4114800" y="14149020"/>
          <a:ext cx="838200" cy="6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97774</xdr:rowOff>
    </xdr:from>
    <xdr:to>
      <xdr:col>19</xdr:col>
      <xdr:colOff>133350</xdr:colOff>
      <xdr:row>82</xdr:row>
      <xdr:rowOff>152907</xdr:rowOff>
    </xdr:to>
    <xdr:cxnSp macro="">
      <xdr:nvCxnSpPr>
        <xdr:cNvPr id="194" name="直線コネクタ 193"/>
        <xdr:cNvCxnSpPr/>
      </xdr:nvCxnSpPr>
      <xdr:spPr>
        <a:xfrm>
          <a:off x="3225800" y="14156674"/>
          <a:ext cx="889000" cy="5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8184</xdr:rowOff>
    </xdr:from>
    <xdr:to>
      <xdr:col>15</xdr:col>
      <xdr:colOff>82550</xdr:colOff>
      <xdr:row>82</xdr:row>
      <xdr:rowOff>97774</xdr:rowOff>
    </xdr:to>
    <xdr:cxnSp macro="">
      <xdr:nvCxnSpPr>
        <xdr:cNvPr id="197" name="直線コネクタ 196"/>
        <xdr:cNvCxnSpPr/>
      </xdr:nvCxnSpPr>
      <xdr:spPr>
        <a:xfrm>
          <a:off x="2336800" y="14067084"/>
          <a:ext cx="889000" cy="8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86926</xdr:rowOff>
    </xdr:from>
    <xdr:to>
      <xdr:col>11</xdr:col>
      <xdr:colOff>31750</xdr:colOff>
      <xdr:row>82</xdr:row>
      <xdr:rowOff>8184</xdr:rowOff>
    </xdr:to>
    <xdr:cxnSp macro="">
      <xdr:nvCxnSpPr>
        <xdr:cNvPr id="200" name="直線コネクタ 199"/>
        <xdr:cNvCxnSpPr/>
      </xdr:nvCxnSpPr>
      <xdr:spPr>
        <a:xfrm>
          <a:off x="1447800" y="13974376"/>
          <a:ext cx="889000" cy="9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39320</xdr:rowOff>
    </xdr:from>
    <xdr:to>
      <xdr:col>23</xdr:col>
      <xdr:colOff>184150</xdr:colOff>
      <xdr:row>82</xdr:row>
      <xdr:rowOff>140920</xdr:rowOff>
    </xdr:to>
    <xdr:sp macro="" textlink="">
      <xdr:nvSpPr>
        <xdr:cNvPr id="210" name="楕円 209"/>
        <xdr:cNvSpPr/>
      </xdr:nvSpPr>
      <xdr:spPr>
        <a:xfrm>
          <a:off x="4902200" y="1409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55847</xdr:rowOff>
    </xdr:from>
    <xdr:ext cx="762000" cy="259045"/>
    <xdr:sp macro="" textlink="">
      <xdr:nvSpPr>
        <xdr:cNvPr id="211" name="人件費・物件費等の状況該当値テキスト"/>
        <xdr:cNvSpPr txBox="1"/>
      </xdr:nvSpPr>
      <xdr:spPr>
        <a:xfrm>
          <a:off x="5041900" y="139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102107</xdr:rowOff>
    </xdr:from>
    <xdr:to>
      <xdr:col>19</xdr:col>
      <xdr:colOff>184150</xdr:colOff>
      <xdr:row>83</xdr:row>
      <xdr:rowOff>32257</xdr:rowOff>
    </xdr:to>
    <xdr:sp macro="" textlink="">
      <xdr:nvSpPr>
        <xdr:cNvPr id="212" name="楕円 211"/>
        <xdr:cNvSpPr/>
      </xdr:nvSpPr>
      <xdr:spPr>
        <a:xfrm>
          <a:off x="4064000" y="1416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42434</xdr:rowOff>
    </xdr:from>
    <xdr:ext cx="736600" cy="259045"/>
    <xdr:sp macro="" textlink="">
      <xdr:nvSpPr>
        <xdr:cNvPr id="213" name="テキスト ボックス 212"/>
        <xdr:cNvSpPr txBox="1"/>
      </xdr:nvSpPr>
      <xdr:spPr>
        <a:xfrm>
          <a:off x="3733800" y="13929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46974</xdr:rowOff>
    </xdr:from>
    <xdr:to>
      <xdr:col>15</xdr:col>
      <xdr:colOff>133350</xdr:colOff>
      <xdr:row>82</xdr:row>
      <xdr:rowOff>148574</xdr:rowOff>
    </xdr:to>
    <xdr:sp macro="" textlink="">
      <xdr:nvSpPr>
        <xdr:cNvPr id="214" name="楕円 213"/>
        <xdr:cNvSpPr/>
      </xdr:nvSpPr>
      <xdr:spPr>
        <a:xfrm>
          <a:off x="3175000" y="141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158751</xdr:rowOff>
    </xdr:from>
    <xdr:ext cx="762000" cy="259045"/>
    <xdr:sp macro="" textlink="">
      <xdr:nvSpPr>
        <xdr:cNvPr id="215" name="テキスト ボックス 214"/>
        <xdr:cNvSpPr txBox="1"/>
      </xdr:nvSpPr>
      <xdr:spPr>
        <a:xfrm>
          <a:off x="2844800" y="1387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128834</xdr:rowOff>
    </xdr:from>
    <xdr:to>
      <xdr:col>11</xdr:col>
      <xdr:colOff>82550</xdr:colOff>
      <xdr:row>82</xdr:row>
      <xdr:rowOff>58984</xdr:rowOff>
    </xdr:to>
    <xdr:sp macro="" textlink="">
      <xdr:nvSpPr>
        <xdr:cNvPr id="216" name="楕円 215"/>
        <xdr:cNvSpPr/>
      </xdr:nvSpPr>
      <xdr:spPr>
        <a:xfrm>
          <a:off x="2286000" y="1401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69161</xdr:rowOff>
    </xdr:from>
    <xdr:ext cx="762000" cy="259045"/>
    <xdr:sp macro="" textlink="">
      <xdr:nvSpPr>
        <xdr:cNvPr id="217" name="テキスト ボックス 216"/>
        <xdr:cNvSpPr txBox="1"/>
      </xdr:nvSpPr>
      <xdr:spPr>
        <a:xfrm>
          <a:off x="1955800" y="1378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36126</xdr:rowOff>
    </xdr:from>
    <xdr:to>
      <xdr:col>7</xdr:col>
      <xdr:colOff>31750</xdr:colOff>
      <xdr:row>81</xdr:row>
      <xdr:rowOff>137726</xdr:rowOff>
    </xdr:to>
    <xdr:sp macro="" textlink="">
      <xdr:nvSpPr>
        <xdr:cNvPr id="218" name="楕円 217"/>
        <xdr:cNvSpPr/>
      </xdr:nvSpPr>
      <xdr:spPr>
        <a:xfrm>
          <a:off x="1397000" y="139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147903</xdr:rowOff>
    </xdr:from>
    <xdr:ext cx="762000" cy="259045"/>
    <xdr:sp macro="" textlink="">
      <xdr:nvSpPr>
        <xdr:cNvPr id="219" name="テキスト ボックス 218"/>
        <xdr:cNvSpPr txBox="1"/>
      </xdr:nvSpPr>
      <xdr:spPr>
        <a:xfrm>
          <a:off x="1066800" y="1369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現状、全国市平均を１．７ポイント上回っており、給料表上の引上率の相違及び採用、退職に伴う職員構成の変動により前年度より０．５ポイント上昇し、ラスパイレス指数が１００以上となった。</a:t>
          </a:r>
        </a:p>
        <a:p>
          <a:r>
            <a:rPr kumimoji="1" lang="ja-JP" altLang="en-US" sz="1300">
              <a:latin typeface="ＭＳ Ｐゴシック" panose="020B0600070205080204" pitchFamily="50" charset="-128"/>
              <a:ea typeface="ＭＳ Ｐゴシック" panose="020B0600070205080204" pitchFamily="50" charset="-128"/>
            </a:rPr>
            <a:t>　今後も引き続き人事院勧告に従い、給与水準の適正化に努める。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151341</xdr:rowOff>
    </xdr:to>
    <xdr:cxnSp macro="">
      <xdr:nvCxnSpPr>
        <xdr:cNvPr id="253" name="直線コネクタ 252"/>
        <xdr:cNvCxnSpPr/>
      </xdr:nvCxnSpPr>
      <xdr:spPr>
        <a:xfrm>
          <a:off x="16179800" y="14966950"/>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80434</xdr:rowOff>
    </xdr:to>
    <xdr:cxnSp macro="">
      <xdr:nvCxnSpPr>
        <xdr:cNvPr id="256" name="直線コネクタ 255"/>
        <xdr:cNvCxnSpPr/>
      </xdr:nvCxnSpPr>
      <xdr:spPr>
        <a:xfrm flipV="1">
          <a:off x="15290800" y="149669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100541</xdr:rowOff>
    </xdr:to>
    <xdr:cxnSp macro="">
      <xdr:nvCxnSpPr>
        <xdr:cNvPr id="259" name="直線コネクタ 258"/>
        <xdr:cNvCxnSpPr/>
      </xdr:nvCxnSpPr>
      <xdr:spPr>
        <a:xfrm flipV="1">
          <a:off x="14401800" y="151680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100541</xdr:rowOff>
    </xdr:to>
    <xdr:cxnSp macro="">
      <xdr:nvCxnSpPr>
        <xdr:cNvPr id="262" name="直線コネクタ 261"/>
        <xdr:cNvCxnSpPr/>
      </xdr:nvCxnSpPr>
      <xdr:spPr>
        <a:xfrm>
          <a:off x="13512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2" name="楕円 271"/>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3" name="給与水準   （国との比較）該当値テキスト"/>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6" name="楕円 275"/>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7" name="テキスト ボックス 276"/>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78" name="楕円 277"/>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79" name="テキスト ボックス 278"/>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0" name="楕円 279"/>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1" name="テキスト ボックス 280"/>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自治体</a:t>
          </a:r>
          <a:r>
            <a:rPr lang="en-US" altLang="ja-JP" sz="1300">
              <a:effectLst/>
              <a:latin typeface="ＭＳ Ｐゴシック" panose="020B0600070205080204" pitchFamily="50" charset="-128"/>
              <a:ea typeface="ＭＳ Ｐゴシック" panose="020B0600070205080204" pitchFamily="50" charset="-128"/>
            </a:rPr>
            <a:t>DX</a:t>
          </a:r>
          <a:r>
            <a:rPr lang="ja-JP" altLang="en-US" sz="1300">
              <a:effectLst/>
              <a:latin typeface="ＭＳ Ｐゴシック" panose="020B0600070205080204" pitchFamily="50" charset="-128"/>
              <a:ea typeface="ＭＳ Ｐゴシック" panose="020B0600070205080204" pitchFamily="50" charset="-128"/>
            </a:rPr>
            <a:t>を推進するため、情報政策課に</a:t>
          </a:r>
          <a:r>
            <a:rPr lang="en-US" altLang="ja-JP" sz="1300">
              <a:effectLst/>
              <a:latin typeface="ＭＳ Ｐゴシック" panose="020B0600070205080204" pitchFamily="50" charset="-128"/>
              <a:ea typeface="ＭＳ Ｐゴシック" panose="020B0600070205080204" pitchFamily="50" charset="-128"/>
            </a:rPr>
            <a:t>DX</a:t>
          </a:r>
          <a:r>
            <a:rPr lang="ja-JP" altLang="en-US" sz="1300">
              <a:effectLst/>
              <a:latin typeface="ＭＳ Ｐゴシック" panose="020B0600070205080204" pitchFamily="50" charset="-128"/>
              <a:ea typeface="ＭＳ Ｐゴシック" panose="020B0600070205080204" pitchFamily="50" charset="-128"/>
            </a:rPr>
            <a:t>推進担当を新設したこと等による職員数の増員に伴い、人口千人当たりの職員数が増加している。</a:t>
          </a:r>
        </a:p>
        <a:p>
          <a:r>
            <a:rPr lang="ja-JP" altLang="en-US" sz="1300">
              <a:effectLst/>
              <a:latin typeface="ＭＳ Ｐゴシック" panose="020B0600070205080204" pitchFamily="50" charset="-128"/>
              <a:ea typeface="ＭＳ Ｐゴシック" panose="020B0600070205080204" pitchFamily="50" charset="-128"/>
            </a:rPr>
            <a:t>　今後も引き続き、民間委託、会計年度任用職員の活用や再任用職員の知識・経験の活用などにより、行政サービスの水準を低下させることなく、事務事業の効率化を進め、業務量に見合った職員配置に努める。</a:t>
          </a: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139488</xdr:rowOff>
    </xdr:from>
    <xdr:to>
      <xdr:col>81</xdr:col>
      <xdr:colOff>44450</xdr:colOff>
      <xdr:row>62</xdr:row>
      <xdr:rowOff>36406</xdr:rowOff>
    </xdr:to>
    <xdr:cxnSp macro="">
      <xdr:nvCxnSpPr>
        <xdr:cNvPr id="316" name="直線コネクタ 315"/>
        <xdr:cNvCxnSpPr/>
      </xdr:nvCxnSpPr>
      <xdr:spPr>
        <a:xfrm>
          <a:off x="16179800" y="10597938"/>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139488</xdr:rowOff>
    </xdr:from>
    <xdr:to>
      <xdr:col>77</xdr:col>
      <xdr:colOff>44450</xdr:colOff>
      <xdr:row>61</xdr:row>
      <xdr:rowOff>139488</xdr:rowOff>
    </xdr:to>
    <xdr:cxnSp macro="">
      <xdr:nvCxnSpPr>
        <xdr:cNvPr id="319" name="直線コネクタ 318"/>
        <xdr:cNvCxnSpPr/>
      </xdr:nvCxnSpPr>
      <xdr:spPr>
        <a:xfrm>
          <a:off x="15290800" y="10597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133456</xdr:rowOff>
    </xdr:from>
    <xdr:to>
      <xdr:col>72</xdr:col>
      <xdr:colOff>203200</xdr:colOff>
      <xdr:row>61</xdr:row>
      <xdr:rowOff>139488</xdr:rowOff>
    </xdr:to>
    <xdr:cxnSp macro="">
      <xdr:nvCxnSpPr>
        <xdr:cNvPr id="322" name="直線コネクタ 321"/>
        <xdr:cNvCxnSpPr/>
      </xdr:nvCxnSpPr>
      <xdr:spPr>
        <a:xfrm>
          <a:off x="14401800" y="1059190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133456</xdr:rowOff>
    </xdr:from>
    <xdr:to>
      <xdr:col>68</xdr:col>
      <xdr:colOff>152400</xdr:colOff>
      <xdr:row>61</xdr:row>
      <xdr:rowOff>141499</xdr:rowOff>
    </xdr:to>
    <xdr:cxnSp macro="">
      <xdr:nvCxnSpPr>
        <xdr:cNvPr id="325" name="直線コネクタ 324"/>
        <xdr:cNvCxnSpPr/>
      </xdr:nvCxnSpPr>
      <xdr:spPr>
        <a:xfrm flipV="1">
          <a:off x="13512800" y="1059190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157056</xdr:rowOff>
    </xdr:from>
    <xdr:to>
      <xdr:col>81</xdr:col>
      <xdr:colOff>95250</xdr:colOff>
      <xdr:row>62</xdr:row>
      <xdr:rowOff>87206</xdr:rowOff>
    </xdr:to>
    <xdr:sp macro="" textlink="">
      <xdr:nvSpPr>
        <xdr:cNvPr id="335" name="楕円 334"/>
        <xdr:cNvSpPr/>
      </xdr:nvSpPr>
      <xdr:spPr>
        <a:xfrm>
          <a:off x="16967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129133</xdr:rowOff>
    </xdr:from>
    <xdr:ext cx="762000" cy="259045"/>
    <xdr:sp macro="" textlink="">
      <xdr:nvSpPr>
        <xdr:cNvPr id="336" name="定員管理の状況該当値テキスト"/>
        <xdr:cNvSpPr txBox="1"/>
      </xdr:nvSpPr>
      <xdr:spPr>
        <a:xfrm>
          <a:off x="17106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88688</xdr:rowOff>
    </xdr:from>
    <xdr:to>
      <xdr:col>77</xdr:col>
      <xdr:colOff>95250</xdr:colOff>
      <xdr:row>62</xdr:row>
      <xdr:rowOff>18838</xdr:rowOff>
    </xdr:to>
    <xdr:sp macro="" textlink="">
      <xdr:nvSpPr>
        <xdr:cNvPr id="337" name="楕円 336"/>
        <xdr:cNvSpPr/>
      </xdr:nvSpPr>
      <xdr:spPr>
        <a:xfrm>
          <a:off x="16129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3615</xdr:rowOff>
    </xdr:from>
    <xdr:ext cx="736600" cy="259045"/>
    <xdr:sp macro="" textlink="">
      <xdr:nvSpPr>
        <xdr:cNvPr id="338" name="テキスト ボックス 337"/>
        <xdr:cNvSpPr txBox="1"/>
      </xdr:nvSpPr>
      <xdr:spPr>
        <a:xfrm>
          <a:off x="15798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88688</xdr:rowOff>
    </xdr:from>
    <xdr:to>
      <xdr:col>73</xdr:col>
      <xdr:colOff>44450</xdr:colOff>
      <xdr:row>62</xdr:row>
      <xdr:rowOff>18838</xdr:rowOff>
    </xdr:to>
    <xdr:sp macro="" textlink="">
      <xdr:nvSpPr>
        <xdr:cNvPr id="339" name="楕円 338"/>
        <xdr:cNvSpPr/>
      </xdr:nvSpPr>
      <xdr:spPr>
        <a:xfrm>
          <a:off x="15240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3615</xdr:rowOff>
    </xdr:from>
    <xdr:ext cx="762000" cy="259045"/>
    <xdr:sp macro="" textlink="">
      <xdr:nvSpPr>
        <xdr:cNvPr id="340" name="テキスト ボックス 339"/>
        <xdr:cNvSpPr txBox="1"/>
      </xdr:nvSpPr>
      <xdr:spPr>
        <a:xfrm>
          <a:off x="14909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82656</xdr:rowOff>
    </xdr:from>
    <xdr:to>
      <xdr:col>68</xdr:col>
      <xdr:colOff>203200</xdr:colOff>
      <xdr:row>62</xdr:row>
      <xdr:rowOff>12806</xdr:rowOff>
    </xdr:to>
    <xdr:sp macro="" textlink="">
      <xdr:nvSpPr>
        <xdr:cNvPr id="341" name="楕円 340"/>
        <xdr:cNvSpPr/>
      </xdr:nvSpPr>
      <xdr:spPr>
        <a:xfrm>
          <a:off x="14351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22983</xdr:rowOff>
    </xdr:from>
    <xdr:ext cx="762000" cy="259045"/>
    <xdr:sp macro="" textlink="">
      <xdr:nvSpPr>
        <xdr:cNvPr id="342" name="テキスト ボックス 341"/>
        <xdr:cNvSpPr txBox="1"/>
      </xdr:nvSpPr>
      <xdr:spPr>
        <a:xfrm>
          <a:off x="14020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90699</xdr:rowOff>
    </xdr:from>
    <xdr:to>
      <xdr:col>64</xdr:col>
      <xdr:colOff>152400</xdr:colOff>
      <xdr:row>62</xdr:row>
      <xdr:rowOff>20849</xdr:rowOff>
    </xdr:to>
    <xdr:sp macro="" textlink="">
      <xdr:nvSpPr>
        <xdr:cNvPr id="343" name="楕円 342"/>
        <xdr:cNvSpPr/>
      </xdr:nvSpPr>
      <xdr:spPr>
        <a:xfrm>
          <a:off x="13462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31026</xdr:rowOff>
    </xdr:from>
    <xdr:ext cx="762000" cy="259045"/>
    <xdr:sp macro="" textlink="">
      <xdr:nvSpPr>
        <xdr:cNvPr id="344" name="テキスト ボックス 343"/>
        <xdr:cNvSpPr txBox="1"/>
      </xdr:nvSpPr>
      <xdr:spPr>
        <a:xfrm>
          <a:off x="13131800" y="103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分子は公営企業会計において資本費平準化債の借入により「公営企業に要する経費の財源とする地方債の償還の財源に充てたと認められる繰入金」が大きく減少したことによる減、分母は臨時財政対策債発行可能額は減少したものの、法人市民税及び固定資産税が増だったことにより増となったことから、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今後も借入抑制に努めるとともに、計画的な償還計画を図り指標の安定に努める。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89323</xdr:rowOff>
    </xdr:from>
    <xdr:to>
      <xdr:col>81</xdr:col>
      <xdr:colOff>44450</xdr:colOff>
      <xdr:row>40</xdr:row>
      <xdr:rowOff>14394</xdr:rowOff>
    </xdr:to>
    <xdr:cxnSp macro="">
      <xdr:nvCxnSpPr>
        <xdr:cNvPr id="377" name="直線コネクタ 376"/>
        <xdr:cNvCxnSpPr/>
      </xdr:nvCxnSpPr>
      <xdr:spPr>
        <a:xfrm flipV="1">
          <a:off x="16179800" y="677587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102870</xdr:rowOff>
    </xdr:to>
    <xdr:cxnSp macro="">
      <xdr:nvCxnSpPr>
        <xdr:cNvPr id="380" name="直線コネクタ 379"/>
        <xdr:cNvCxnSpPr/>
      </xdr:nvCxnSpPr>
      <xdr:spPr>
        <a:xfrm flipV="1">
          <a:off x="15290800" y="68723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41</xdr:row>
      <xdr:rowOff>11854</xdr:rowOff>
    </xdr:to>
    <xdr:cxnSp macro="">
      <xdr:nvCxnSpPr>
        <xdr:cNvPr id="383" name="直線コネクタ 382"/>
        <xdr:cNvCxnSpPr/>
      </xdr:nvCxnSpPr>
      <xdr:spPr>
        <a:xfrm flipV="1">
          <a:off x="14401800" y="69608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156633</xdr:rowOff>
    </xdr:to>
    <xdr:cxnSp macro="">
      <xdr:nvCxnSpPr>
        <xdr:cNvPr id="386" name="直線コネクタ 385"/>
        <xdr:cNvCxnSpPr/>
      </xdr:nvCxnSpPr>
      <xdr:spPr>
        <a:xfrm flipV="1">
          <a:off x="13512800" y="704130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0" name="テキスト ボックス 389"/>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396" name="楕円 395"/>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397" name="公債費負担の状況該当値テキスト"/>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398" name="楕円 397"/>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9" name="テキスト ボックス 398"/>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0" name="楕円 399"/>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1" name="テキスト ボックス 400"/>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2" name="楕円 401"/>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3" name="テキスト ボックス 402"/>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4" name="楕円 403"/>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5" name="テキスト ボックス 404"/>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等の起債残高の減少による公営企業債等繰入見込額の減や、地方債の現在高の減などがあったため、将来負担額が全体で減となり、充当可能財源等が将来負担額を上回ったことから将来負担比率はマイナスとなった。</a:t>
          </a:r>
        </a:p>
        <a:p>
          <a:r>
            <a:rPr kumimoji="1" lang="ja-JP" altLang="en-US" sz="1300">
              <a:latin typeface="ＭＳ Ｐゴシック" panose="020B0600070205080204" pitchFamily="50" charset="-128"/>
              <a:ea typeface="ＭＳ Ｐゴシック" panose="020B0600070205080204" pitchFamily="50" charset="-128"/>
            </a:rPr>
            <a:t>　今後も借入抑制の取組を継続し地方債残高及び将来負担比率の上昇を抑えるよう努める。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7136</xdr:rowOff>
    </xdr:from>
    <xdr:to>
      <xdr:col>72</xdr:col>
      <xdr:colOff>203200</xdr:colOff>
      <xdr:row>15</xdr:row>
      <xdr:rowOff>73539</xdr:rowOff>
    </xdr:to>
    <xdr:cxnSp macro="">
      <xdr:nvCxnSpPr>
        <xdr:cNvPr id="441" name="直線コネクタ 440"/>
        <xdr:cNvCxnSpPr/>
      </xdr:nvCxnSpPr>
      <xdr:spPr>
        <a:xfrm flipV="1">
          <a:off x="14401800" y="2407436"/>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73539</xdr:rowOff>
    </xdr:from>
    <xdr:to>
      <xdr:col>68</xdr:col>
      <xdr:colOff>152400</xdr:colOff>
      <xdr:row>16</xdr:row>
      <xdr:rowOff>130750</xdr:rowOff>
    </xdr:to>
    <xdr:cxnSp macro="">
      <xdr:nvCxnSpPr>
        <xdr:cNvPr id="444" name="直線コネクタ 443"/>
        <xdr:cNvCxnSpPr/>
      </xdr:nvCxnSpPr>
      <xdr:spPr>
        <a:xfrm flipV="1">
          <a:off x="13512800" y="2645289"/>
          <a:ext cx="889000" cy="2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48" name="テキスト ボックス 447"/>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9" name="フローチャート: 判断 448"/>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0" name="テキスト ボックス 449"/>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1" name="フローチャート: 判断 450"/>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2" name="テキスト ボックス 451"/>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127786</xdr:rowOff>
    </xdr:from>
    <xdr:to>
      <xdr:col>73</xdr:col>
      <xdr:colOff>44450</xdr:colOff>
      <xdr:row>14</xdr:row>
      <xdr:rowOff>57936</xdr:rowOff>
    </xdr:to>
    <xdr:sp macro="" textlink="">
      <xdr:nvSpPr>
        <xdr:cNvPr id="458" name="楕円 457"/>
        <xdr:cNvSpPr/>
      </xdr:nvSpPr>
      <xdr:spPr>
        <a:xfrm>
          <a:off x="15240000" y="23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68113</xdr:rowOff>
    </xdr:from>
    <xdr:ext cx="762000" cy="259045"/>
    <xdr:sp macro="" textlink="">
      <xdr:nvSpPr>
        <xdr:cNvPr id="459" name="テキスト ボックス 458"/>
        <xdr:cNvSpPr txBox="1"/>
      </xdr:nvSpPr>
      <xdr:spPr>
        <a:xfrm>
          <a:off x="14909800" y="212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22739</xdr:rowOff>
    </xdr:from>
    <xdr:to>
      <xdr:col>68</xdr:col>
      <xdr:colOff>203200</xdr:colOff>
      <xdr:row>15</xdr:row>
      <xdr:rowOff>124339</xdr:rowOff>
    </xdr:to>
    <xdr:sp macro="" textlink="">
      <xdr:nvSpPr>
        <xdr:cNvPr id="460" name="楕円 459"/>
        <xdr:cNvSpPr/>
      </xdr:nvSpPr>
      <xdr:spPr>
        <a:xfrm>
          <a:off x="14351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109116</xdr:rowOff>
    </xdr:from>
    <xdr:ext cx="762000" cy="259045"/>
    <xdr:sp macro="" textlink="">
      <xdr:nvSpPr>
        <xdr:cNvPr id="461" name="テキスト ボックス 460"/>
        <xdr:cNvSpPr txBox="1"/>
      </xdr:nvSpPr>
      <xdr:spPr>
        <a:xfrm>
          <a:off x="14020800" y="268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79950</xdr:rowOff>
    </xdr:from>
    <xdr:to>
      <xdr:col>64</xdr:col>
      <xdr:colOff>152400</xdr:colOff>
      <xdr:row>17</xdr:row>
      <xdr:rowOff>10100</xdr:rowOff>
    </xdr:to>
    <xdr:sp macro="" textlink="">
      <xdr:nvSpPr>
        <xdr:cNvPr id="462" name="楕円 461"/>
        <xdr:cNvSpPr/>
      </xdr:nvSpPr>
      <xdr:spPr>
        <a:xfrm>
          <a:off x="13462000" y="28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166327</xdr:rowOff>
    </xdr:from>
    <xdr:ext cx="762000" cy="259045"/>
    <xdr:sp macro="" textlink="">
      <xdr:nvSpPr>
        <xdr:cNvPr id="463" name="テキスト ボックス 462"/>
        <xdr:cNvSpPr txBox="1"/>
      </xdr:nvSpPr>
      <xdr:spPr>
        <a:xfrm>
          <a:off x="13131800" y="29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84,100
79,412
22.14
33,414,976
32,221,857
1,046,503
17,576,762
14,149,070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経常収支比率に係る人件費が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地域手当の支給率が異なっていること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などが挙げられる。令和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定年延長により退職手当が減少したことなどから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の推進による業務の効率化や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再任用職員の知識・経験の活用などによ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167822</xdr:rowOff>
    </xdr:from>
    <xdr:to>
      <xdr:col>24</xdr:col>
      <xdr:colOff>25400</xdr:colOff>
      <xdr:row>38</xdr:row>
      <xdr:rowOff>74749</xdr:rowOff>
    </xdr:to>
    <xdr:cxnSp macro="">
      <xdr:nvCxnSpPr>
        <xdr:cNvPr id="68" name="直線コネクタ 67"/>
        <xdr:cNvCxnSpPr/>
      </xdr:nvCxnSpPr>
      <xdr:spPr>
        <a:xfrm flipV="1">
          <a:off x="3987800" y="6511472"/>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135164</xdr:rowOff>
    </xdr:from>
    <xdr:to>
      <xdr:col>19</xdr:col>
      <xdr:colOff>187325</xdr:colOff>
      <xdr:row>38</xdr:row>
      <xdr:rowOff>74749</xdr:rowOff>
    </xdr:to>
    <xdr:cxnSp macro="">
      <xdr:nvCxnSpPr>
        <xdr:cNvPr id="71" name="直線コネクタ 70"/>
        <xdr:cNvCxnSpPr/>
      </xdr:nvCxnSpPr>
      <xdr:spPr>
        <a:xfrm>
          <a:off x="3098800" y="647881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135164</xdr:rowOff>
    </xdr:from>
    <xdr:to>
      <xdr:col>15</xdr:col>
      <xdr:colOff>98425</xdr:colOff>
      <xdr:row>39</xdr:row>
      <xdr:rowOff>33927</xdr:rowOff>
    </xdr:to>
    <xdr:cxnSp macro="">
      <xdr:nvCxnSpPr>
        <xdr:cNvPr id="74" name="直線コネクタ 73"/>
        <xdr:cNvCxnSpPr/>
      </xdr:nvCxnSpPr>
      <xdr:spPr>
        <a:xfrm flipV="1">
          <a:off x="2209800" y="6478814"/>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154758</xdr:rowOff>
    </xdr:from>
    <xdr:to>
      <xdr:col>11</xdr:col>
      <xdr:colOff>9525</xdr:colOff>
      <xdr:row>39</xdr:row>
      <xdr:rowOff>33927</xdr:rowOff>
    </xdr:to>
    <xdr:cxnSp macro="">
      <xdr:nvCxnSpPr>
        <xdr:cNvPr id="77" name="直線コネクタ 76"/>
        <xdr:cNvCxnSpPr/>
      </xdr:nvCxnSpPr>
      <xdr:spPr>
        <a:xfrm>
          <a:off x="1320800" y="6498408"/>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87" name="楕円 86"/>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89099</xdr:rowOff>
    </xdr:from>
    <xdr:ext cx="762000" cy="259045"/>
    <xdr:sp macro="" textlink="">
      <xdr:nvSpPr>
        <xdr:cNvPr id="88" name="人件費該当値テキスト"/>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23949</xdr:rowOff>
    </xdr:from>
    <xdr:to>
      <xdr:col>20</xdr:col>
      <xdr:colOff>38100</xdr:colOff>
      <xdr:row>38</xdr:row>
      <xdr:rowOff>125549</xdr:rowOff>
    </xdr:to>
    <xdr:sp macro="" textlink="">
      <xdr:nvSpPr>
        <xdr:cNvPr id="89" name="楕円 88"/>
        <xdr:cNvSpPr/>
      </xdr:nvSpPr>
      <xdr:spPr>
        <a:xfrm>
          <a:off x="3937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110326</xdr:rowOff>
    </xdr:from>
    <xdr:ext cx="736600" cy="259045"/>
    <xdr:sp macro="" textlink="">
      <xdr:nvSpPr>
        <xdr:cNvPr id="90" name="テキスト ボックス 89"/>
        <xdr:cNvSpPr txBox="1"/>
      </xdr:nvSpPr>
      <xdr:spPr>
        <a:xfrm>
          <a:off x="3606800" y="662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84364</xdr:rowOff>
    </xdr:from>
    <xdr:to>
      <xdr:col>15</xdr:col>
      <xdr:colOff>149225</xdr:colOff>
      <xdr:row>38</xdr:row>
      <xdr:rowOff>14514</xdr:rowOff>
    </xdr:to>
    <xdr:sp macro="" textlink="">
      <xdr:nvSpPr>
        <xdr:cNvPr id="91" name="楕円 90"/>
        <xdr:cNvSpPr/>
      </xdr:nvSpPr>
      <xdr:spPr>
        <a:xfrm>
          <a:off x="3048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170742</xdr:rowOff>
    </xdr:from>
    <xdr:ext cx="762000" cy="259045"/>
    <xdr:sp macro="" textlink="">
      <xdr:nvSpPr>
        <xdr:cNvPr id="92" name="テキスト ボックス 91"/>
        <xdr:cNvSpPr txBox="1"/>
      </xdr:nvSpPr>
      <xdr:spPr>
        <a:xfrm>
          <a:off x="2717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154577</xdr:rowOff>
    </xdr:from>
    <xdr:to>
      <xdr:col>11</xdr:col>
      <xdr:colOff>60325</xdr:colOff>
      <xdr:row>39</xdr:row>
      <xdr:rowOff>84727</xdr:rowOff>
    </xdr:to>
    <xdr:sp macro="" textlink="">
      <xdr:nvSpPr>
        <xdr:cNvPr id="93" name="楕円 92"/>
        <xdr:cNvSpPr/>
      </xdr:nvSpPr>
      <xdr:spPr>
        <a:xfrm>
          <a:off x="21590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69504</xdr:rowOff>
    </xdr:from>
    <xdr:ext cx="762000" cy="259045"/>
    <xdr:sp macro="" textlink="">
      <xdr:nvSpPr>
        <xdr:cNvPr id="94" name="テキスト ボックス 93"/>
        <xdr:cNvSpPr txBox="1"/>
      </xdr:nvSpPr>
      <xdr:spPr>
        <a:xfrm>
          <a:off x="1828800" y="67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103958</xdr:rowOff>
    </xdr:from>
    <xdr:to>
      <xdr:col>6</xdr:col>
      <xdr:colOff>171450</xdr:colOff>
      <xdr:row>38</xdr:row>
      <xdr:rowOff>34108</xdr:rowOff>
    </xdr:to>
    <xdr:sp macro="" textlink="">
      <xdr:nvSpPr>
        <xdr:cNvPr id="95" name="楕円 94"/>
        <xdr:cNvSpPr/>
      </xdr:nvSpPr>
      <xdr:spPr>
        <a:xfrm>
          <a:off x="1270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18886</xdr:rowOff>
    </xdr:from>
    <xdr:ext cx="762000" cy="259045"/>
    <xdr:sp macro="" textlink="">
      <xdr:nvSpPr>
        <xdr:cNvPr id="96" name="テキスト ボックス 95"/>
        <xdr:cNvSpPr txBox="1"/>
      </xdr:nvSpPr>
      <xdr:spPr>
        <a:xfrm>
          <a:off x="939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経常収支比率に係る物件費が類似団体平均を上回っている要因として、物価水準が異なることなどが考えられる。令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活性化応援寄附金事業費の増などにより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物価や労務単価の上昇の影響を受けることから、経常一般財源の増加具合を見ながら、事業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実施手法の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152146</xdr:rowOff>
    </xdr:to>
    <xdr:cxnSp macro="">
      <xdr:nvCxnSpPr>
        <xdr:cNvPr id="127" name="直線コネクタ 126"/>
        <xdr:cNvCxnSpPr/>
      </xdr:nvCxnSpPr>
      <xdr:spPr>
        <a:xfrm>
          <a:off x="15671800" y="296621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51562</xdr:rowOff>
    </xdr:to>
    <xdr:cxnSp macro="">
      <xdr:nvCxnSpPr>
        <xdr:cNvPr id="130" name="直線コネクタ 129"/>
        <xdr:cNvCxnSpPr/>
      </xdr:nvCxnSpPr>
      <xdr:spPr>
        <a:xfrm>
          <a:off x="14782800" y="29022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18</xdr:row>
      <xdr:rowOff>44704</xdr:rowOff>
    </xdr:to>
    <xdr:cxnSp macro="">
      <xdr:nvCxnSpPr>
        <xdr:cNvPr id="133" name="直線コネクタ 132"/>
        <xdr:cNvCxnSpPr/>
      </xdr:nvCxnSpPr>
      <xdr:spPr>
        <a:xfrm flipV="1">
          <a:off x="13893800" y="290220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44704</xdr:rowOff>
    </xdr:from>
    <xdr:to>
      <xdr:col>69</xdr:col>
      <xdr:colOff>92075</xdr:colOff>
      <xdr:row>18</xdr:row>
      <xdr:rowOff>62992</xdr:rowOff>
    </xdr:to>
    <xdr:cxnSp macro="">
      <xdr:nvCxnSpPr>
        <xdr:cNvPr id="136" name="直線コネクタ 135"/>
        <xdr:cNvCxnSpPr/>
      </xdr:nvCxnSpPr>
      <xdr:spPr>
        <a:xfrm flipV="1">
          <a:off x="13004800" y="3130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38" name="テキスト ボックス 137"/>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40" name="テキスト ボックス 139"/>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6" name="楕円 145"/>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7" name="物件費該当値テキスト"/>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8" name="楕円 147"/>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9" name="テキスト ボックス 148"/>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50" name="楕円 149"/>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51" name="テキスト ボックス 150"/>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165354</xdr:rowOff>
    </xdr:from>
    <xdr:to>
      <xdr:col>69</xdr:col>
      <xdr:colOff>142875</xdr:colOff>
      <xdr:row>18</xdr:row>
      <xdr:rowOff>95504</xdr:rowOff>
    </xdr:to>
    <xdr:sp macro="" textlink="">
      <xdr:nvSpPr>
        <xdr:cNvPr id="152" name="楕円 151"/>
        <xdr:cNvSpPr/>
      </xdr:nvSpPr>
      <xdr:spPr>
        <a:xfrm>
          <a:off x="13843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80281</xdr:rowOff>
    </xdr:from>
    <xdr:ext cx="762000" cy="259045"/>
    <xdr:sp macro="" textlink="">
      <xdr:nvSpPr>
        <xdr:cNvPr id="153" name="テキスト ボックス 152"/>
        <xdr:cNvSpPr txBox="1"/>
      </xdr:nvSpPr>
      <xdr:spPr>
        <a:xfrm>
          <a:off x="13512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4" name="楕円 153"/>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5" name="テキスト ボックス 154"/>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は類似団体平均と同等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年度は、障害者介護給付費等給付事業費などが増となり、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今後も生活困窮者に対する支援事業などを充実させ、生活保護受給者など生活困窮者の社会的自立を進めることで、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を軽減す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88900</xdr:rowOff>
    </xdr:to>
    <xdr:cxnSp macro="">
      <xdr:nvCxnSpPr>
        <xdr:cNvPr id="188" name="直線コネクタ 187"/>
        <xdr:cNvCxnSpPr/>
      </xdr:nvCxnSpPr>
      <xdr:spPr>
        <a:xfrm>
          <a:off x="3987800" y="9636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168910</xdr:rowOff>
    </xdr:from>
    <xdr:to>
      <xdr:col>19</xdr:col>
      <xdr:colOff>187325</xdr:colOff>
      <xdr:row>56</xdr:row>
      <xdr:rowOff>35560</xdr:rowOff>
    </xdr:to>
    <xdr:cxnSp macro="">
      <xdr:nvCxnSpPr>
        <xdr:cNvPr id="191" name="直線コネクタ 190"/>
        <xdr:cNvCxnSpPr/>
      </xdr:nvCxnSpPr>
      <xdr:spPr>
        <a:xfrm>
          <a:off x="3098800" y="9598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168910</xdr:rowOff>
    </xdr:from>
    <xdr:to>
      <xdr:col>15</xdr:col>
      <xdr:colOff>98425</xdr:colOff>
      <xdr:row>56</xdr:row>
      <xdr:rowOff>58420</xdr:rowOff>
    </xdr:to>
    <xdr:cxnSp macro="">
      <xdr:nvCxnSpPr>
        <xdr:cNvPr id="194" name="直線コネクタ 193"/>
        <xdr:cNvCxnSpPr/>
      </xdr:nvCxnSpPr>
      <xdr:spPr>
        <a:xfrm flipV="1">
          <a:off x="2209800" y="9598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56</xdr:row>
      <xdr:rowOff>149860</xdr:rowOff>
    </xdr:to>
    <xdr:cxnSp macro="">
      <xdr:nvCxnSpPr>
        <xdr:cNvPr id="197" name="直線コネクタ 196"/>
        <xdr:cNvCxnSpPr/>
      </xdr:nvCxnSpPr>
      <xdr:spPr>
        <a:xfrm flipV="1">
          <a:off x="1320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9" name="楕円 208"/>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10" name="テキスト ボックス 209"/>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118110</xdr:rowOff>
    </xdr:from>
    <xdr:to>
      <xdr:col>15</xdr:col>
      <xdr:colOff>149225</xdr:colOff>
      <xdr:row>56</xdr:row>
      <xdr:rowOff>48260</xdr:rowOff>
    </xdr:to>
    <xdr:sp macro="" textlink="">
      <xdr:nvSpPr>
        <xdr:cNvPr id="211" name="楕円 210"/>
        <xdr:cNvSpPr/>
      </xdr:nvSpPr>
      <xdr:spPr>
        <a:xfrm>
          <a:off x="3048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58437</xdr:rowOff>
    </xdr:from>
    <xdr:ext cx="762000" cy="259045"/>
    <xdr:sp macro="" textlink="">
      <xdr:nvSpPr>
        <xdr:cNvPr id="212" name="テキスト ボックス 211"/>
        <xdr:cNvSpPr txBox="1"/>
      </xdr:nvSpPr>
      <xdr:spPr>
        <a:xfrm>
          <a:off x="2717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3" name="楕円 212"/>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214" name="テキスト ボックス 213"/>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5" name="楕円 214"/>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6" name="テキスト ボックス 215"/>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その他として大きなものは繰出金であるが、近年は類似団体の平均を下回っている。令和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年度は介護保険事業特別会計繰出金が保険給付費の伸びに伴い増加したことなどにより、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今後も要介護認定率の抑制や健康寿命の延伸を図る施策を展開し、保険給付費の上昇を軽減するよう努める。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1815</xdr:rowOff>
    </xdr:to>
    <xdr:cxnSp macro="">
      <xdr:nvCxnSpPr>
        <xdr:cNvPr id="251" name="直線コネクタ 250"/>
        <xdr:cNvCxnSpPr/>
      </xdr:nvCxnSpPr>
      <xdr:spPr>
        <a:xfrm>
          <a:off x="15671800" y="9559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129722</xdr:rowOff>
    </xdr:to>
    <xdr:cxnSp macro="">
      <xdr:nvCxnSpPr>
        <xdr:cNvPr id="254" name="直線コネクタ 253"/>
        <xdr:cNvCxnSpPr/>
      </xdr:nvCxnSpPr>
      <xdr:spPr>
        <a:xfrm>
          <a:off x="14782800" y="94506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42635</xdr:rowOff>
    </xdr:to>
    <xdr:cxnSp macro="">
      <xdr:nvCxnSpPr>
        <xdr:cNvPr id="257" name="直線コネクタ 256"/>
        <xdr:cNvCxnSpPr/>
      </xdr:nvCxnSpPr>
      <xdr:spPr>
        <a:xfrm flipV="1">
          <a:off x="13893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42635</xdr:rowOff>
    </xdr:from>
    <xdr:to>
      <xdr:col>69</xdr:col>
      <xdr:colOff>92075</xdr:colOff>
      <xdr:row>59</xdr:row>
      <xdr:rowOff>31750</xdr:rowOff>
    </xdr:to>
    <xdr:cxnSp macro="">
      <xdr:nvCxnSpPr>
        <xdr:cNvPr id="260" name="直線コネクタ 259"/>
        <xdr:cNvCxnSpPr/>
      </xdr:nvCxnSpPr>
      <xdr:spPr>
        <a:xfrm flipV="1">
          <a:off x="13004800" y="9472385"/>
          <a:ext cx="889000" cy="67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4" name="テキスト ボックス 263"/>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2" name="楕円 271"/>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3" name="テキスト ボックス 272"/>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4" name="楕円 273"/>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5" name="テキスト ボックス 274"/>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163285</xdr:rowOff>
    </xdr:from>
    <xdr:to>
      <xdr:col>69</xdr:col>
      <xdr:colOff>142875</xdr:colOff>
      <xdr:row>55</xdr:row>
      <xdr:rowOff>93435</xdr:rowOff>
    </xdr:to>
    <xdr:sp macro="" textlink="">
      <xdr:nvSpPr>
        <xdr:cNvPr id="276" name="楕円 275"/>
        <xdr:cNvSpPr/>
      </xdr:nvSpPr>
      <xdr:spPr>
        <a:xfrm>
          <a:off x="13843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103612</xdr:rowOff>
    </xdr:from>
    <xdr:ext cx="762000" cy="259045"/>
    <xdr:sp macro="" textlink="">
      <xdr:nvSpPr>
        <xdr:cNvPr id="277" name="テキスト ボックス 276"/>
        <xdr:cNvSpPr txBox="1"/>
      </xdr:nvSpPr>
      <xdr:spPr>
        <a:xfrm>
          <a:off x="13512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経常収支比率に係る補助費等は、類似団体平均と概ね同等となっている。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公共下水道事業会計における資本費平準化債の借り入れに伴い補助金が減少したことなどにより、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一部事務組合に対する負担金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の額が大きく影響するため今後も注視するとともに、各種補助金についてもその趣旨や効果などを引き続き検証し、事業実施の可否を判断していく。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157480</xdr:rowOff>
    </xdr:to>
    <xdr:cxnSp macro="">
      <xdr:nvCxnSpPr>
        <xdr:cNvPr id="311" name="直線コネクタ 310"/>
        <xdr:cNvCxnSpPr/>
      </xdr:nvCxnSpPr>
      <xdr:spPr>
        <a:xfrm flipV="1">
          <a:off x="15671800" y="650494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111760</xdr:rowOff>
    </xdr:from>
    <xdr:to>
      <xdr:col>78</xdr:col>
      <xdr:colOff>69850</xdr:colOff>
      <xdr:row>38</xdr:row>
      <xdr:rowOff>157480</xdr:rowOff>
    </xdr:to>
    <xdr:cxnSp macro="">
      <xdr:nvCxnSpPr>
        <xdr:cNvPr id="314" name="直線コネクタ 313"/>
        <xdr:cNvCxnSpPr/>
      </xdr:nvCxnSpPr>
      <xdr:spPr>
        <a:xfrm>
          <a:off x="14782800" y="662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111760</xdr:rowOff>
    </xdr:to>
    <xdr:cxnSp macro="">
      <xdr:nvCxnSpPr>
        <xdr:cNvPr id="317" name="直線コネクタ 316"/>
        <xdr:cNvCxnSpPr/>
      </xdr:nvCxnSpPr>
      <xdr:spPr>
        <a:xfrm>
          <a:off x="13893800" y="661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38</xdr:row>
      <xdr:rowOff>104140</xdr:rowOff>
    </xdr:to>
    <xdr:cxnSp macro="">
      <xdr:nvCxnSpPr>
        <xdr:cNvPr id="320" name="直線コネクタ 319"/>
        <xdr:cNvCxnSpPr/>
      </xdr:nvCxnSpPr>
      <xdr:spPr>
        <a:xfrm>
          <a:off x="13004800" y="614680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6367</xdr:rowOff>
    </xdr:from>
    <xdr:ext cx="762000" cy="259045"/>
    <xdr:sp macro="" textlink="">
      <xdr:nvSpPr>
        <xdr:cNvPr id="322" name="テキスト ボックス 321"/>
        <xdr:cNvSpPr txBox="1"/>
      </xdr:nvSpPr>
      <xdr:spPr>
        <a:xfrm>
          <a:off x="13512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101617</xdr:rowOff>
    </xdr:from>
    <xdr:ext cx="762000" cy="259045"/>
    <xdr:sp macro="" textlink="">
      <xdr:nvSpPr>
        <xdr:cNvPr id="324" name="テキスト ボックス 323"/>
        <xdr:cNvSpPr txBox="1"/>
      </xdr:nvSpPr>
      <xdr:spPr>
        <a:xfrm>
          <a:off x="12623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0" name="楕円 329"/>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127017</xdr:rowOff>
    </xdr:from>
    <xdr:ext cx="762000" cy="259045"/>
    <xdr:sp macro="" textlink="">
      <xdr:nvSpPr>
        <xdr:cNvPr id="331" name="補助費等該当値テキスト"/>
        <xdr:cNvSpPr txBox="1"/>
      </xdr:nvSpPr>
      <xdr:spPr>
        <a:xfrm>
          <a:off x="165989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106680</xdr:rowOff>
    </xdr:from>
    <xdr:to>
      <xdr:col>78</xdr:col>
      <xdr:colOff>120650</xdr:colOff>
      <xdr:row>39</xdr:row>
      <xdr:rowOff>36830</xdr:rowOff>
    </xdr:to>
    <xdr:sp macro="" textlink="">
      <xdr:nvSpPr>
        <xdr:cNvPr id="332" name="楕円 331"/>
        <xdr:cNvSpPr/>
      </xdr:nvSpPr>
      <xdr:spPr>
        <a:xfrm>
          <a:off x="15621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21607</xdr:rowOff>
    </xdr:from>
    <xdr:ext cx="736600" cy="259045"/>
    <xdr:sp macro="" textlink="">
      <xdr:nvSpPr>
        <xdr:cNvPr id="333" name="テキスト ボックス 332"/>
        <xdr:cNvSpPr txBox="1"/>
      </xdr:nvSpPr>
      <xdr:spPr>
        <a:xfrm>
          <a:off x="15290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60960</xdr:rowOff>
    </xdr:from>
    <xdr:to>
      <xdr:col>74</xdr:col>
      <xdr:colOff>31750</xdr:colOff>
      <xdr:row>38</xdr:row>
      <xdr:rowOff>162560</xdr:rowOff>
    </xdr:to>
    <xdr:sp macro="" textlink="">
      <xdr:nvSpPr>
        <xdr:cNvPr id="334" name="楕円 333"/>
        <xdr:cNvSpPr/>
      </xdr:nvSpPr>
      <xdr:spPr>
        <a:xfrm>
          <a:off x="14732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147337</xdr:rowOff>
    </xdr:from>
    <xdr:ext cx="762000" cy="259045"/>
    <xdr:sp macro="" textlink="">
      <xdr:nvSpPr>
        <xdr:cNvPr id="335" name="テキスト ボックス 334"/>
        <xdr:cNvSpPr txBox="1"/>
      </xdr:nvSpPr>
      <xdr:spPr>
        <a:xfrm>
          <a:off x="14401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6" name="楕円 335"/>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165117</xdr:rowOff>
    </xdr:from>
    <xdr:ext cx="762000" cy="259045"/>
    <xdr:sp macro="" textlink="">
      <xdr:nvSpPr>
        <xdr:cNvPr id="337" name="テキスト ボックス 336"/>
        <xdr:cNvSpPr txBox="1"/>
      </xdr:nvSpPr>
      <xdr:spPr>
        <a:xfrm>
          <a:off x="13512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8" name="楕円 337"/>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39" name="テキスト ボックス 338"/>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年度は市債の償還が進んだこと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今後も引き続き、元利償還金の推移を的確に推計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各種基金の繰入と合わせて検討し、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借入と償還のバランスを考えた財政運営に努めていく。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54610</xdr:rowOff>
    </xdr:to>
    <xdr:cxnSp macro="">
      <xdr:nvCxnSpPr>
        <xdr:cNvPr id="372" name="直線コネクタ 371"/>
        <xdr:cNvCxnSpPr/>
      </xdr:nvCxnSpPr>
      <xdr:spPr>
        <a:xfrm flipV="1">
          <a:off x="3987800" y="12852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54610</xdr:rowOff>
    </xdr:to>
    <xdr:cxnSp macro="">
      <xdr:nvCxnSpPr>
        <xdr:cNvPr id="375" name="直線コネクタ 374"/>
        <xdr:cNvCxnSpPr/>
      </xdr:nvCxnSpPr>
      <xdr:spPr>
        <a:xfrm>
          <a:off x="3098800" y="12913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161289</xdr:rowOff>
    </xdr:to>
    <xdr:cxnSp macro="">
      <xdr:nvCxnSpPr>
        <xdr:cNvPr id="378" name="直線コネクタ 377"/>
        <xdr:cNvCxnSpPr/>
      </xdr:nvCxnSpPr>
      <xdr:spPr>
        <a:xfrm flipV="1">
          <a:off x="2209800" y="12913360"/>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161289</xdr:rowOff>
    </xdr:to>
    <xdr:cxnSp macro="">
      <xdr:nvCxnSpPr>
        <xdr:cNvPr id="381" name="直線コネクタ 380"/>
        <xdr:cNvCxnSpPr/>
      </xdr:nvCxnSpPr>
      <xdr:spPr>
        <a:xfrm>
          <a:off x="1320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3" name="楕円 392"/>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4" name="テキスト ボックス 393"/>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5" name="楕円 394"/>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6" name="テキスト ボックス 395"/>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7" name="楕円 396"/>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8" name="テキスト ボックス 397"/>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9" name="楕円 398"/>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0" name="テキスト ボックス 399"/>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公債費以外について類似団体平均を上回っている主な要因は人件費及び物件費であり、その分析については当該各項目欄に記載のとおりである。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64136</xdr:rowOff>
    </xdr:from>
    <xdr:to>
      <xdr:col>82</xdr:col>
      <xdr:colOff>107950</xdr:colOff>
      <xdr:row>78</xdr:row>
      <xdr:rowOff>132714</xdr:rowOff>
    </xdr:to>
    <xdr:cxnSp macro="">
      <xdr:nvCxnSpPr>
        <xdr:cNvPr id="429" name="直線コネクタ 428"/>
        <xdr:cNvCxnSpPr/>
      </xdr:nvCxnSpPr>
      <xdr:spPr>
        <a:xfrm flipV="1">
          <a:off x="15671800" y="13437236"/>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78</xdr:row>
      <xdr:rowOff>132714</xdr:rowOff>
    </xdr:to>
    <xdr:cxnSp macro="">
      <xdr:nvCxnSpPr>
        <xdr:cNvPr id="432" name="直線コネクタ 431"/>
        <xdr:cNvCxnSpPr/>
      </xdr:nvCxnSpPr>
      <xdr:spPr>
        <a:xfrm>
          <a:off x="14782800" y="13248639"/>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79</xdr:row>
      <xdr:rowOff>109855</xdr:rowOff>
    </xdr:to>
    <xdr:cxnSp macro="">
      <xdr:nvCxnSpPr>
        <xdr:cNvPr id="435" name="直線コネクタ 434"/>
        <xdr:cNvCxnSpPr/>
      </xdr:nvCxnSpPr>
      <xdr:spPr>
        <a:xfrm flipV="1">
          <a:off x="13893800" y="13248639"/>
          <a:ext cx="8890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167005</xdr:rowOff>
    </xdr:from>
    <xdr:to>
      <xdr:col>69</xdr:col>
      <xdr:colOff>92075</xdr:colOff>
      <xdr:row>79</xdr:row>
      <xdr:rowOff>109855</xdr:rowOff>
    </xdr:to>
    <xdr:cxnSp macro="">
      <xdr:nvCxnSpPr>
        <xdr:cNvPr id="438" name="直線コネクタ 437"/>
        <xdr:cNvCxnSpPr/>
      </xdr:nvCxnSpPr>
      <xdr:spPr>
        <a:xfrm>
          <a:off x="13004800" y="1354010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13336</xdr:rowOff>
    </xdr:from>
    <xdr:to>
      <xdr:col>82</xdr:col>
      <xdr:colOff>158750</xdr:colOff>
      <xdr:row>78</xdr:row>
      <xdr:rowOff>114936</xdr:rowOff>
    </xdr:to>
    <xdr:sp macro="" textlink="">
      <xdr:nvSpPr>
        <xdr:cNvPr id="448" name="楕円 447"/>
        <xdr:cNvSpPr/>
      </xdr:nvSpPr>
      <xdr:spPr>
        <a:xfrm>
          <a:off x="164592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156863</xdr:rowOff>
    </xdr:from>
    <xdr:ext cx="762000" cy="259045"/>
    <xdr:sp macro="" textlink="">
      <xdr:nvSpPr>
        <xdr:cNvPr id="449" name="公債費以外該当値テキスト"/>
        <xdr:cNvSpPr txBox="1"/>
      </xdr:nvSpPr>
      <xdr:spPr>
        <a:xfrm>
          <a:off x="165989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81914</xdr:rowOff>
    </xdr:from>
    <xdr:to>
      <xdr:col>78</xdr:col>
      <xdr:colOff>120650</xdr:colOff>
      <xdr:row>79</xdr:row>
      <xdr:rowOff>12064</xdr:rowOff>
    </xdr:to>
    <xdr:sp macro="" textlink="">
      <xdr:nvSpPr>
        <xdr:cNvPr id="450" name="楕円 449"/>
        <xdr:cNvSpPr/>
      </xdr:nvSpPr>
      <xdr:spPr>
        <a:xfrm>
          <a:off x="15621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168291</xdr:rowOff>
    </xdr:from>
    <xdr:ext cx="736600" cy="259045"/>
    <xdr:sp macro="" textlink="">
      <xdr:nvSpPr>
        <xdr:cNvPr id="451" name="テキスト ボックス 450"/>
        <xdr:cNvSpPr txBox="1"/>
      </xdr:nvSpPr>
      <xdr:spPr>
        <a:xfrm>
          <a:off x="15290800" y="1354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2" name="楕円 451"/>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3" name="テキスト ボックス 452"/>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59055</xdr:rowOff>
    </xdr:from>
    <xdr:to>
      <xdr:col>69</xdr:col>
      <xdr:colOff>142875</xdr:colOff>
      <xdr:row>79</xdr:row>
      <xdr:rowOff>160655</xdr:rowOff>
    </xdr:to>
    <xdr:sp macro="" textlink="">
      <xdr:nvSpPr>
        <xdr:cNvPr id="454" name="楕円 453"/>
        <xdr:cNvSpPr/>
      </xdr:nvSpPr>
      <xdr:spPr>
        <a:xfrm>
          <a:off x="13843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145432</xdr:rowOff>
    </xdr:from>
    <xdr:ext cx="762000" cy="259045"/>
    <xdr:sp macro="" textlink="">
      <xdr:nvSpPr>
        <xdr:cNvPr id="455" name="テキスト ボックス 454"/>
        <xdr:cNvSpPr txBox="1"/>
      </xdr:nvSpPr>
      <xdr:spPr>
        <a:xfrm>
          <a:off x="135128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116205</xdr:rowOff>
    </xdr:from>
    <xdr:to>
      <xdr:col>65</xdr:col>
      <xdr:colOff>53975</xdr:colOff>
      <xdr:row>79</xdr:row>
      <xdr:rowOff>46355</xdr:rowOff>
    </xdr:to>
    <xdr:sp macro="" textlink="">
      <xdr:nvSpPr>
        <xdr:cNvPr id="456" name="楕円 455"/>
        <xdr:cNvSpPr/>
      </xdr:nvSpPr>
      <xdr:spPr>
        <a:xfrm>
          <a:off x="12954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31132</xdr:rowOff>
    </xdr:from>
    <xdr:ext cx="762000" cy="259045"/>
    <xdr:sp macro="" textlink="">
      <xdr:nvSpPr>
        <xdr:cNvPr id="457" name="テキスト ボックス 456"/>
        <xdr:cNvSpPr txBox="1"/>
      </xdr:nvSpPr>
      <xdr:spPr>
        <a:xfrm>
          <a:off x="126238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37529</xdr:rowOff>
    </xdr:from>
    <xdr:to>
      <xdr:col>29</xdr:col>
      <xdr:colOff>127000</xdr:colOff>
      <xdr:row>17</xdr:row>
      <xdr:rowOff>48031</xdr:rowOff>
    </xdr:to>
    <xdr:cxnSp macro="">
      <xdr:nvCxnSpPr>
        <xdr:cNvPr id="50" name="直線コネクタ 49"/>
        <xdr:cNvCxnSpPr/>
      </xdr:nvCxnSpPr>
      <xdr:spPr bwMode="auto">
        <a:xfrm flipV="1">
          <a:off x="5003800" y="2999804"/>
          <a:ext cx="647700" cy="10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48031</xdr:rowOff>
    </xdr:from>
    <xdr:to>
      <xdr:col>26</xdr:col>
      <xdr:colOff>50800</xdr:colOff>
      <xdr:row>17</xdr:row>
      <xdr:rowOff>66408</xdr:rowOff>
    </xdr:to>
    <xdr:cxnSp macro="">
      <xdr:nvCxnSpPr>
        <xdr:cNvPr id="53" name="直線コネクタ 52"/>
        <xdr:cNvCxnSpPr/>
      </xdr:nvCxnSpPr>
      <xdr:spPr bwMode="auto">
        <a:xfrm flipV="1">
          <a:off x="4305300" y="3010306"/>
          <a:ext cx="698500" cy="18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66408</xdr:rowOff>
    </xdr:from>
    <xdr:to>
      <xdr:col>22</xdr:col>
      <xdr:colOff>114300</xdr:colOff>
      <xdr:row>17</xdr:row>
      <xdr:rowOff>72873</xdr:rowOff>
    </xdr:to>
    <xdr:cxnSp macro="">
      <xdr:nvCxnSpPr>
        <xdr:cNvPr id="56" name="直線コネクタ 55"/>
        <xdr:cNvCxnSpPr/>
      </xdr:nvCxnSpPr>
      <xdr:spPr bwMode="auto">
        <a:xfrm flipV="1">
          <a:off x="3606800" y="3028683"/>
          <a:ext cx="698500" cy="6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72873</xdr:rowOff>
    </xdr:from>
    <xdr:to>
      <xdr:col>18</xdr:col>
      <xdr:colOff>177800</xdr:colOff>
      <xdr:row>17</xdr:row>
      <xdr:rowOff>101702</xdr:rowOff>
    </xdr:to>
    <xdr:cxnSp macro="">
      <xdr:nvCxnSpPr>
        <xdr:cNvPr id="59" name="直線コネクタ 58"/>
        <xdr:cNvCxnSpPr/>
      </xdr:nvCxnSpPr>
      <xdr:spPr bwMode="auto">
        <a:xfrm flipV="1">
          <a:off x="2908300" y="3035148"/>
          <a:ext cx="698500" cy="28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51122</xdr:rowOff>
    </xdr:from>
    <xdr:ext cx="762000" cy="259045"/>
    <xdr:sp macro="" textlink="">
      <xdr:nvSpPr>
        <xdr:cNvPr id="61" name="テキスト ボックス 60"/>
        <xdr:cNvSpPr txBox="1"/>
      </xdr:nvSpPr>
      <xdr:spPr>
        <a:xfrm>
          <a:off x="3225800" y="2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72064</xdr:rowOff>
    </xdr:from>
    <xdr:ext cx="762000" cy="259045"/>
    <xdr:sp macro="" textlink="">
      <xdr:nvSpPr>
        <xdr:cNvPr id="63" name="テキスト ボックス 62"/>
        <xdr:cNvSpPr txBox="1"/>
      </xdr:nvSpPr>
      <xdr:spPr>
        <a:xfrm>
          <a:off x="2527300" y="26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158179</xdr:rowOff>
    </xdr:from>
    <xdr:to>
      <xdr:col>29</xdr:col>
      <xdr:colOff>177800</xdr:colOff>
      <xdr:row>17</xdr:row>
      <xdr:rowOff>88329</xdr:rowOff>
    </xdr:to>
    <xdr:sp macro="" textlink="">
      <xdr:nvSpPr>
        <xdr:cNvPr id="69" name="楕円 68"/>
        <xdr:cNvSpPr/>
      </xdr:nvSpPr>
      <xdr:spPr bwMode="auto">
        <a:xfrm>
          <a:off x="5600700" y="2949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130256</xdr:rowOff>
    </xdr:from>
    <xdr:ext cx="762000" cy="259045"/>
    <xdr:sp macro="" textlink="">
      <xdr:nvSpPr>
        <xdr:cNvPr id="70" name="人口1人当たり決算額の推移該当値テキスト130"/>
        <xdr:cNvSpPr txBox="1"/>
      </xdr:nvSpPr>
      <xdr:spPr>
        <a:xfrm>
          <a:off x="5740400" y="29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168681</xdr:rowOff>
    </xdr:from>
    <xdr:to>
      <xdr:col>26</xdr:col>
      <xdr:colOff>101600</xdr:colOff>
      <xdr:row>17</xdr:row>
      <xdr:rowOff>98831</xdr:rowOff>
    </xdr:to>
    <xdr:sp macro="" textlink="">
      <xdr:nvSpPr>
        <xdr:cNvPr id="71" name="楕円 70"/>
        <xdr:cNvSpPr/>
      </xdr:nvSpPr>
      <xdr:spPr bwMode="auto">
        <a:xfrm>
          <a:off x="4953000" y="2959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109008</xdr:rowOff>
    </xdr:from>
    <xdr:ext cx="736600" cy="259045"/>
    <xdr:sp macro="" textlink="">
      <xdr:nvSpPr>
        <xdr:cNvPr id="72" name="テキスト ボックス 71"/>
        <xdr:cNvSpPr txBox="1"/>
      </xdr:nvSpPr>
      <xdr:spPr>
        <a:xfrm>
          <a:off x="4622800" y="2728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15608</xdr:rowOff>
    </xdr:from>
    <xdr:to>
      <xdr:col>22</xdr:col>
      <xdr:colOff>165100</xdr:colOff>
      <xdr:row>17</xdr:row>
      <xdr:rowOff>117208</xdr:rowOff>
    </xdr:to>
    <xdr:sp macro="" textlink="">
      <xdr:nvSpPr>
        <xdr:cNvPr id="73" name="楕円 72"/>
        <xdr:cNvSpPr/>
      </xdr:nvSpPr>
      <xdr:spPr bwMode="auto">
        <a:xfrm>
          <a:off x="4254500" y="297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101985</xdr:rowOff>
    </xdr:from>
    <xdr:ext cx="762000" cy="259045"/>
    <xdr:sp macro="" textlink="">
      <xdr:nvSpPr>
        <xdr:cNvPr id="74" name="テキスト ボックス 73"/>
        <xdr:cNvSpPr txBox="1"/>
      </xdr:nvSpPr>
      <xdr:spPr>
        <a:xfrm>
          <a:off x="3924300" y="306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22073</xdr:rowOff>
    </xdr:from>
    <xdr:to>
      <xdr:col>19</xdr:col>
      <xdr:colOff>38100</xdr:colOff>
      <xdr:row>17</xdr:row>
      <xdr:rowOff>123673</xdr:rowOff>
    </xdr:to>
    <xdr:sp macro="" textlink="">
      <xdr:nvSpPr>
        <xdr:cNvPr id="75" name="楕円 74"/>
        <xdr:cNvSpPr/>
      </xdr:nvSpPr>
      <xdr:spPr bwMode="auto">
        <a:xfrm>
          <a:off x="3556000" y="298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108450</xdr:rowOff>
    </xdr:from>
    <xdr:ext cx="762000" cy="259045"/>
    <xdr:sp macro="" textlink="">
      <xdr:nvSpPr>
        <xdr:cNvPr id="76" name="テキスト ボックス 75"/>
        <xdr:cNvSpPr txBox="1"/>
      </xdr:nvSpPr>
      <xdr:spPr>
        <a:xfrm>
          <a:off x="3225800" y="307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50902</xdr:rowOff>
    </xdr:from>
    <xdr:to>
      <xdr:col>15</xdr:col>
      <xdr:colOff>101600</xdr:colOff>
      <xdr:row>17</xdr:row>
      <xdr:rowOff>152502</xdr:rowOff>
    </xdr:to>
    <xdr:sp macro="" textlink="">
      <xdr:nvSpPr>
        <xdr:cNvPr id="77" name="楕円 76"/>
        <xdr:cNvSpPr/>
      </xdr:nvSpPr>
      <xdr:spPr bwMode="auto">
        <a:xfrm>
          <a:off x="2857500" y="3013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137279</xdr:rowOff>
    </xdr:from>
    <xdr:ext cx="762000" cy="259045"/>
    <xdr:sp macro="" textlink="">
      <xdr:nvSpPr>
        <xdr:cNvPr id="78" name="テキスト ボックス 77"/>
        <xdr:cNvSpPr txBox="1"/>
      </xdr:nvSpPr>
      <xdr:spPr>
        <a:xfrm>
          <a:off x="2527300" y="309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168638</xdr:rowOff>
    </xdr:from>
    <xdr:to>
      <xdr:col>29</xdr:col>
      <xdr:colOff>127000</xdr:colOff>
      <xdr:row>37</xdr:row>
      <xdr:rowOff>109528</xdr:rowOff>
    </xdr:to>
    <xdr:cxnSp macro="">
      <xdr:nvCxnSpPr>
        <xdr:cNvPr id="113" name="直線コネクタ 112"/>
        <xdr:cNvCxnSpPr/>
      </xdr:nvCxnSpPr>
      <xdr:spPr bwMode="auto">
        <a:xfrm>
          <a:off x="5003800" y="7121888"/>
          <a:ext cx="647700" cy="112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111520</xdr:rowOff>
    </xdr:from>
    <xdr:to>
      <xdr:col>26</xdr:col>
      <xdr:colOff>50800</xdr:colOff>
      <xdr:row>36</xdr:row>
      <xdr:rowOff>168638</xdr:rowOff>
    </xdr:to>
    <xdr:cxnSp macro="">
      <xdr:nvCxnSpPr>
        <xdr:cNvPr id="116" name="直線コネクタ 115"/>
        <xdr:cNvCxnSpPr/>
      </xdr:nvCxnSpPr>
      <xdr:spPr bwMode="auto">
        <a:xfrm>
          <a:off x="4305300" y="7064770"/>
          <a:ext cx="698500" cy="57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69099</xdr:rowOff>
    </xdr:from>
    <xdr:to>
      <xdr:col>22</xdr:col>
      <xdr:colOff>114300</xdr:colOff>
      <xdr:row>36</xdr:row>
      <xdr:rowOff>111520</xdr:rowOff>
    </xdr:to>
    <xdr:cxnSp macro="">
      <xdr:nvCxnSpPr>
        <xdr:cNvPr id="119" name="直線コネクタ 118"/>
        <xdr:cNvCxnSpPr/>
      </xdr:nvCxnSpPr>
      <xdr:spPr bwMode="auto">
        <a:xfrm>
          <a:off x="3606800" y="7022349"/>
          <a:ext cx="698500" cy="4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3294</xdr:rowOff>
    </xdr:from>
    <xdr:to>
      <xdr:col>18</xdr:col>
      <xdr:colOff>177800</xdr:colOff>
      <xdr:row>36</xdr:row>
      <xdr:rowOff>69099</xdr:rowOff>
    </xdr:to>
    <xdr:cxnSp macro="">
      <xdr:nvCxnSpPr>
        <xdr:cNvPr id="122" name="直線コネクタ 121"/>
        <xdr:cNvCxnSpPr/>
      </xdr:nvCxnSpPr>
      <xdr:spPr bwMode="auto">
        <a:xfrm>
          <a:off x="2908300" y="6956544"/>
          <a:ext cx="698500" cy="65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58728</xdr:rowOff>
    </xdr:from>
    <xdr:to>
      <xdr:col>29</xdr:col>
      <xdr:colOff>177800</xdr:colOff>
      <xdr:row>37</xdr:row>
      <xdr:rowOff>160328</xdr:rowOff>
    </xdr:to>
    <xdr:sp macro="" textlink="">
      <xdr:nvSpPr>
        <xdr:cNvPr id="132" name="楕円 131"/>
        <xdr:cNvSpPr/>
      </xdr:nvSpPr>
      <xdr:spPr bwMode="auto">
        <a:xfrm>
          <a:off x="5600700" y="7183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30805</xdr:rowOff>
    </xdr:from>
    <xdr:ext cx="762000" cy="259045"/>
    <xdr:sp macro="" textlink="">
      <xdr:nvSpPr>
        <xdr:cNvPr id="133" name="人口1人当たり決算額の推移該当値テキスト445"/>
        <xdr:cNvSpPr txBox="1"/>
      </xdr:nvSpPr>
      <xdr:spPr>
        <a:xfrm>
          <a:off x="5740400" y="71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117838</xdr:rowOff>
    </xdr:from>
    <xdr:to>
      <xdr:col>26</xdr:col>
      <xdr:colOff>101600</xdr:colOff>
      <xdr:row>37</xdr:row>
      <xdr:rowOff>47988</xdr:rowOff>
    </xdr:to>
    <xdr:sp macro="" textlink="">
      <xdr:nvSpPr>
        <xdr:cNvPr id="134" name="楕円 133"/>
        <xdr:cNvSpPr/>
      </xdr:nvSpPr>
      <xdr:spPr bwMode="auto">
        <a:xfrm>
          <a:off x="4953000" y="707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32765</xdr:rowOff>
    </xdr:from>
    <xdr:ext cx="736600" cy="259045"/>
    <xdr:sp macro="" textlink="">
      <xdr:nvSpPr>
        <xdr:cNvPr id="135" name="テキスト ボックス 134"/>
        <xdr:cNvSpPr txBox="1"/>
      </xdr:nvSpPr>
      <xdr:spPr>
        <a:xfrm>
          <a:off x="4622800" y="715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60720</xdr:rowOff>
    </xdr:from>
    <xdr:to>
      <xdr:col>22</xdr:col>
      <xdr:colOff>165100</xdr:colOff>
      <xdr:row>36</xdr:row>
      <xdr:rowOff>162320</xdr:rowOff>
    </xdr:to>
    <xdr:sp macro="" textlink="">
      <xdr:nvSpPr>
        <xdr:cNvPr id="136" name="楕円 135"/>
        <xdr:cNvSpPr/>
      </xdr:nvSpPr>
      <xdr:spPr bwMode="auto">
        <a:xfrm>
          <a:off x="4254500" y="701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147097</xdr:rowOff>
    </xdr:from>
    <xdr:ext cx="762000" cy="259045"/>
    <xdr:sp macro="" textlink="">
      <xdr:nvSpPr>
        <xdr:cNvPr id="137" name="テキスト ボックス 136"/>
        <xdr:cNvSpPr txBox="1"/>
      </xdr:nvSpPr>
      <xdr:spPr>
        <a:xfrm>
          <a:off x="3924300" y="710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18299</xdr:rowOff>
    </xdr:from>
    <xdr:to>
      <xdr:col>19</xdr:col>
      <xdr:colOff>38100</xdr:colOff>
      <xdr:row>36</xdr:row>
      <xdr:rowOff>119899</xdr:rowOff>
    </xdr:to>
    <xdr:sp macro="" textlink="">
      <xdr:nvSpPr>
        <xdr:cNvPr id="138" name="楕円 137"/>
        <xdr:cNvSpPr/>
      </xdr:nvSpPr>
      <xdr:spPr bwMode="auto">
        <a:xfrm>
          <a:off x="3556000" y="6971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104676</xdr:rowOff>
    </xdr:from>
    <xdr:ext cx="762000" cy="259045"/>
    <xdr:sp macro="" textlink="">
      <xdr:nvSpPr>
        <xdr:cNvPr id="139" name="テキスト ボックス 138"/>
        <xdr:cNvSpPr txBox="1"/>
      </xdr:nvSpPr>
      <xdr:spPr>
        <a:xfrm>
          <a:off x="3225800" y="705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295394</xdr:rowOff>
    </xdr:from>
    <xdr:to>
      <xdr:col>15</xdr:col>
      <xdr:colOff>101600</xdr:colOff>
      <xdr:row>36</xdr:row>
      <xdr:rowOff>54094</xdr:rowOff>
    </xdr:to>
    <xdr:sp macro="" textlink="">
      <xdr:nvSpPr>
        <xdr:cNvPr id="140" name="楕円 139"/>
        <xdr:cNvSpPr/>
      </xdr:nvSpPr>
      <xdr:spPr bwMode="auto">
        <a:xfrm>
          <a:off x="2857500" y="690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38871</xdr:rowOff>
    </xdr:from>
    <xdr:ext cx="762000" cy="259045"/>
    <xdr:sp macro="" textlink="">
      <xdr:nvSpPr>
        <xdr:cNvPr id="141" name="テキスト ボックス 140"/>
        <xdr:cNvSpPr txBox="1"/>
      </xdr:nvSpPr>
      <xdr:spPr>
        <a:xfrm>
          <a:off x="2527300" y="699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84,100
79,412
22.14
33,414,976
32,221,857
1,046,503
17,576,762
14,149,070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114211</xdr:rowOff>
    </xdr:from>
    <xdr:to>
      <xdr:col>24</xdr:col>
      <xdr:colOff>63500</xdr:colOff>
      <xdr:row>35</xdr:row>
      <xdr:rowOff>147949</xdr:rowOff>
    </xdr:to>
    <xdr:cxnSp macro="">
      <xdr:nvCxnSpPr>
        <xdr:cNvPr id="61" name="直線コネクタ 60"/>
        <xdr:cNvCxnSpPr/>
      </xdr:nvCxnSpPr>
      <xdr:spPr>
        <a:xfrm>
          <a:off x="3797300" y="6114961"/>
          <a:ext cx="838200" cy="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114211</xdr:rowOff>
    </xdr:from>
    <xdr:to>
      <xdr:col>19</xdr:col>
      <xdr:colOff>177800</xdr:colOff>
      <xdr:row>35</xdr:row>
      <xdr:rowOff>140405</xdr:rowOff>
    </xdr:to>
    <xdr:cxnSp macro="">
      <xdr:nvCxnSpPr>
        <xdr:cNvPr id="64" name="直線コネクタ 63"/>
        <xdr:cNvCxnSpPr/>
      </xdr:nvCxnSpPr>
      <xdr:spPr>
        <a:xfrm flipV="1">
          <a:off x="2908300" y="6114961"/>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140405</xdr:rowOff>
    </xdr:from>
    <xdr:to>
      <xdr:col>15</xdr:col>
      <xdr:colOff>50800</xdr:colOff>
      <xdr:row>35</xdr:row>
      <xdr:rowOff>163208</xdr:rowOff>
    </xdr:to>
    <xdr:cxnSp macro="">
      <xdr:nvCxnSpPr>
        <xdr:cNvPr id="67" name="直線コネクタ 66"/>
        <xdr:cNvCxnSpPr/>
      </xdr:nvCxnSpPr>
      <xdr:spPr>
        <a:xfrm flipV="1">
          <a:off x="2019300" y="6141155"/>
          <a:ext cx="8890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163208</xdr:rowOff>
    </xdr:from>
    <xdr:to>
      <xdr:col>10</xdr:col>
      <xdr:colOff>114300</xdr:colOff>
      <xdr:row>36</xdr:row>
      <xdr:rowOff>119507</xdr:rowOff>
    </xdr:to>
    <xdr:cxnSp macro="">
      <xdr:nvCxnSpPr>
        <xdr:cNvPr id="70" name="直線コネクタ 69"/>
        <xdr:cNvCxnSpPr/>
      </xdr:nvCxnSpPr>
      <xdr:spPr>
        <a:xfrm flipV="1">
          <a:off x="1130300" y="6163958"/>
          <a:ext cx="889000" cy="1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97149</xdr:rowOff>
    </xdr:from>
    <xdr:to>
      <xdr:col>24</xdr:col>
      <xdr:colOff>114300</xdr:colOff>
      <xdr:row>36</xdr:row>
      <xdr:rowOff>27299</xdr:rowOff>
    </xdr:to>
    <xdr:sp macro="" textlink="">
      <xdr:nvSpPr>
        <xdr:cNvPr id="80" name="楕円 79"/>
        <xdr:cNvSpPr/>
      </xdr:nvSpPr>
      <xdr:spPr>
        <a:xfrm>
          <a:off x="4584700" y="609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120026</xdr:rowOff>
    </xdr:from>
    <xdr:ext cx="534377" cy="259045"/>
    <xdr:sp macro="" textlink="">
      <xdr:nvSpPr>
        <xdr:cNvPr id="81" name="人件費該当値テキスト"/>
        <xdr:cNvSpPr txBox="1"/>
      </xdr:nvSpPr>
      <xdr:spPr>
        <a:xfrm>
          <a:off x="4686300" y="59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63411</xdr:rowOff>
    </xdr:from>
    <xdr:to>
      <xdr:col>20</xdr:col>
      <xdr:colOff>38100</xdr:colOff>
      <xdr:row>35</xdr:row>
      <xdr:rowOff>165011</xdr:rowOff>
    </xdr:to>
    <xdr:sp macro="" textlink="">
      <xdr:nvSpPr>
        <xdr:cNvPr id="82" name="楕円 81"/>
        <xdr:cNvSpPr/>
      </xdr:nvSpPr>
      <xdr:spPr>
        <a:xfrm>
          <a:off x="3746500" y="606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10088</xdr:rowOff>
    </xdr:from>
    <xdr:ext cx="534377" cy="259045"/>
    <xdr:sp macro="" textlink="">
      <xdr:nvSpPr>
        <xdr:cNvPr id="83" name="テキスト ボックス 82"/>
        <xdr:cNvSpPr txBox="1"/>
      </xdr:nvSpPr>
      <xdr:spPr>
        <a:xfrm>
          <a:off x="3530111" y="583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89605</xdr:rowOff>
    </xdr:from>
    <xdr:to>
      <xdr:col>15</xdr:col>
      <xdr:colOff>101600</xdr:colOff>
      <xdr:row>36</xdr:row>
      <xdr:rowOff>19755</xdr:rowOff>
    </xdr:to>
    <xdr:sp macro="" textlink="">
      <xdr:nvSpPr>
        <xdr:cNvPr id="84" name="楕円 83"/>
        <xdr:cNvSpPr/>
      </xdr:nvSpPr>
      <xdr:spPr>
        <a:xfrm>
          <a:off x="2857500" y="60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36282</xdr:rowOff>
    </xdr:from>
    <xdr:ext cx="534377" cy="259045"/>
    <xdr:sp macro="" textlink="">
      <xdr:nvSpPr>
        <xdr:cNvPr id="85" name="テキスト ボックス 84"/>
        <xdr:cNvSpPr txBox="1"/>
      </xdr:nvSpPr>
      <xdr:spPr>
        <a:xfrm>
          <a:off x="2641111" y="58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112408</xdr:rowOff>
    </xdr:from>
    <xdr:to>
      <xdr:col>10</xdr:col>
      <xdr:colOff>165100</xdr:colOff>
      <xdr:row>36</xdr:row>
      <xdr:rowOff>42558</xdr:rowOff>
    </xdr:to>
    <xdr:sp macro="" textlink="">
      <xdr:nvSpPr>
        <xdr:cNvPr id="86" name="楕円 85"/>
        <xdr:cNvSpPr/>
      </xdr:nvSpPr>
      <xdr:spPr>
        <a:xfrm>
          <a:off x="1968500" y="61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33685</xdr:rowOff>
    </xdr:from>
    <xdr:ext cx="534377" cy="259045"/>
    <xdr:sp macro="" textlink="">
      <xdr:nvSpPr>
        <xdr:cNvPr id="87" name="テキスト ボックス 86"/>
        <xdr:cNvSpPr txBox="1"/>
      </xdr:nvSpPr>
      <xdr:spPr>
        <a:xfrm>
          <a:off x="1752111" y="62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68707</xdr:rowOff>
    </xdr:from>
    <xdr:to>
      <xdr:col>6</xdr:col>
      <xdr:colOff>38100</xdr:colOff>
      <xdr:row>36</xdr:row>
      <xdr:rowOff>170307</xdr:rowOff>
    </xdr:to>
    <xdr:sp macro="" textlink="">
      <xdr:nvSpPr>
        <xdr:cNvPr id="88" name="楕円 87"/>
        <xdr:cNvSpPr/>
      </xdr:nvSpPr>
      <xdr:spPr>
        <a:xfrm>
          <a:off x="10795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161434</xdr:rowOff>
    </xdr:from>
    <xdr:ext cx="534377" cy="259045"/>
    <xdr:sp macro="" textlink="">
      <xdr:nvSpPr>
        <xdr:cNvPr id="89" name="テキスト ボックス 88"/>
        <xdr:cNvSpPr txBox="1"/>
      </xdr:nvSpPr>
      <xdr:spPr>
        <a:xfrm>
          <a:off x="863111" y="63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111608</xdr:rowOff>
    </xdr:from>
    <xdr:to>
      <xdr:col>24</xdr:col>
      <xdr:colOff>63500</xdr:colOff>
      <xdr:row>57</xdr:row>
      <xdr:rowOff>45530</xdr:rowOff>
    </xdr:to>
    <xdr:cxnSp macro="">
      <xdr:nvCxnSpPr>
        <xdr:cNvPr id="119" name="直線コネクタ 118"/>
        <xdr:cNvCxnSpPr/>
      </xdr:nvCxnSpPr>
      <xdr:spPr>
        <a:xfrm>
          <a:off x="3797300" y="9712808"/>
          <a:ext cx="838200" cy="10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111608</xdr:rowOff>
    </xdr:from>
    <xdr:to>
      <xdr:col>19</xdr:col>
      <xdr:colOff>177800</xdr:colOff>
      <xdr:row>56</xdr:row>
      <xdr:rowOff>161354</xdr:rowOff>
    </xdr:to>
    <xdr:cxnSp macro="">
      <xdr:nvCxnSpPr>
        <xdr:cNvPr id="122" name="直線コネクタ 121"/>
        <xdr:cNvCxnSpPr/>
      </xdr:nvCxnSpPr>
      <xdr:spPr>
        <a:xfrm flipV="1">
          <a:off x="2908300" y="9712808"/>
          <a:ext cx="889000" cy="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161354</xdr:rowOff>
    </xdr:from>
    <xdr:to>
      <xdr:col>15</xdr:col>
      <xdr:colOff>50800</xdr:colOff>
      <xdr:row>57</xdr:row>
      <xdr:rowOff>109728</xdr:rowOff>
    </xdr:to>
    <xdr:cxnSp macro="">
      <xdr:nvCxnSpPr>
        <xdr:cNvPr id="125" name="直線コネクタ 124"/>
        <xdr:cNvCxnSpPr/>
      </xdr:nvCxnSpPr>
      <xdr:spPr>
        <a:xfrm flipV="1">
          <a:off x="2019300" y="9762554"/>
          <a:ext cx="8890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109728</xdr:rowOff>
    </xdr:from>
    <xdr:to>
      <xdr:col>10</xdr:col>
      <xdr:colOff>114300</xdr:colOff>
      <xdr:row>57</xdr:row>
      <xdr:rowOff>157874</xdr:rowOff>
    </xdr:to>
    <xdr:cxnSp macro="">
      <xdr:nvCxnSpPr>
        <xdr:cNvPr id="128" name="直線コネクタ 127"/>
        <xdr:cNvCxnSpPr/>
      </xdr:nvCxnSpPr>
      <xdr:spPr>
        <a:xfrm flipV="1">
          <a:off x="1130300" y="9882378"/>
          <a:ext cx="889000" cy="4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170463</xdr:rowOff>
    </xdr:from>
    <xdr:ext cx="534377" cy="259045"/>
    <xdr:sp macro="" textlink="">
      <xdr:nvSpPr>
        <xdr:cNvPr id="130" name="テキスト ボックス 129"/>
        <xdr:cNvSpPr txBox="1"/>
      </xdr:nvSpPr>
      <xdr:spPr>
        <a:xfrm>
          <a:off x="1752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16235</xdr:rowOff>
    </xdr:from>
    <xdr:ext cx="534377" cy="259045"/>
    <xdr:sp macro="" textlink="">
      <xdr:nvSpPr>
        <xdr:cNvPr id="132" name="テキスト ボックス 131"/>
        <xdr:cNvSpPr txBox="1"/>
      </xdr:nvSpPr>
      <xdr:spPr>
        <a:xfrm>
          <a:off x="863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166180</xdr:rowOff>
    </xdr:from>
    <xdr:to>
      <xdr:col>24</xdr:col>
      <xdr:colOff>114300</xdr:colOff>
      <xdr:row>57</xdr:row>
      <xdr:rowOff>96330</xdr:rowOff>
    </xdr:to>
    <xdr:sp macro="" textlink="">
      <xdr:nvSpPr>
        <xdr:cNvPr id="138" name="楕円 137"/>
        <xdr:cNvSpPr/>
      </xdr:nvSpPr>
      <xdr:spPr>
        <a:xfrm>
          <a:off x="4584700" y="97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144607</xdr:rowOff>
    </xdr:from>
    <xdr:ext cx="534377" cy="259045"/>
    <xdr:sp macro="" textlink="">
      <xdr:nvSpPr>
        <xdr:cNvPr id="139" name="物件費該当値テキスト"/>
        <xdr:cNvSpPr txBox="1"/>
      </xdr:nvSpPr>
      <xdr:spPr>
        <a:xfrm>
          <a:off x="4686300" y="974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60808</xdr:rowOff>
    </xdr:from>
    <xdr:to>
      <xdr:col>20</xdr:col>
      <xdr:colOff>38100</xdr:colOff>
      <xdr:row>56</xdr:row>
      <xdr:rowOff>162408</xdr:rowOff>
    </xdr:to>
    <xdr:sp macro="" textlink="">
      <xdr:nvSpPr>
        <xdr:cNvPr id="140" name="楕円 139"/>
        <xdr:cNvSpPr/>
      </xdr:nvSpPr>
      <xdr:spPr>
        <a:xfrm>
          <a:off x="3746500" y="966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153535</xdr:rowOff>
    </xdr:from>
    <xdr:ext cx="534377" cy="259045"/>
    <xdr:sp macro="" textlink="">
      <xdr:nvSpPr>
        <xdr:cNvPr id="141" name="テキスト ボックス 140"/>
        <xdr:cNvSpPr txBox="1"/>
      </xdr:nvSpPr>
      <xdr:spPr>
        <a:xfrm>
          <a:off x="3530111" y="975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110554</xdr:rowOff>
    </xdr:from>
    <xdr:to>
      <xdr:col>15</xdr:col>
      <xdr:colOff>101600</xdr:colOff>
      <xdr:row>57</xdr:row>
      <xdr:rowOff>40704</xdr:rowOff>
    </xdr:to>
    <xdr:sp macro="" textlink="">
      <xdr:nvSpPr>
        <xdr:cNvPr id="142" name="楕円 141"/>
        <xdr:cNvSpPr/>
      </xdr:nvSpPr>
      <xdr:spPr>
        <a:xfrm>
          <a:off x="2857500" y="971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31831</xdr:rowOff>
    </xdr:from>
    <xdr:ext cx="534377" cy="259045"/>
    <xdr:sp macro="" textlink="">
      <xdr:nvSpPr>
        <xdr:cNvPr id="143" name="テキスト ボックス 142"/>
        <xdr:cNvSpPr txBox="1"/>
      </xdr:nvSpPr>
      <xdr:spPr>
        <a:xfrm>
          <a:off x="2641111" y="980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58928</xdr:rowOff>
    </xdr:from>
    <xdr:to>
      <xdr:col>10</xdr:col>
      <xdr:colOff>165100</xdr:colOff>
      <xdr:row>57</xdr:row>
      <xdr:rowOff>160528</xdr:rowOff>
    </xdr:to>
    <xdr:sp macro="" textlink="">
      <xdr:nvSpPr>
        <xdr:cNvPr id="144" name="楕円 143"/>
        <xdr:cNvSpPr/>
      </xdr:nvSpPr>
      <xdr:spPr>
        <a:xfrm>
          <a:off x="1968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151655</xdr:rowOff>
    </xdr:from>
    <xdr:ext cx="534377" cy="259045"/>
    <xdr:sp macro="" textlink="">
      <xdr:nvSpPr>
        <xdr:cNvPr id="145" name="テキスト ボックス 144"/>
        <xdr:cNvSpPr txBox="1"/>
      </xdr:nvSpPr>
      <xdr:spPr>
        <a:xfrm>
          <a:off x="1752111" y="99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107074</xdr:rowOff>
    </xdr:from>
    <xdr:to>
      <xdr:col>6</xdr:col>
      <xdr:colOff>38100</xdr:colOff>
      <xdr:row>58</xdr:row>
      <xdr:rowOff>37224</xdr:rowOff>
    </xdr:to>
    <xdr:sp macro="" textlink="">
      <xdr:nvSpPr>
        <xdr:cNvPr id="146" name="楕円 145"/>
        <xdr:cNvSpPr/>
      </xdr:nvSpPr>
      <xdr:spPr>
        <a:xfrm>
          <a:off x="10795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28351</xdr:rowOff>
    </xdr:from>
    <xdr:ext cx="534377" cy="259045"/>
    <xdr:sp macro="" textlink="">
      <xdr:nvSpPr>
        <xdr:cNvPr id="147" name="テキスト ボックス 146"/>
        <xdr:cNvSpPr txBox="1"/>
      </xdr:nvSpPr>
      <xdr:spPr>
        <a:xfrm>
          <a:off x="863111" y="997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149110</xdr:rowOff>
    </xdr:from>
    <xdr:to>
      <xdr:col>24</xdr:col>
      <xdr:colOff>63500</xdr:colOff>
      <xdr:row>79</xdr:row>
      <xdr:rowOff>2426</xdr:rowOff>
    </xdr:to>
    <xdr:cxnSp macro="">
      <xdr:nvCxnSpPr>
        <xdr:cNvPr id="176" name="直線コネクタ 175"/>
        <xdr:cNvCxnSpPr/>
      </xdr:nvCxnSpPr>
      <xdr:spPr>
        <a:xfrm flipV="1">
          <a:off x="3797300" y="1352221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2082</xdr:rowOff>
    </xdr:from>
    <xdr:to>
      <xdr:col>19</xdr:col>
      <xdr:colOff>177800</xdr:colOff>
      <xdr:row>79</xdr:row>
      <xdr:rowOff>2426</xdr:rowOff>
    </xdr:to>
    <xdr:cxnSp macro="">
      <xdr:nvCxnSpPr>
        <xdr:cNvPr id="179" name="直線コネクタ 178"/>
        <xdr:cNvCxnSpPr/>
      </xdr:nvCxnSpPr>
      <xdr:spPr>
        <a:xfrm>
          <a:off x="2908300" y="13546632"/>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164694</xdr:rowOff>
    </xdr:from>
    <xdr:to>
      <xdr:col>15</xdr:col>
      <xdr:colOff>50800</xdr:colOff>
      <xdr:row>79</xdr:row>
      <xdr:rowOff>2082</xdr:rowOff>
    </xdr:to>
    <xdr:cxnSp macro="">
      <xdr:nvCxnSpPr>
        <xdr:cNvPr id="182" name="直線コネクタ 181"/>
        <xdr:cNvCxnSpPr/>
      </xdr:nvCxnSpPr>
      <xdr:spPr>
        <a:xfrm>
          <a:off x="2019300" y="13537794"/>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145072</xdr:rowOff>
    </xdr:from>
    <xdr:to>
      <xdr:col>10</xdr:col>
      <xdr:colOff>114300</xdr:colOff>
      <xdr:row>78</xdr:row>
      <xdr:rowOff>164694</xdr:rowOff>
    </xdr:to>
    <xdr:cxnSp macro="">
      <xdr:nvCxnSpPr>
        <xdr:cNvPr id="185" name="直線コネクタ 184"/>
        <xdr:cNvCxnSpPr/>
      </xdr:nvCxnSpPr>
      <xdr:spPr>
        <a:xfrm>
          <a:off x="1130300" y="13518172"/>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98310</xdr:rowOff>
    </xdr:from>
    <xdr:to>
      <xdr:col>24</xdr:col>
      <xdr:colOff>114300</xdr:colOff>
      <xdr:row>79</xdr:row>
      <xdr:rowOff>28460</xdr:rowOff>
    </xdr:to>
    <xdr:sp macro="" textlink="">
      <xdr:nvSpPr>
        <xdr:cNvPr id="195" name="楕円 194"/>
        <xdr:cNvSpPr/>
      </xdr:nvSpPr>
      <xdr:spPr>
        <a:xfrm>
          <a:off x="4584700" y="13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13237</xdr:rowOff>
    </xdr:from>
    <xdr:ext cx="469744" cy="259045"/>
    <xdr:sp macro="" textlink="">
      <xdr:nvSpPr>
        <xdr:cNvPr id="196" name="維持補修費該当値テキスト"/>
        <xdr:cNvSpPr txBox="1"/>
      </xdr:nvSpPr>
      <xdr:spPr>
        <a:xfrm>
          <a:off x="4686300" y="133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123076</xdr:rowOff>
    </xdr:from>
    <xdr:to>
      <xdr:col>20</xdr:col>
      <xdr:colOff>38100</xdr:colOff>
      <xdr:row>79</xdr:row>
      <xdr:rowOff>53226</xdr:rowOff>
    </xdr:to>
    <xdr:sp macro="" textlink="">
      <xdr:nvSpPr>
        <xdr:cNvPr id="197" name="楕円 196"/>
        <xdr:cNvSpPr/>
      </xdr:nvSpPr>
      <xdr:spPr>
        <a:xfrm>
          <a:off x="3746500" y="134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44353</xdr:rowOff>
    </xdr:from>
    <xdr:ext cx="469744" cy="259045"/>
    <xdr:sp macro="" textlink="">
      <xdr:nvSpPr>
        <xdr:cNvPr id="198" name="テキスト ボックス 197"/>
        <xdr:cNvSpPr txBox="1"/>
      </xdr:nvSpPr>
      <xdr:spPr>
        <a:xfrm>
          <a:off x="3562428" y="1358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122732</xdr:rowOff>
    </xdr:from>
    <xdr:to>
      <xdr:col>15</xdr:col>
      <xdr:colOff>101600</xdr:colOff>
      <xdr:row>79</xdr:row>
      <xdr:rowOff>52882</xdr:rowOff>
    </xdr:to>
    <xdr:sp macro="" textlink="">
      <xdr:nvSpPr>
        <xdr:cNvPr id="199" name="楕円 198"/>
        <xdr:cNvSpPr/>
      </xdr:nvSpPr>
      <xdr:spPr>
        <a:xfrm>
          <a:off x="2857500" y="134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44009</xdr:rowOff>
    </xdr:from>
    <xdr:ext cx="469744" cy="259045"/>
    <xdr:sp macro="" textlink="">
      <xdr:nvSpPr>
        <xdr:cNvPr id="200" name="テキスト ボックス 199"/>
        <xdr:cNvSpPr txBox="1"/>
      </xdr:nvSpPr>
      <xdr:spPr>
        <a:xfrm>
          <a:off x="2673428" y="1358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113894</xdr:rowOff>
    </xdr:from>
    <xdr:to>
      <xdr:col>10</xdr:col>
      <xdr:colOff>165100</xdr:colOff>
      <xdr:row>79</xdr:row>
      <xdr:rowOff>44044</xdr:rowOff>
    </xdr:to>
    <xdr:sp macro="" textlink="">
      <xdr:nvSpPr>
        <xdr:cNvPr id="201" name="楕円 200"/>
        <xdr:cNvSpPr/>
      </xdr:nvSpPr>
      <xdr:spPr>
        <a:xfrm>
          <a:off x="1968500" y="134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35171</xdr:rowOff>
    </xdr:from>
    <xdr:ext cx="469744" cy="259045"/>
    <xdr:sp macro="" textlink="">
      <xdr:nvSpPr>
        <xdr:cNvPr id="202" name="テキスト ボックス 201"/>
        <xdr:cNvSpPr txBox="1"/>
      </xdr:nvSpPr>
      <xdr:spPr>
        <a:xfrm>
          <a:off x="1784428" y="1357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94272</xdr:rowOff>
    </xdr:from>
    <xdr:to>
      <xdr:col>6</xdr:col>
      <xdr:colOff>38100</xdr:colOff>
      <xdr:row>79</xdr:row>
      <xdr:rowOff>24422</xdr:rowOff>
    </xdr:to>
    <xdr:sp macro="" textlink="">
      <xdr:nvSpPr>
        <xdr:cNvPr id="203" name="楕円 202"/>
        <xdr:cNvSpPr/>
      </xdr:nvSpPr>
      <xdr:spPr>
        <a:xfrm>
          <a:off x="1079500" y="134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15549</xdr:rowOff>
    </xdr:from>
    <xdr:ext cx="469744" cy="259045"/>
    <xdr:sp macro="" textlink="">
      <xdr:nvSpPr>
        <xdr:cNvPr id="204" name="テキスト ボックス 203"/>
        <xdr:cNvSpPr txBox="1"/>
      </xdr:nvSpPr>
      <xdr:spPr>
        <a:xfrm>
          <a:off x="895428" y="135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94383</xdr:rowOff>
    </xdr:from>
    <xdr:to>
      <xdr:col>24</xdr:col>
      <xdr:colOff>63500</xdr:colOff>
      <xdr:row>96</xdr:row>
      <xdr:rowOff>137033</xdr:rowOff>
    </xdr:to>
    <xdr:cxnSp macro="">
      <xdr:nvCxnSpPr>
        <xdr:cNvPr id="236" name="直線コネクタ 235"/>
        <xdr:cNvCxnSpPr/>
      </xdr:nvCxnSpPr>
      <xdr:spPr>
        <a:xfrm flipV="1">
          <a:off x="3797300" y="16553583"/>
          <a:ext cx="8382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21721</xdr:rowOff>
    </xdr:from>
    <xdr:to>
      <xdr:col>19</xdr:col>
      <xdr:colOff>177800</xdr:colOff>
      <xdr:row>96</xdr:row>
      <xdr:rowOff>137033</xdr:rowOff>
    </xdr:to>
    <xdr:cxnSp macro="">
      <xdr:nvCxnSpPr>
        <xdr:cNvPr id="239" name="直線コネクタ 238"/>
        <xdr:cNvCxnSpPr/>
      </xdr:nvCxnSpPr>
      <xdr:spPr>
        <a:xfrm>
          <a:off x="2908300" y="16480921"/>
          <a:ext cx="889000" cy="1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21721</xdr:rowOff>
    </xdr:from>
    <xdr:to>
      <xdr:col>15</xdr:col>
      <xdr:colOff>50800</xdr:colOff>
      <xdr:row>97</xdr:row>
      <xdr:rowOff>110700</xdr:rowOff>
    </xdr:to>
    <xdr:cxnSp macro="">
      <xdr:nvCxnSpPr>
        <xdr:cNvPr id="242" name="直線コネクタ 241"/>
        <xdr:cNvCxnSpPr/>
      </xdr:nvCxnSpPr>
      <xdr:spPr>
        <a:xfrm flipV="1">
          <a:off x="2019300" y="16480921"/>
          <a:ext cx="889000" cy="26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110700</xdr:rowOff>
    </xdr:from>
    <xdr:to>
      <xdr:col>10</xdr:col>
      <xdr:colOff>114300</xdr:colOff>
      <xdr:row>97</xdr:row>
      <xdr:rowOff>150564</xdr:rowOff>
    </xdr:to>
    <xdr:cxnSp macro="">
      <xdr:nvCxnSpPr>
        <xdr:cNvPr id="245" name="直線コネクタ 244"/>
        <xdr:cNvCxnSpPr/>
      </xdr:nvCxnSpPr>
      <xdr:spPr>
        <a:xfrm flipV="1">
          <a:off x="1130300" y="16741350"/>
          <a:ext cx="889000" cy="3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12485</xdr:rowOff>
    </xdr:from>
    <xdr:ext cx="534377" cy="259045"/>
    <xdr:sp macro="" textlink="">
      <xdr:nvSpPr>
        <xdr:cNvPr id="247" name="テキスト ボックス 246"/>
        <xdr:cNvSpPr txBox="1"/>
      </xdr:nvSpPr>
      <xdr:spPr>
        <a:xfrm>
          <a:off x="1752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50770</xdr:rowOff>
    </xdr:from>
    <xdr:ext cx="534377" cy="259045"/>
    <xdr:sp macro="" textlink="">
      <xdr:nvSpPr>
        <xdr:cNvPr id="249" name="テキスト ボックス 248"/>
        <xdr:cNvSpPr txBox="1"/>
      </xdr:nvSpPr>
      <xdr:spPr>
        <a:xfrm>
          <a:off x="863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43583</xdr:rowOff>
    </xdr:from>
    <xdr:to>
      <xdr:col>24</xdr:col>
      <xdr:colOff>114300</xdr:colOff>
      <xdr:row>96</xdr:row>
      <xdr:rowOff>145183</xdr:rowOff>
    </xdr:to>
    <xdr:sp macro="" textlink="">
      <xdr:nvSpPr>
        <xdr:cNvPr id="255" name="楕円 254"/>
        <xdr:cNvSpPr/>
      </xdr:nvSpPr>
      <xdr:spPr>
        <a:xfrm>
          <a:off x="4584700" y="165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22010</xdr:rowOff>
    </xdr:from>
    <xdr:ext cx="599010" cy="259045"/>
    <xdr:sp macro="" textlink="">
      <xdr:nvSpPr>
        <xdr:cNvPr id="256" name="扶助費該当値テキスト"/>
        <xdr:cNvSpPr txBox="1"/>
      </xdr:nvSpPr>
      <xdr:spPr>
        <a:xfrm>
          <a:off x="4686300" y="164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86233</xdr:rowOff>
    </xdr:from>
    <xdr:to>
      <xdr:col>20</xdr:col>
      <xdr:colOff>38100</xdr:colOff>
      <xdr:row>97</xdr:row>
      <xdr:rowOff>16383</xdr:rowOff>
    </xdr:to>
    <xdr:sp macro="" textlink="">
      <xdr:nvSpPr>
        <xdr:cNvPr id="257" name="楕円 256"/>
        <xdr:cNvSpPr/>
      </xdr:nvSpPr>
      <xdr:spPr>
        <a:xfrm>
          <a:off x="3746500" y="16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7510</xdr:rowOff>
    </xdr:from>
    <xdr:ext cx="599010" cy="259045"/>
    <xdr:sp macro="" textlink="">
      <xdr:nvSpPr>
        <xdr:cNvPr id="258" name="テキスト ボックス 257"/>
        <xdr:cNvSpPr txBox="1"/>
      </xdr:nvSpPr>
      <xdr:spPr>
        <a:xfrm>
          <a:off x="3497795" y="1663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142371</xdr:rowOff>
    </xdr:from>
    <xdr:to>
      <xdr:col>15</xdr:col>
      <xdr:colOff>101600</xdr:colOff>
      <xdr:row>96</xdr:row>
      <xdr:rowOff>72521</xdr:rowOff>
    </xdr:to>
    <xdr:sp macro="" textlink="">
      <xdr:nvSpPr>
        <xdr:cNvPr id="259" name="楕円 258"/>
        <xdr:cNvSpPr/>
      </xdr:nvSpPr>
      <xdr:spPr>
        <a:xfrm>
          <a:off x="2857500" y="164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63648</xdr:rowOff>
    </xdr:from>
    <xdr:ext cx="599010" cy="259045"/>
    <xdr:sp macro="" textlink="">
      <xdr:nvSpPr>
        <xdr:cNvPr id="260" name="テキスト ボックス 259"/>
        <xdr:cNvSpPr txBox="1"/>
      </xdr:nvSpPr>
      <xdr:spPr>
        <a:xfrm>
          <a:off x="2608795" y="1652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59900</xdr:rowOff>
    </xdr:from>
    <xdr:to>
      <xdr:col>10</xdr:col>
      <xdr:colOff>165100</xdr:colOff>
      <xdr:row>97</xdr:row>
      <xdr:rowOff>161500</xdr:rowOff>
    </xdr:to>
    <xdr:sp macro="" textlink="">
      <xdr:nvSpPr>
        <xdr:cNvPr id="261" name="楕円 260"/>
        <xdr:cNvSpPr/>
      </xdr:nvSpPr>
      <xdr:spPr>
        <a:xfrm>
          <a:off x="1968500" y="166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6577</xdr:rowOff>
    </xdr:from>
    <xdr:ext cx="534377" cy="259045"/>
    <xdr:sp macro="" textlink="">
      <xdr:nvSpPr>
        <xdr:cNvPr id="262" name="テキスト ボックス 261"/>
        <xdr:cNvSpPr txBox="1"/>
      </xdr:nvSpPr>
      <xdr:spPr>
        <a:xfrm>
          <a:off x="1752111" y="1646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99764</xdr:rowOff>
    </xdr:from>
    <xdr:to>
      <xdr:col>6</xdr:col>
      <xdr:colOff>38100</xdr:colOff>
      <xdr:row>98</xdr:row>
      <xdr:rowOff>29914</xdr:rowOff>
    </xdr:to>
    <xdr:sp macro="" textlink="">
      <xdr:nvSpPr>
        <xdr:cNvPr id="263" name="楕円 262"/>
        <xdr:cNvSpPr/>
      </xdr:nvSpPr>
      <xdr:spPr>
        <a:xfrm>
          <a:off x="1079500" y="167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46441</xdr:rowOff>
    </xdr:from>
    <xdr:ext cx="534377" cy="259045"/>
    <xdr:sp macro="" textlink="">
      <xdr:nvSpPr>
        <xdr:cNvPr id="264" name="テキスト ボックス 263"/>
        <xdr:cNvSpPr txBox="1"/>
      </xdr:nvSpPr>
      <xdr:spPr>
        <a:xfrm>
          <a:off x="863111" y="1650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39840</xdr:rowOff>
    </xdr:from>
    <xdr:to>
      <xdr:col>55</xdr:col>
      <xdr:colOff>0</xdr:colOff>
      <xdr:row>37</xdr:row>
      <xdr:rowOff>140508</xdr:rowOff>
    </xdr:to>
    <xdr:cxnSp macro="">
      <xdr:nvCxnSpPr>
        <xdr:cNvPr id="293" name="直線コネクタ 292"/>
        <xdr:cNvCxnSpPr/>
      </xdr:nvCxnSpPr>
      <xdr:spPr>
        <a:xfrm>
          <a:off x="9639300" y="6383490"/>
          <a:ext cx="838200" cy="10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39840</xdr:rowOff>
    </xdr:from>
    <xdr:to>
      <xdr:col>50</xdr:col>
      <xdr:colOff>114300</xdr:colOff>
      <xdr:row>37</xdr:row>
      <xdr:rowOff>100701</xdr:rowOff>
    </xdr:to>
    <xdr:cxnSp macro="">
      <xdr:nvCxnSpPr>
        <xdr:cNvPr id="296" name="直線コネクタ 295"/>
        <xdr:cNvCxnSpPr/>
      </xdr:nvCxnSpPr>
      <xdr:spPr>
        <a:xfrm flipV="1">
          <a:off x="8750300" y="6383490"/>
          <a:ext cx="889000" cy="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52489</xdr:rowOff>
    </xdr:from>
    <xdr:to>
      <xdr:col>45</xdr:col>
      <xdr:colOff>177800</xdr:colOff>
      <xdr:row>37</xdr:row>
      <xdr:rowOff>100701</xdr:rowOff>
    </xdr:to>
    <xdr:cxnSp macro="">
      <xdr:nvCxnSpPr>
        <xdr:cNvPr id="299" name="直線コネクタ 298"/>
        <xdr:cNvCxnSpPr/>
      </xdr:nvCxnSpPr>
      <xdr:spPr>
        <a:xfrm>
          <a:off x="7861300" y="5710339"/>
          <a:ext cx="889000" cy="73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52489</xdr:rowOff>
    </xdr:from>
    <xdr:to>
      <xdr:col>41</xdr:col>
      <xdr:colOff>50800</xdr:colOff>
      <xdr:row>38</xdr:row>
      <xdr:rowOff>76005</xdr:rowOff>
    </xdr:to>
    <xdr:cxnSp macro="">
      <xdr:nvCxnSpPr>
        <xdr:cNvPr id="302" name="直線コネクタ 301"/>
        <xdr:cNvCxnSpPr/>
      </xdr:nvCxnSpPr>
      <xdr:spPr>
        <a:xfrm flipV="1">
          <a:off x="6972300" y="5710339"/>
          <a:ext cx="889000" cy="88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89708</xdr:rowOff>
    </xdr:from>
    <xdr:to>
      <xdr:col>55</xdr:col>
      <xdr:colOff>50800</xdr:colOff>
      <xdr:row>38</xdr:row>
      <xdr:rowOff>19858</xdr:rowOff>
    </xdr:to>
    <xdr:sp macro="" textlink="">
      <xdr:nvSpPr>
        <xdr:cNvPr id="312" name="楕円 311"/>
        <xdr:cNvSpPr/>
      </xdr:nvSpPr>
      <xdr:spPr>
        <a:xfrm>
          <a:off x="10426700" y="64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4635</xdr:rowOff>
    </xdr:from>
    <xdr:ext cx="534377" cy="259045"/>
    <xdr:sp macro="" textlink="">
      <xdr:nvSpPr>
        <xdr:cNvPr id="313" name="補助費等該当値テキスト"/>
        <xdr:cNvSpPr txBox="1"/>
      </xdr:nvSpPr>
      <xdr:spPr>
        <a:xfrm>
          <a:off x="10528300" y="634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160490</xdr:rowOff>
    </xdr:from>
    <xdr:to>
      <xdr:col>50</xdr:col>
      <xdr:colOff>165100</xdr:colOff>
      <xdr:row>37</xdr:row>
      <xdr:rowOff>90640</xdr:rowOff>
    </xdr:to>
    <xdr:sp macro="" textlink="">
      <xdr:nvSpPr>
        <xdr:cNvPr id="314" name="楕円 313"/>
        <xdr:cNvSpPr/>
      </xdr:nvSpPr>
      <xdr:spPr>
        <a:xfrm>
          <a:off x="9588500" y="63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81767</xdr:rowOff>
    </xdr:from>
    <xdr:ext cx="534377" cy="259045"/>
    <xdr:sp macro="" textlink="">
      <xdr:nvSpPr>
        <xdr:cNvPr id="315" name="テキスト ボックス 314"/>
        <xdr:cNvSpPr txBox="1"/>
      </xdr:nvSpPr>
      <xdr:spPr>
        <a:xfrm>
          <a:off x="9372111" y="64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49901</xdr:rowOff>
    </xdr:from>
    <xdr:to>
      <xdr:col>46</xdr:col>
      <xdr:colOff>38100</xdr:colOff>
      <xdr:row>37</xdr:row>
      <xdr:rowOff>151501</xdr:rowOff>
    </xdr:to>
    <xdr:sp macro="" textlink="">
      <xdr:nvSpPr>
        <xdr:cNvPr id="316" name="楕円 315"/>
        <xdr:cNvSpPr/>
      </xdr:nvSpPr>
      <xdr:spPr>
        <a:xfrm>
          <a:off x="8699500" y="639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142628</xdr:rowOff>
    </xdr:from>
    <xdr:ext cx="534377" cy="259045"/>
    <xdr:sp macro="" textlink="">
      <xdr:nvSpPr>
        <xdr:cNvPr id="317" name="テキスト ボックス 316"/>
        <xdr:cNvSpPr txBox="1"/>
      </xdr:nvSpPr>
      <xdr:spPr>
        <a:xfrm>
          <a:off x="8483111" y="648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1689</xdr:rowOff>
    </xdr:from>
    <xdr:to>
      <xdr:col>41</xdr:col>
      <xdr:colOff>101600</xdr:colOff>
      <xdr:row>33</xdr:row>
      <xdr:rowOff>103289</xdr:rowOff>
    </xdr:to>
    <xdr:sp macro="" textlink="">
      <xdr:nvSpPr>
        <xdr:cNvPr id="318" name="楕円 317"/>
        <xdr:cNvSpPr/>
      </xdr:nvSpPr>
      <xdr:spPr>
        <a:xfrm>
          <a:off x="7810500" y="56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94416</xdr:rowOff>
    </xdr:from>
    <xdr:ext cx="599010" cy="259045"/>
    <xdr:sp macro="" textlink="">
      <xdr:nvSpPr>
        <xdr:cNvPr id="319" name="テキスト ボックス 318"/>
        <xdr:cNvSpPr txBox="1"/>
      </xdr:nvSpPr>
      <xdr:spPr>
        <a:xfrm>
          <a:off x="7561795" y="575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25205</xdr:rowOff>
    </xdr:from>
    <xdr:to>
      <xdr:col>36</xdr:col>
      <xdr:colOff>165100</xdr:colOff>
      <xdr:row>38</xdr:row>
      <xdr:rowOff>126805</xdr:rowOff>
    </xdr:to>
    <xdr:sp macro="" textlink="">
      <xdr:nvSpPr>
        <xdr:cNvPr id="320" name="楕円 319"/>
        <xdr:cNvSpPr/>
      </xdr:nvSpPr>
      <xdr:spPr>
        <a:xfrm>
          <a:off x="6921500" y="654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117932</xdr:rowOff>
    </xdr:from>
    <xdr:ext cx="534377" cy="259045"/>
    <xdr:sp macro="" textlink="">
      <xdr:nvSpPr>
        <xdr:cNvPr id="321" name="テキスト ボックス 320"/>
        <xdr:cNvSpPr txBox="1"/>
      </xdr:nvSpPr>
      <xdr:spPr>
        <a:xfrm>
          <a:off x="6705111" y="66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85839</xdr:rowOff>
    </xdr:from>
    <xdr:to>
      <xdr:col>55</xdr:col>
      <xdr:colOff>0</xdr:colOff>
      <xdr:row>56</xdr:row>
      <xdr:rowOff>133299</xdr:rowOff>
    </xdr:to>
    <xdr:cxnSp macro="">
      <xdr:nvCxnSpPr>
        <xdr:cNvPr id="350" name="直線コネクタ 349"/>
        <xdr:cNvCxnSpPr/>
      </xdr:nvCxnSpPr>
      <xdr:spPr>
        <a:xfrm>
          <a:off x="9639300" y="9687039"/>
          <a:ext cx="8382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85839</xdr:rowOff>
    </xdr:from>
    <xdr:to>
      <xdr:col>50</xdr:col>
      <xdr:colOff>114300</xdr:colOff>
      <xdr:row>57</xdr:row>
      <xdr:rowOff>84836</xdr:rowOff>
    </xdr:to>
    <xdr:cxnSp macro="">
      <xdr:nvCxnSpPr>
        <xdr:cNvPr id="353" name="直線コネクタ 352"/>
        <xdr:cNvCxnSpPr/>
      </xdr:nvCxnSpPr>
      <xdr:spPr>
        <a:xfrm flipV="1">
          <a:off x="8750300" y="9687039"/>
          <a:ext cx="889000" cy="1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25438</xdr:rowOff>
    </xdr:from>
    <xdr:to>
      <xdr:col>45</xdr:col>
      <xdr:colOff>177800</xdr:colOff>
      <xdr:row>57</xdr:row>
      <xdr:rowOff>84836</xdr:rowOff>
    </xdr:to>
    <xdr:cxnSp macro="">
      <xdr:nvCxnSpPr>
        <xdr:cNvPr id="356" name="直線コネクタ 355"/>
        <xdr:cNvCxnSpPr/>
      </xdr:nvCxnSpPr>
      <xdr:spPr>
        <a:xfrm>
          <a:off x="7861300" y="9798088"/>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156959</xdr:rowOff>
    </xdr:from>
    <xdr:to>
      <xdr:col>41</xdr:col>
      <xdr:colOff>50800</xdr:colOff>
      <xdr:row>57</xdr:row>
      <xdr:rowOff>25438</xdr:rowOff>
    </xdr:to>
    <xdr:cxnSp macro="">
      <xdr:nvCxnSpPr>
        <xdr:cNvPr id="359" name="直線コネクタ 358"/>
        <xdr:cNvCxnSpPr/>
      </xdr:nvCxnSpPr>
      <xdr:spPr>
        <a:xfrm>
          <a:off x="6972300" y="9586709"/>
          <a:ext cx="889000" cy="2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158614</xdr:rowOff>
    </xdr:from>
    <xdr:ext cx="534377" cy="259045"/>
    <xdr:sp macro="" textlink="">
      <xdr:nvSpPr>
        <xdr:cNvPr id="361" name="テキスト ボックス 360"/>
        <xdr:cNvSpPr txBox="1"/>
      </xdr:nvSpPr>
      <xdr:spPr>
        <a:xfrm>
          <a:off x="7594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82499</xdr:rowOff>
    </xdr:from>
    <xdr:to>
      <xdr:col>55</xdr:col>
      <xdr:colOff>50800</xdr:colOff>
      <xdr:row>57</xdr:row>
      <xdr:rowOff>12649</xdr:rowOff>
    </xdr:to>
    <xdr:sp macro="" textlink="">
      <xdr:nvSpPr>
        <xdr:cNvPr id="369" name="楕円 368"/>
        <xdr:cNvSpPr/>
      </xdr:nvSpPr>
      <xdr:spPr>
        <a:xfrm>
          <a:off x="10426700" y="96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60926</xdr:rowOff>
    </xdr:from>
    <xdr:ext cx="534377" cy="259045"/>
    <xdr:sp macro="" textlink="">
      <xdr:nvSpPr>
        <xdr:cNvPr id="370" name="普通建設事業費該当値テキスト"/>
        <xdr:cNvSpPr txBox="1"/>
      </xdr:nvSpPr>
      <xdr:spPr>
        <a:xfrm>
          <a:off x="10528300" y="96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35039</xdr:rowOff>
    </xdr:from>
    <xdr:to>
      <xdr:col>50</xdr:col>
      <xdr:colOff>165100</xdr:colOff>
      <xdr:row>56</xdr:row>
      <xdr:rowOff>136639</xdr:rowOff>
    </xdr:to>
    <xdr:sp macro="" textlink="">
      <xdr:nvSpPr>
        <xdr:cNvPr id="371" name="楕円 370"/>
        <xdr:cNvSpPr/>
      </xdr:nvSpPr>
      <xdr:spPr>
        <a:xfrm>
          <a:off x="9588500" y="96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127766</xdr:rowOff>
    </xdr:from>
    <xdr:ext cx="534377" cy="259045"/>
    <xdr:sp macro="" textlink="">
      <xdr:nvSpPr>
        <xdr:cNvPr id="372" name="テキスト ボックス 371"/>
        <xdr:cNvSpPr txBox="1"/>
      </xdr:nvSpPr>
      <xdr:spPr>
        <a:xfrm>
          <a:off x="9372111" y="97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34036</xdr:rowOff>
    </xdr:from>
    <xdr:to>
      <xdr:col>46</xdr:col>
      <xdr:colOff>38100</xdr:colOff>
      <xdr:row>57</xdr:row>
      <xdr:rowOff>135636</xdr:rowOff>
    </xdr:to>
    <xdr:sp macro="" textlink="">
      <xdr:nvSpPr>
        <xdr:cNvPr id="373" name="楕円 372"/>
        <xdr:cNvSpPr/>
      </xdr:nvSpPr>
      <xdr:spPr>
        <a:xfrm>
          <a:off x="8699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126763</xdr:rowOff>
    </xdr:from>
    <xdr:ext cx="534377" cy="259045"/>
    <xdr:sp macro="" textlink="">
      <xdr:nvSpPr>
        <xdr:cNvPr id="374" name="テキスト ボックス 373"/>
        <xdr:cNvSpPr txBox="1"/>
      </xdr:nvSpPr>
      <xdr:spPr>
        <a:xfrm>
          <a:off x="8483111" y="98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146088</xdr:rowOff>
    </xdr:from>
    <xdr:to>
      <xdr:col>41</xdr:col>
      <xdr:colOff>101600</xdr:colOff>
      <xdr:row>57</xdr:row>
      <xdr:rowOff>76238</xdr:rowOff>
    </xdr:to>
    <xdr:sp macro="" textlink="">
      <xdr:nvSpPr>
        <xdr:cNvPr id="375" name="楕円 374"/>
        <xdr:cNvSpPr/>
      </xdr:nvSpPr>
      <xdr:spPr>
        <a:xfrm>
          <a:off x="7810500" y="97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67365</xdr:rowOff>
    </xdr:from>
    <xdr:ext cx="534377" cy="259045"/>
    <xdr:sp macro="" textlink="">
      <xdr:nvSpPr>
        <xdr:cNvPr id="376" name="テキスト ボックス 375"/>
        <xdr:cNvSpPr txBox="1"/>
      </xdr:nvSpPr>
      <xdr:spPr>
        <a:xfrm>
          <a:off x="7594111" y="98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106159</xdr:rowOff>
    </xdr:from>
    <xdr:to>
      <xdr:col>36</xdr:col>
      <xdr:colOff>165100</xdr:colOff>
      <xdr:row>56</xdr:row>
      <xdr:rowOff>36309</xdr:rowOff>
    </xdr:to>
    <xdr:sp macro="" textlink="">
      <xdr:nvSpPr>
        <xdr:cNvPr id="377" name="楕円 376"/>
        <xdr:cNvSpPr/>
      </xdr:nvSpPr>
      <xdr:spPr>
        <a:xfrm>
          <a:off x="6921500" y="953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27436</xdr:rowOff>
    </xdr:from>
    <xdr:ext cx="534377" cy="259045"/>
    <xdr:sp macro="" textlink="">
      <xdr:nvSpPr>
        <xdr:cNvPr id="378" name="テキスト ボックス 377"/>
        <xdr:cNvSpPr txBox="1"/>
      </xdr:nvSpPr>
      <xdr:spPr>
        <a:xfrm>
          <a:off x="6705111" y="96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97467</xdr:rowOff>
    </xdr:from>
    <xdr:to>
      <xdr:col>55</xdr:col>
      <xdr:colOff>0</xdr:colOff>
      <xdr:row>78</xdr:row>
      <xdr:rowOff>149854</xdr:rowOff>
    </xdr:to>
    <xdr:cxnSp macro="">
      <xdr:nvCxnSpPr>
        <xdr:cNvPr id="407" name="直線コネクタ 406"/>
        <xdr:cNvCxnSpPr/>
      </xdr:nvCxnSpPr>
      <xdr:spPr>
        <a:xfrm flipV="1">
          <a:off x="9639300" y="13470567"/>
          <a:ext cx="8382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149854</xdr:rowOff>
    </xdr:from>
    <xdr:to>
      <xdr:col>50</xdr:col>
      <xdr:colOff>114300</xdr:colOff>
      <xdr:row>78</xdr:row>
      <xdr:rowOff>171208</xdr:rowOff>
    </xdr:to>
    <xdr:cxnSp macro="">
      <xdr:nvCxnSpPr>
        <xdr:cNvPr id="410" name="直線コネクタ 409"/>
        <xdr:cNvCxnSpPr/>
      </xdr:nvCxnSpPr>
      <xdr:spPr>
        <a:xfrm flipV="1">
          <a:off x="8750300" y="13522954"/>
          <a:ext cx="8890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128288</xdr:rowOff>
    </xdr:from>
    <xdr:to>
      <xdr:col>45</xdr:col>
      <xdr:colOff>177800</xdr:colOff>
      <xdr:row>78</xdr:row>
      <xdr:rowOff>171208</xdr:rowOff>
    </xdr:to>
    <xdr:cxnSp macro="">
      <xdr:nvCxnSpPr>
        <xdr:cNvPr id="413" name="直線コネクタ 412"/>
        <xdr:cNvCxnSpPr/>
      </xdr:nvCxnSpPr>
      <xdr:spPr>
        <a:xfrm>
          <a:off x="7861300" y="13501388"/>
          <a:ext cx="889000" cy="4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128288</xdr:rowOff>
    </xdr:from>
    <xdr:to>
      <xdr:col>41</xdr:col>
      <xdr:colOff>50800</xdr:colOff>
      <xdr:row>78</xdr:row>
      <xdr:rowOff>160693</xdr:rowOff>
    </xdr:to>
    <xdr:cxnSp macro="">
      <xdr:nvCxnSpPr>
        <xdr:cNvPr id="416" name="直線コネクタ 415"/>
        <xdr:cNvCxnSpPr/>
      </xdr:nvCxnSpPr>
      <xdr:spPr>
        <a:xfrm flipV="1">
          <a:off x="6972300" y="13501388"/>
          <a:ext cx="889000" cy="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46667</xdr:rowOff>
    </xdr:from>
    <xdr:to>
      <xdr:col>55</xdr:col>
      <xdr:colOff>50800</xdr:colOff>
      <xdr:row>78</xdr:row>
      <xdr:rowOff>148267</xdr:rowOff>
    </xdr:to>
    <xdr:sp macro="" textlink="">
      <xdr:nvSpPr>
        <xdr:cNvPr id="426" name="楕円 425"/>
        <xdr:cNvSpPr/>
      </xdr:nvSpPr>
      <xdr:spPr>
        <a:xfrm>
          <a:off x="10426700" y="134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133044</xdr:rowOff>
    </xdr:from>
    <xdr:ext cx="469744" cy="259045"/>
    <xdr:sp macro="" textlink="">
      <xdr:nvSpPr>
        <xdr:cNvPr id="427" name="普通建設事業費 （ うち新規整備　）該当値テキスト"/>
        <xdr:cNvSpPr txBox="1"/>
      </xdr:nvSpPr>
      <xdr:spPr>
        <a:xfrm>
          <a:off x="10528300" y="1333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99054</xdr:rowOff>
    </xdr:from>
    <xdr:to>
      <xdr:col>50</xdr:col>
      <xdr:colOff>165100</xdr:colOff>
      <xdr:row>79</xdr:row>
      <xdr:rowOff>29204</xdr:rowOff>
    </xdr:to>
    <xdr:sp macro="" textlink="">
      <xdr:nvSpPr>
        <xdr:cNvPr id="428" name="楕円 427"/>
        <xdr:cNvSpPr/>
      </xdr:nvSpPr>
      <xdr:spPr>
        <a:xfrm>
          <a:off x="9588500" y="134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20331</xdr:rowOff>
    </xdr:from>
    <xdr:ext cx="469744" cy="259045"/>
    <xdr:sp macro="" textlink="">
      <xdr:nvSpPr>
        <xdr:cNvPr id="429" name="テキスト ボックス 428"/>
        <xdr:cNvSpPr txBox="1"/>
      </xdr:nvSpPr>
      <xdr:spPr>
        <a:xfrm>
          <a:off x="9404428" y="1356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120408</xdr:rowOff>
    </xdr:from>
    <xdr:to>
      <xdr:col>46</xdr:col>
      <xdr:colOff>38100</xdr:colOff>
      <xdr:row>79</xdr:row>
      <xdr:rowOff>50558</xdr:rowOff>
    </xdr:to>
    <xdr:sp macro="" textlink="">
      <xdr:nvSpPr>
        <xdr:cNvPr id="430" name="楕円 429"/>
        <xdr:cNvSpPr/>
      </xdr:nvSpPr>
      <xdr:spPr>
        <a:xfrm>
          <a:off x="8699500" y="134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41685</xdr:rowOff>
    </xdr:from>
    <xdr:ext cx="469744" cy="259045"/>
    <xdr:sp macro="" textlink="">
      <xdr:nvSpPr>
        <xdr:cNvPr id="431" name="テキスト ボックス 430"/>
        <xdr:cNvSpPr txBox="1"/>
      </xdr:nvSpPr>
      <xdr:spPr>
        <a:xfrm>
          <a:off x="8515428" y="1358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77488</xdr:rowOff>
    </xdr:from>
    <xdr:to>
      <xdr:col>41</xdr:col>
      <xdr:colOff>101600</xdr:colOff>
      <xdr:row>79</xdr:row>
      <xdr:rowOff>7638</xdr:rowOff>
    </xdr:to>
    <xdr:sp macro="" textlink="">
      <xdr:nvSpPr>
        <xdr:cNvPr id="432" name="楕円 431"/>
        <xdr:cNvSpPr/>
      </xdr:nvSpPr>
      <xdr:spPr>
        <a:xfrm>
          <a:off x="7810500" y="134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170215</xdr:rowOff>
    </xdr:from>
    <xdr:ext cx="469744" cy="259045"/>
    <xdr:sp macro="" textlink="">
      <xdr:nvSpPr>
        <xdr:cNvPr id="433" name="テキスト ボックス 432"/>
        <xdr:cNvSpPr txBox="1"/>
      </xdr:nvSpPr>
      <xdr:spPr>
        <a:xfrm>
          <a:off x="7626428" y="1354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109893</xdr:rowOff>
    </xdr:from>
    <xdr:to>
      <xdr:col>36</xdr:col>
      <xdr:colOff>165100</xdr:colOff>
      <xdr:row>79</xdr:row>
      <xdr:rowOff>40043</xdr:rowOff>
    </xdr:to>
    <xdr:sp macro="" textlink="">
      <xdr:nvSpPr>
        <xdr:cNvPr id="434" name="楕円 433"/>
        <xdr:cNvSpPr/>
      </xdr:nvSpPr>
      <xdr:spPr>
        <a:xfrm>
          <a:off x="6921500" y="134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31170</xdr:rowOff>
    </xdr:from>
    <xdr:ext cx="469744" cy="259045"/>
    <xdr:sp macro="" textlink="">
      <xdr:nvSpPr>
        <xdr:cNvPr id="435" name="テキスト ボックス 434"/>
        <xdr:cNvSpPr txBox="1"/>
      </xdr:nvSpPr>
      <xdr:spPr>
        <a:xfrm>
          <a:off x="6737428" y="1357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134476</xdr:rowOff>
    </xdr:from>
    <xdr:to>
      <xdr:col>55</xdr:col>
      <xdr:colOff>0</xdr:colOff>
      <xdr:row>97</xdr:row>
      <xdr:rowOff>38267</xdr:rowOff>
    </xdr:to>
    <xdr:cxnSp macro="">
      <xdr:nvCxnSpPr>
        <xdr:cNvPr id="466" name="直線コネクタ 465"/>
        <xdr:cNvCxnSpPr/>
      </xdr:nvCxnSpPr>
      <xdr:spPr>
        <a:xfrm>
          <a:off x="9639300" y="16593676"/>
          <a:ext cx="838200" cy="7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134476</xdr:rowOff>
    </xdr:from>
    <xdr:to>
      <xdr:col>50</xdr:col>
      <xdr:colOff>114300</xdr:colOff>
      <xdr:row>97</xdr:row>
      <xdr:rowOff>121886</xdr:rowOff>
    </xdr:to>
    <xdr:cxnSp macro="">
      <xdr:nvCxnSpPr>
        <xdr:cNvPr id="469" name="直線コネクタ 468"/>
        <xdr:cNvCxnSpPr/>
      </xdr:nvCxnSpPr>
      <xdr:spPr>
        <a:xfrm flipV="1">
          <a:off x="8750300" y="16593676"/>
          <a:ext cx="889000" cy="1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121886</xdr:rowOff>
    </xdr:from>
    <xdr:to>
      <xdr:col>45</xdr:col>
      <xdr:colOff>177800</xdr:colOff>
      <xdr:row>97</xdr:row>
      <xdr:rowOff>128400</xdr:rowOff>
    </xdr:to>
    <xdr:cxnSp macro="">
      <xdr:nvCxnSpPr>
        <xdr:cNvPr id="472" name="直線コネクタ 471"/>
        <xdr:cNvCxnSpPr/>
      </xdr:nvCxnSpPr>
      <xdr:spPr>
        <a:xfrm flipV="1">
          <a:off x="7861300" y="16752536"/>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1414</xdr:rowOff>
    </xdr:from>
    <xdr:to>
      <xdr:col>41</xdr:col>
      <xdr:colOff>50800</xdr:colOff>
      <xdr:row>97</xdr:row>
      <xdr:rowOff>128400</xdr:rowOff>
    </xdr:to>
    <xdr:cxnSp macro="">
      <xdr:nvCxnSpPr>
        <xdr:cNvPr id="475" name="直線コネクタ 474"/>
        <xdr:cNvCxnSpPr/>
      </xdr:nvCxnSpPr>
      <xdr:spPr>
        <a:xfrm>
          <a:off x="6972300" y="16460614"/>
          <a:ext cx="889000" cy="29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82701</xdr:rowOff>
    </xdr:from>
    <xdr:ext cx="534377" cy="259045"/>
    <xdr:sp macro="" textlink="">
      <xdr:nvSpPr>
        <xdr:cNvPr id="477" name="テキスト ボックス 476"/>
        <xdr:cNvSpPr txBox="1"/>
      </xdr:nvSpPr>
      <xdr:spPr>
        <a:xfrm>
          <a:off x="7594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86268</xdr:rowOff>
    </xdr:from>
    <xdr:ext cx="534377" cy="259045"/>
    <xdr:sp macro="" textlink="">
      <xdr:nvSpPr>
        <xdr:cNvPr id="479" name="テキスト ボックス 478"/>
        <xdr:cNvSpPr txBox="1"/>
      </xdr:nvSpPr>
      <xdr:spPr>
        <a:xfrm>
          <a:off x="6705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158917</xdr:rowOff>
    </xdr:from>
    <xdr:to>
      <xdr:col>55</xdr:col>
      <xdr:colOff>50800</xdr:colOff>
      <xdr:row>97</xdr:row>
      <xdr:rowOff>89067</xdr:rowOff>
    </xdr:to>
    <xdr:sp macro="" textlink="">
      <xdr:nvSpPr>
        <xdr:cNvPr id="485" name="楕円 484"/>
        <xdr:cNvSpPr/>
      </xdr:nvSpPr>
      <xdr:spPr>
        <a:xfrm>
          <a:off x="10426700" y="166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137344</xdr:rowOff>
    </xdr:from>
    <xdr:ext cx="534377" cy="259045"/>
    <xdr:sp macro="" textlink="">
      <xdr:nvSpPr>
        <xdr:cNvPr id="486" name="普通建設事業費 （ うち更新整備　）該当値テキスト"/>
        <xdr:cNvSpPr txBox="1"/>
      </xdr:nvSpPr>
      <xdr:spPr>
        <a:xfrm>
          <a:off x="10528300" y="1659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83676</xdr:rowOff>
    </xdr:from>
    <xdr:to>
      <xdr:col>50</xdr:col>
      <xdr:colOff>165100</xdr:colOff>
      <xdr:row>97</xdr:row>
      <xdr:rowOff>13826</xdr:rowOff>
    </xdr:to>
    <xdr:sp macro="" textlink="">
      <xdr:nvSpPr>
        <xdr:cNvPr id="487" name="楕円 486"/>
        <xdr:cNvSpPr/>
      </xdr:nvSpPr>
      <xdr:spPr>
        <a:xfrm>
          <a:off x="9588500" y="1654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30353</xdr:rowOff>
    </xdr:from>
    <xdr:ext cx="534377" cy="259045"/>
    <xdr:sp macro="" textlink="">
      <xdr:nvSpPr>
        <xdr:cNvPr id="488" name="テキスト ボックス 487"/>
        <xdr:cNvSpPr txBox="1"/>
      </xdr:nvSpPr>
      <xdr:spPr>
        <a:xfrm>
          <a:off x="9372111" y="163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71086</xdr:rowOff>
    </xdr:from>
    <xdr:to>
      <xdr:col>46</xdr:col>
      <xdr:colOff>38100</xdr:colOff>
      <xdr:row>98</xdr:row>
      <xdr:rowOff>1236</xdr:rowOff>
    </xdr:to>
    <xdr:sp macro="" textlink="">
      <xdr:nvSpPr>
        <xdr:cNvPr id="489" name="楕円 488"/>
        <xdr:cNvSpPr/>
      </xdr:nvSpPr>
      <xdr:spPr>
        <a:xfrm>
          <a:off x="8699500" y="1670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163813</xdr:rowOff>
    </xdr:from>
    <xdr:ext cx="534377" cy="259045"/>
    <xdr:sp macro="" textlink="">
      <xdr:nvSpPr>
        <xdr:cNvPr id="490" name="テキスト ボックス 489"/>
        <xdr:cNvSpPr txBox="1"/>
      </xdr:nvSpPr>
      <xdr:spPr>
        <a:xfrm>
          <a:off x="8483111" y="1679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77600</xdr:rowOff>
    </xdr:from>
    <xdr:to>
      <xdr:col>41</xdr:col>
      <xdr:colOff>101600</xdr:colOff>
      <xdr:row>98</xdr:row>
      <xdr:rowOff>7750</xdr:rowOff>
    </xdr:to>
    <xdr:sp macro="" textlink="">
      <xdr:nvSpPr>
        <xdr:cNvPr id="491" name="楕円 490"/>
        <xdr:cNvSpPr/>
      </xdr:nvSpPr>
      <xdr:spPr>
        <a:xfrm>
          <a:off x="7810500" y="167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170327</xdr:rowOff>
    </xdr:from>
    <xdr:ext cx="534377" cy="259045"/>
    <xdr:sp macro="" textlink="">
      <xdr:nvSpPr>
        <xdr:cNvPr id="492" name="テキスト ボックス 491"/>
        <xdr:cNvSpPr txBox="1"/>
      </xdr:nvSpPr>
      <xdr:spPr>
        <a:xfrm>
          <a:off x="7594111" y="1680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122064</xdr:rowOff>
    </xdr:from>
    <xdr:to>
      <xdr:col>36</xdr:col>
      <xdr:colOff>165100</xdr:colOff>
      <xdr:row>96</xdr:row>
      <xdr:rowOff>52214</xdr:rowOff>
    </xdr:to>
    <xdr:sp macro="" textlink="">
      <xdr:nvSpPr>
        <xdr:cNvPr id="493" name="楕円 492"/>
        <xdr:cNvSpPr/>
      </xdr:nvSpPr>
      <xdr:spPr>
        <a:xfrm>
          <a:off x="6921500" y="164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68741</xdr:rowOff>
    </xdr:from>
    <xdr:ext cx="534377" cy="259045"/>
    <xdr:sp macro="" textlink="">
      <xdr:nvSpPr>
        <xdr:cNvPr id="494" name="テキスト ボックス 493"/>
        <xdr:cNvSpPr txBox="1"/>
      </xdr:nvSpPr>
      <xdr:spPr>
        <a:xfrm>
          <a:off x="6705111" y="161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96825</xdr:rowOff>
    </xdr:from>
    <xdr:to>
      <xdr:col>85</xdr:col>
      <xdr:colOff>127000</xdr:colOff>
      <xdr:row>77</xdr:row>
      <xdr:rowOff>116712</xdr:rowOff>
    </xdr:to>
    <xdr:cxnSp macro="">
      <xdr:nvCxnSpPr>
        <xdr:cNvPr id="627" name="直線コネクタ 626"/>
        <xdr:cNvCxnSpPr/>
      </xdr:nvCxnSpPr>
      <xdr:spPr>
        <a:xfrm>
          <a:off x="15481300" y="13298475"/>
          <a:ext cx="8382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86385</xdr:rowOff>
    </xdr:from>
    <xdr:to>
      <xdr:col>81</xdr:col>
      <xdr:colOff>50800</xdr:colOff>
      <xdr:row>77</xdr:row>
      <xdr:rowOff>96825</xdr:rowOff>
    </xdr:to>
    <xdr:cxnSp macro="">
      <xdr:nvCxnSpPr>
        <xdr:cNvPr id="630" name="直線コネクタ 629"/>
        <xdr:cNvCxnSpPr/>
      </xdr:nvCxnSpPr>
      <xdr:spPr>
        <a:xfrm>
          <a:off x="14592300" y="13288035"/>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86246</xdr:rowOff>
    </xdr:from>
    <xdr:to>
      <xdr:col>76</xdr:col>
      <xdr:colOff>114300</xdr:colOff>
      <xdr:row>77</xdr:row>
      <xdr:rowOff>86385</xdr:rowOff>
    </xdr:to>
    <xdr:cxnSp macro="">
      <xdr:nvCxnSpPr>
        <xdr:cNvPr id="633" name="直線コネクタ 632"/>
        <xdr:cNvCxnSpPr/>
      </xdr:nvCxnSpPr>
      <xdr:spPr>
        <a:xfrm>
          <a:off x="13703300" y="13287896"/>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86246</xdr:rowOff>
    </xdr:from>
    <xdr:to>
      <xdr:col>71</xdr:col>
      <xdr:colOff>177800</xdr:colOff>
      <xdr:row>77</xdr:row>
      <xdr:rowOff>89002</xdr:rowOff>
    </xdr:to>
    <xdr:cxnSp macro="">
      <xdr:nvCxnSpPr>
        <xdr:cNvPr id="636" name="直線コネクタ 635"/>
        <xdr:cNvCxnSpPr/>
      </xdr:nvCxnSpPr>
      <xdr:spPr>
        <a:xfrm flipV="1">
          <a:off x="12814300" y="13287896"/>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65912</xdr:rowOff>
    </xdr:from>
    <xdr:to>
      <xdr:col>85</xdr:col>
      <xdr:colOff>177800</xdr:colOff>
      <xdr:row>77</xdr:row>
      <xdr:rowOff>167512</xdr:rowOff>
    </xdr:to>
    <xdr:sp macro="" textlink="">
      <xdr:nvSpPr>
        <xdr:cNvPr id="646" name="楕円 645"/>
        <xdr:cNvSpPr/>
      </xdr:nvSpPr>
      <xdr:spPr>
        <a:xfrm>
          <a:off x="16268700" y="132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44339</xdr:rowOff>
    </xdr:from>
    <xdr:ext cx="534377" cy="259045"/>
    <xdr:sp macro="" textlink="">
      <xdr:nvSpPr>
        <xdr:cNvPr id="647" name="公債費該当値テキスト"/>
        <xdr:cNvSpPr txBox="1"/>
      </xdr:nvSpPr>
      <xdr:spPr>
        <a:xfrm>
          <a:off x="16370300" y="132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46025</xdr:rowOff>
    </xdr:from>
    <xdr:to>
      <xdr:col>81</xdr:col>
      <xdr:colOff>101600</xdr:colOff>
      <xdr:row>77</xdr:row>
      <xdr:rowOff>147625</xdr:rowOff>
    </xdr:to>
    <xdr:sp macro="" textlink="">
      <xdr:nvSpPr>
        <xdr:cNvPr id="648" name="楕円 647"/>
        <xdr:cNvSpPr/>
      </xdr:nvSpPr>
      <xdr:spPr>
        <a:xfrm>
          <a:off x="15430500" y="132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138752</xdr:rowOff>
    </xdr:from>
    <xdr:ext cx="534377" cy="259045"/>
    <xdr:sp macro="" textlink="">
      <xdr:nvSpPr>
        <xdr:cNvPr id="649" name="テキスト ボックス 648"/>
        <xdr:cNvSpPr txBox="1"/>
      </xdr:nvSpPr>
      <xdr:spPr>
        <a:xfrm>
          <a:off x="15214111" y="133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35585</xdr:rowOff>
    </xdr:from>
    <xdr:to>
      <xdr:col>76</xdr:col>
      <xdr:colOff>165100</xdr:colOff>
      <xdr:row>77</xdr:row>
      <xdr:rowOff>137185</xdr:rowOff>
    </xdr:to>
    <xdr:sp macro="" textlink="">
      <xdr:nvSpPr>
        <xdr:cNvPr id="650" name="楕円 649"/>
        <xdr:cNvSpPr/>
      </xdr:nvSpPr>
      <xdr:spPr>
        <a:xfrm>
          <a:off x="14541500" y="132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128312</xdr:rowOff>
    </xdr:from>
    <xdr:ext cx="534377" cy="259045"/>
    <xdr:sp macro="" textlink="">
      <xdr:nvSpPr>
        <xdr:cNvPr id="651" name="テキスト ボックス 650"/>
        <xdr:cNvSpPr txBox="1"/>
      </xdr:nvSpPr>
      <xdr:spPr>
        <a:xfrm>
          <a:off x="14325111" y="1332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35446</xdr:rowOff>
    </xdr:from>
    <xdr:to>
      <xdr:col>72</xdr:col>
      <xdr:colOff>38100</xdr:colOff>
      <xdr:row>77</xdr:row>
      <xdr:rowOff>137046</xdr:rowOff>
    </xdr:to>
    <xdr:sp macro="" textlink="">
      <xdr:nvSpPr>
        <xdr:cNvPr id="652" name="楕円 651"/>
        <xdr:cNvSpPr/>
      </xdr:nvSpPr>
      <xdr:spPr>
        <a:xfrm>
          <a:off x="13652500" y="132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128173</xdr:rowOff>
    </xdr:from>
    <xdr:ext cx="534377" cy="259045"/>
    <xdr:sp macro="" textlink="">
      <xdr:nvSpPr>
        <xdr:cNvPr id="653" name="テキスト ボックス 652"/>
        <xdr:cNvSpPr txBox="1"/>
      </xdr:nvSpPr>
      <xdr:spPr>
        <a:xfrm>
          <a:off x="13436111" y="133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38202</xdr:rowOff>
    </xdr:from>
    <xdr:to>
      <xdr:col>67</xdr:col>
      <xdr:colOff>101600</xdr:colOff>
      <xdr:row>77</xdr:row>
      <xdr:rowOff>139802</xdr:rowOff>
    </xdr:to>
    <xdr:sp macro="" textlink="">
      <xdr:nvSpPr>
        <xdr:cNvPr id="654" name="楕円 653"/>
        <xdr:cNvSpPr/>
      </xdr:nvSpPr>
      <xdr:spPr>
        <a:xfrm>
          <a:off x="12763500" y="132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130929</xdr:rowOff>
    </xdr:from>
    <xdr:ext cx="534377" cy="259045"/>
    <xdr:sp macro="" textlink="">
      <xdr:nvSpPr>
        <xdr:cNvPr id="655" name="テキスト ボックス 654"/>
        <xdr:cNvSpPr txBox="1"/>
      </xdr:nvSpPr>
      <xdr:spPr>
        <a:xfrm>
          <a:off x="12547111" y="1333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110860</xdr:rowOff>
    </xdr:from>
    <xdr:to>
      <xdr:col>85</xdr:col>
      <xdr:colOff>127000</xdr:colOff>
      <xdr:row>97</xdr:row>
      <xdr:rowOff>158116</xdr:rowOff>
    </xdr:to>
    <xdr:cxnSp macro="">
      <xdr:nvCxnSpPr>
        <xdr:cNvPr id="682" name="直線コネクタ 681"/>
        <xdr:cNvCxnSpPr/>
      </xdr:nvCxnSpPr>
      <xdr:spPr>
        <a:xfrm flipV="1">
          <a:off x="15481300" y="16741510"/>
          <a:ext cx="838200" cy="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30877</xdr:rowOff>
    </xdr:from>
    <xdr:to>
      <xdr:col>81</xdr:col>
      <xdr:colOff>50800</xdr:colOff>
      <xdr:row>97</xdr:row>
      <xdr:rowOff>158116</xdr:rowOff>
    </xdr:to>
    <xdr:cxnSp macro="">
      <xdr:nvCxnSpPr>
        <xdr:cNvPr id="685" name="直線コネクタ 684"/>
        <xdr:cNvCxnSpPr/>
      </xdr:nvCxnSpPr>
      <xdr:spPr>
        <a:xfrm>
          <a:off x="14592300" y="16661527"/>
          <a:ext cx="889000" cy="12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30877</xdr:rowOff>
    </xdr:from>
    <xdr:to>
      <xdr:col>76</xdr:col>
      <xdr:colOff>114300</xdr:colOff>
      <xdr:row>98</xdr:row>
      <xdr:rowOff>67024</xdr:rowOff>
    </xdr:to>
    <xdr:cxnSp macro="">
      <xdr:nvCxnSpPr>
        <xdr:cNvPr id="688" name="直線コネクタ 687"/>
        <xdr:cNvCxnSpPr/>
      </xdr:nvCxnSpPr>
      <xdr:spPr>
        <a:xfrm flipV="1">
          <a:off x="13703300" y="16661527"/>
          <a:ext cx="889000" cy="20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40185</xdr:rowOff>
    </xdr:from>
    <xdr:to>
      <xdr:col>71</xdr:col>
      <xdr:colOff>177800</xdr:colOff>
      <xdr:row>98</xdr:row>
      <xdr:rowOff>67024</xdr:rowOff>
    </xdr:to>
    <xdr:cxnSp macro="">
      <xdr:nvCxnSpPr>
        <xdr:cNvPr id="691" name="直線コネクタ 690"/>
        <xdr:cNvCxnSpPr/>
      </xdr:nvCxnSpPr>
      <xdr:spPr>
        <a:xfrm>
          <a:off x="12814300" y="16842285"/>
          <a:ext cx="889000"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3" name="テキスト ボックス 692"/>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60060</xdr:rowOff>
    </xdr:from>
    <xdr:to>
      <xdr:col>85</xdr:col>
      <xdr:colOff>177800</xdr:colOff>
      <xdr:row>97</xdr:row>
      <xdr:rowOff>161660</xdr:rowOff>
    </xdr:to>
    <xdr:sp macro="" textlink="">
      <xdr:nvSpPr>
        <xdr:cNvPr id="701" name="楕円 700"/>
        <xdr:cNvSpPr/>
      </xdr:nvSpPr>
      <xdr:spPr>
        <a:xfrm>
          <a:off x="16268700" y="166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82937</xdr:rowOff>
    </xdr:from>
    <xdr:ext cx="534377" cy="259045"/>
    <xdr:sp macro="" textlink="">
      <xdr:nvSpPr>
        <xdr:cNvPr id="702" name="積立金該当値テキスト"/>
        <xdr:cNvSpPr txBox="1"/>
      </xdr:nvSpPr>
      <xdr:spPr>
        <a:xfrm>
          <a:off x="16370300" y="165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107316</xdr:rowOff>
    </xdr:from>
    <xdr:to>
      <xdr:col>81</xdr:col>
      <xdr:colOff>101600</xdr:colOff>
      <xdr:row>98</xdr:row>
      <xdr:rowOff>37466</xdr:rowOff>
    </xdr:to>
    <xdr:sp macro="" textlink="">
      <xdr:nvSpPr>
        <xdr:cNvPr id="703" name="楕円 702"/>
        <xdr:cNvSpPr/>
      </xdr:nvSpPr>
      <xdr:spPr>
        <a:xfrm>
          <a:off x="15430500" y="167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28593</xdr:rowOff>
    </xdr:from>
    <xdr:ext cx="534377" cy="259045"/>
    <xdr:sp macro="" textlink="">
      <xdr:nvSpPr>
        <xdr:cNvPr id="704" name="テキスト ボックス 703"/>
        <xdr:cNvSpPr txBox="1"/>
      </xdr:nvSpPr>
      <xdr:spPr>
        <a:xfrm>
          <a:off x="15214111" y="168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151527</xdr:rowOff>
    </xdr:from>
    <xdr:to>
      <xdr:col>76</xdr:col>
      <xdr:colOff>165100</xdr:colOff>
      <xdr:row>97</xdr:row>
      <xdr:rowOff>81677</xdr:rowOff>
    </xdr:to>
    <xdr:sp macro="" textlink="">
      <xdr:nvSpPr>
        <xdr:cNvPr id="705" name="楕円 704"/>
        <xdr:cNvSpPr/>
      </xdr:nvSpPr>
      <xdr:spPr>
        <a:xfrm>
          <a:off x="14541500" y="1661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98204</xdr:rowOff>
    </xdr:from>
    <xdr:ext cx="534377" cy="259045"/>
    <xdr:sp macro="" textlink="">
      <xdr:nvSpPr>
        <xdr:cNvPr id="706" name="テキスト ボックス 705"/>
        <xdr:cNvSpPr txBox="1"/>
      </xdr:nvSpPr>
      <xdr:spPr>
        <a:xfrm>
          <a:off x="14325111" y="1638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16224</xdr:rowOff>
    </xdr:from>
    <xdr:to>
      <xdr:col>72</xdr:col>
      <xdr:colOff>38100</xdr:colOff>
      <xdr:row>98</xdr:row>
      <xdr:rowOff>117824</xdr:rowOff>
    </xdr:to>
    <xdr:sp macro="" textlink="">
      <xdr:nvSpPr>
        <xdr:cNvPr id="707" name="楕円 706"/>
        <xdr:cNvSpPr/>
      </xdr:nvSpPr>
      <xdr:spPr>
        <a:xfrm>
          <a:off x="13652500" y="168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108951</xdr:rowOff>
    </xdr:from>
    <xdr:ext cx="469744" cy="259045"/>
    <xdr:sp macro="" textlink="">
      <xdr:nvSpPr>
        <xdr:cNvPr id="708" name="テキスト ボックス 707"/>
        <xdr:cNvSpPr txBox="1"/>
      </xdr:nvSpPr>
      <xdr:spPr>
        <a:xfrm>
          <a:off x="13468428" y="1691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160835</xdr:rowOff>
    </xdr:from>
    <xdr:to>
      <xdr:col>67</xdr:col>
      <xdr:colOff>101600</xdr:colOff>
      <xdr:row>98</xdr:row>
      <xdr:rowOff>90985</xdr:rowOff>
    </xdr:to>
    <xdr:sp macro="" textlink="">
      <xdr:nvSpPr>
        <xdr:cNvPr id="709" name="楕円 708"/>
        <xdr:cNvSpPr/>
      </xdr:nvSpPr>
      <xdr:spPr>
        <a:xfrm>
          <a:off x="12763500" y="167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82112</xdr:rowOff>
    </xdr:from>
    <xdr:ext cx="534377" cy="259045"/>
    <xdr:sp macro="" textlink="">
      <xdr:nvSpPr>
        <xdr:cNvPr id="710" name="テキスト ボックス 709"/>
        <xdr:cNvSpPr txBox="1"/>
      </xdr:nvSpPr>
      <xdr:spPr>
        <a:xfrm>
          <a:off x="12547111" y="168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162814</xdr:rowOff>
    </xdr:from>
    <xdr:to>
      <xdr:col>116</xdr:col>
      <xdr:colOff>63500</xdr:colOff>
      <xdr:row>38</xdr:row>
      <xdr:rowOff>165354</xdr:rowOff>
    </xdr:to>
    <xdr:cxnSp macro="">
      <xdr:nvCxnSpPr>
        <xdr:cNvPr id="739" name="直線コネクタ 738"/>
        <xdr:cNvCxnSpPr/>
      </xdr:nvCxnSpPr>
      <xdr:spPr>
        <a:xfrm>
          <a:off x="21323300" y="6677914"/>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162814</xdr:rowOff>
    </xdr:from>
    <xdr:to>
      <xdr:col>111</xdr:col>
      <xdr:colOff>177800</xdr:colOff>
      <xdr:row>38</xdr:row>
      <xdr:rowOff>168529</xdr:rowOff>
    </xdr:to>
    <xdr:cxnSp macro="">
      <xdr:nvCxnSpPr>
        <xdr:cNvPr id="742" name="直線コネクタ 741"/>
        <xdr:cNvCxnSpPr/>
      </xdr:nvCxnSpPr>
      <xdr:spPr>
        <a:xfrm flipV="1">
          <a:off x="20434300" y="667791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168529</xdr:rowOff>
    </xdr:from>
    <xdr:to>
      <xdr:col>107</xdr:col>
      <xdr:colOff>50800</xdr:colOff>
      <xdr:row>39</xdr:row>
      <xdr:rowOff>32639</xdr:rowOff>
    </xdr:to>
    <xdr:cxnSp macro="">
      <xdr:nvCxnSpPr>
        <xdr:cNvPr id="745" name="直線コネクタ 744"/>
        <xdr:cNvCxnSpPr/>
      </xdr:nvCxnSpPr>
      <xdr:spPr>
        <a:xfrm flipV="1">
          <a:off x="19545300" y="6683629"/>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32639</xdr:rowOff>
    </xdr:from>
    <xdr:to>
      <xdr:col>102</xdr:col>
      <xdr:colOff>114300</xdr:colOff>
      <xdr:row>39</xdr:row>
      <xdr:rowOff>44450</xdr:rowOff>
    </xdr:to>
    <xdr:cxnSp macro="">
      <xdr:nvCxnSpPr>
        <xdr:cNvPr id="748" name="直線コネクタ 747"/>
        <xdr:cNvCxnSpPr/>
      </xdr:nvCxnSpPr>
      <xdr:spPr>
        <a:xfrm flipV="1">
          <a:off x="18656300" y="671918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110126</xdr:rowOff>
    </xdr:from>
    <xdr:ext cx="469744" cy="259045"/>
    <xdr:sp macro="" textlink="">
      <xdr:nvSpPr>
        <xdr:cNvPr id="752" name="テキスト ボックス 751"/>
        <xdr:cNvSpPr txBox="1"/>
      </xdr:nvSpPr>
      <xdr:spPr>
        <a:xfrm>
          <a:off x="18421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758" name="楕円 757"/>
        <xdr:cNvSpPr/>
      </xdr:nvSpPr>
      <xdr:spPr>
        <a:xfrm>
          <a:off x="221107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29481</xdr:rowOff>
    </xdr:from>
    <xdr:ext cx="378565" cy="259045"/>
    <xdr:sp macro="" textlink="">
      <xdr:nvSpPr>
        <xdr:cNvPr id="759" name="投資及び出資金該当値テキスト"/>
        <xdr:cNvSpPr txBox="1"/>
      </xdr:nvSpPr>
      <xdr:spPr>
        <a:xfrm>
          <a:off x="22212300" y="6544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112014</xdr:rowOff>
    </xdr:from>
    <xdr:to>
      <xdr:col>112</xdr:col>
      <xdr:colOff>38100</xdr:colOff>
      <xdr:row>39</xdr:row>
      <xdr:rowOff>42164</xdr:rowOff>
    </xdr:to>
    <xdr:sp macro="" textlink="">
      <xdr:nvSpPr>
        <xdr:cNvPr id="760" name="楕円 759"/>
        <xdr:cNvSpPr/>
      </xdr:nvSpPr>
      <xdr:spPr>
        <a:xfrm>
          <a:off x="21272500" y="66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33291</xdr:rowOff>
    </xdr:from>
    <xdr:ext cx="378565" cy="259045"/>
    <xdr:sp macro="" textlink="">
      <xdr:nvSpPr>
        <xdr:cNvPr id="761" name="テキスト ボックス 760"/>
        <xdr:cNvSpPr txBox="1"/>
      </xdr:nvSpPr>
      <xdr:spPr>
        <a:xfrm>
          <a:off x="21134017" y="671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117729</xdr:rowOff>
    </xdr:from>
    <xdr:to>
      <xdr:col>107</xdr:col>
      <xdr:colOff>101600</xdr:colOff>
      <xdr:row>39</xdr:row>
      <xdr:rowOff>47879</xdr:rowOff>
    </xdr:to>
    <xdr:sp macro="" textlink="">
      <xdr:nvSpPr>
        <xdr:cNvPr id="762" name="楕円 761"/>
        <xdr:cNvSpPr/>
      </xdr:nvSpPr>
      <xdr:spPr>
        <a:xfrm>
          <a:off x="20383500" y="66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39006</xdr:rowOff>
    </xdr:from>
    <xdr:ext cx="378565" cy="259045"/>
    <xdr:sp macro="" textlink="">
      <xdr:nvSpPr>
        <xdr:cNvPr id="763" name="テキスト ボックス 762"/>
        <xdr:cNvSpPr txBox="1"/>
      </xdr:nvSpPr>
      <xdr:spPr>
        <a:xfrm>
          <a:off x="20245017" y="6725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153289</xdr:rowOff>
    </xdr:from>
    <xdr:to>
      <xdr:col>102</xdr:col>
      <xdr:colOff>165100</xdr:colOff>
      <xdr:row>39</xdr:row>
      <xdr:rowOff>83439</xdr:rowOff>
    </xdr:to>
    <xdr:sp macro="" textlink="">
      <xdr:nvSpPr>
        <xdr:cNvPr id="764" name="楕円 763"/>
        <xdr:cNvSpPr/>
      </xdr:nvSpPr>
      <xdr:spPr>
        <a:xfrm>
          <a:off x="19494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74566</xdr:rowOff>
    </xdr:from>
    <xdr:ext cx="313932" cy="259045"/>
    <xdr:sp macro="" textlink="">
      <xdr:nvSpPr>
        <xdr:cNvPr id="765" name="テキスト ボックス 764"/>
        <xdr:cNvSpPr txBox="1"/>
      </xdr:nvSpPr>
      <xdr:spPr>
        <a:xfrm>
          <a:off x="19388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30696</xdr:rowOff>
    </xdr:from>
    <xdr:to>
      <xdr:col>116</xdr:col>
      <xdr:colOff>63500</xdr:colOff>
      <xdr:row>59</xdr:row>
      <xdr:rowOff>30734</xdr:rowOff>
    </xdr:to>
    <xdr:cxnSp macro="">
      <xdr:nvCxnSpPr>
        <xdr:cNvPr id="796" name="直線コネクタ 795"/>
        <xdr:cNvCxnSpPr/>
      </xdr:nvCxnSpPr>
      <xdr:spPr>
        <a:xfrm flipV="1">
          <a:off x="21323300" y="10146246"/>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30734</xdr:rowOff>
    </xdr:from>
    <xdr:to>
      <xdr:col>111</xdr:col>
      <xdr:colOff>177800</xdr:colOff>
      <xdr:row>59</xdr:row>
      <xdr:rowOff>30734</xdr:rowOff>
    </xdr:to>
    <xdr:cxnSp macro="">
      <xdr:nvCxnSpPr>
        <xdr:cNvPr id="799" name="直線コネクタ 798"/>
        <xdr:cNvCxnSpPr/>
      </xdr:nvCxnSpPr>
      <xdr:spPr>
        <a:xfrm>
          <a:off x="20434300" y="10146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30429</xdr:rowOff>
    </xdr:from>
    <xdr:to>
      <xdr:col>107</xdr:col>
      <xdr:colOff>50800</xdr:colOff>
      <xdr:row>59</xdr:row>
      <xdr:rowOff>30734</xdr:rowOff>
    </xdr:to>
    <xdr:cxnSp macro="">
      <xdr:nvCxnSpPr>
        <xdr:cNvPr id="802" name="直線コネクタ 801"/>
        <xdr:cNvCxnSpPr/>
      </xdr:nvCxnSpPr>
      <xdr:spPr>
        <a:xfrm>
          <a:off x="19545300" y="1014597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30429</xdr:rowOff>
    </xdr:from>
    <xdr:to>
      <xdr:col>102</xdr:col>
      <xdr:colOff>114300</xdr:colOff>
      <xdr:row>59</xdr:row>
      <xdr:rowOff>30620</xdr:rowOff>
    </xdr:to>
    <xdr:cxnSp macro="">
      <xdr:nvCxnSpPr>
        <xdr:cNvPr id="805" name="直線コネクタ 804"/>
        <xdr:cNvCxnSpPr/>
      </xdr:nvCxnSpPr>
      <xdr:spPr>
        <a:xfrm flipV="1">
          <a:off x="18656300" y="1014597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151346</xdr:rowOff>
    </xdr:from>
    <xdr:to>
      <xdr:col>116</xdr:col>
      <xdr:colOff>114300</xdr:colOff>
      <xdr:row>59</xdr:row>
      <xdr:rowOff>81496</xdr:rowOff>
    </xdr:to>
    <xdr:sp macro="" textlink="">
      <xdr:nvSpPr>
        <xdr:cNvPr id="815" name="楕円 814"/>
        <xdr:cNvSpPr/>
      </xdr:nvSpPr>
      <xdr:spPr>
        <a:xfrm>
          <a:off x="22110700" y="100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66273</xdr:rowOff>
    </xdr:from>
    <xdr:ext cx="378565" cy="259045"/>
    <xdr:sp macro="" textlink="">
      <xdr:nvSpPr>
        <xdr:cNvPr id="816" name="貸付金該当値テキスト"/>
        <xdr:cNvSpPr txBox="1"/>
      </xdr:nvSpPr>
      <xdr:spPr>
        <a:xfrm>
          <a:off x="22212300" y="1001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151384</xdr:rowOff>
    </xdr:from>
    <xdr:to>
      <xdr:col>112</xdr:col>
      <xdr:colOff>38100</xdr:colOff>
      <xdr:row>59</xdr:row>
      <xdr:rowOff>81534</xdr:rowOff>
    </xdr:to>
    <xdr:sp macro="" textlink="">
      <xdr:nvSpPr>
        <xdr:cNvPr id="817" name="楕円 816"/>
        <xdr:cNvSpPr/>
      </xdr:nvSpPr>
      <xdr:spPr>
        <a:xfrm>
          <a:off x="21272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72661</xdr:rowOff>
    </xdr:from>
    <xdr:ext cx="378565" cy="259045"/>
    <xdr:sp macro="" textlink="">
      <xdr:nvSpPr>
        <xdr:cNvPr id="818" name="テキスト ボックス 817"/>
        <xdr:cNvSpPr txBox="1"/>
      </xdr:nvSpPr>
      <xdr:spPr>
        <a:xfrm>
          <a:off x="21134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151384</xdr:rowOff>
    </xdr:from>
    <xdr:to>
      <xdr:col>107</xdr:col>
      <xdr:colOff>101600</xdr:colOff>
      <xdr:row>59</xdr:row>
      <xdr:rowOff>81534</xdr:rowOff>
    </xdr:to>
    <xdr:sp macro="" textlink="">
      <xdr:nvSpPr>
        <xdr:cNvPr id="819" name="楕円 818"/>
        <xdr:cNvSpPr/>
      </xdr:nvSpPr>
      <xdr:spPr>
        <a:xfrm>
          <a:off x="20383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72661</xdr:rowOff>
    </xdr:from>
    <xdr:ext cx="378565" cy="259045"/>
    <xdr:sp macro="" textlink="">
      <xdr:nvSpPr>
        <xdr:cNvPr id="820" name="テキスト ボックス 819"/>
        <xdr:cNvSpPr txBox="1"/>
      </xdr:nvSpPr>
      <xdr:spPr>
        <a:xfrm>
          <a:off x="20245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151079</xdr:rowOff>
    </xdr:from>
    <xdr:to>
      <xdr:col>102</xdr:col>
      <xdr:colOff>165100</xdr:colOff>
      <xdr:row>59</xdr:row>
      <xdr:rowOff>81229</xdr:rowOff>
    </xdr:to>
    <xdr:sp macro="" textlink="">
      <xdr:nvSpPr>
        <xdr:cNvPr id="821" name="楕円 820"/>
        <xdr:cNvSpPr/>
      </xdr:nvSpPr>
      <xdr:spPr>
        <a:xfrm>
          <a:off x="19494500" y="100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72356</xdr:rowOff>
    </xdr:from>
    <xdr:ext cx="378565" cy="259045"/>
    <xdr:sp macro="" textlink="">
      <xdr:nvSpPr>
        <xdr:cNvPr id="822" name="テキスト ボックス 821"/>
        <xdr:cNvSpPr txBox="1"/>
      </xdr:nvSpPr>
      <xdr:spPr>
        <a:xfrm>
          <a:off x="19356017" y="10187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151270</xdr:rowOff>
    </xdr:from>
    <xdr:to>
      <xdr:col>98</xdr:col>
      <xdr:colOff>38100</xdr:colOff>
      <xdr:row>59</xdr:row>
      <xdr:rowOff>81420</xdr:rowOff>
    </xdr:to>
    <xdr:sp macro="" textlink="">
      <xdr:nvSpPr>
        <xdr:cNvPr id="823" name="楕円 822"/>
        <xdr:cNvSpPr/>
      </xdr:nvSpPr>
      <xdr:spPr>
        <a:xfrm>
          <a:off x="18605500" y="100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72547</xdr:rowOff>
    </xdr:from>
    <xdr:ext cx="378565" cy="259045"/>
    <xdr:sp macro="" textlink="">
      <xdr:nvSpPr>
        <xdr:cNvPr id="824" name="テキスト ボックス 823"/>
        <xdr:cNvSpPr txBox="1"/>
      </xdr:nvSpPr>
      <xdr:spPr>
        <a:xfrm>
          <a:off x="18467017" y="1018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78631</xdr:rowOff>
    </xdr:from>
    <xdr:to>
      <xdr:col>116</xdr:col>
      <xdr:colOff>63500</xdr:colOff>
      <xdr:row>77</xdr:row>
      <xdr:rowOff>27752</xdr:rowOff>
    </xdr:to>
    <xdr:cxnSp macro="">
      <xdr:nvCxnSpPr>
        <xdr:cNvPr id="856" name="直線コネクタ 855"/>
        <xdr:cNvCxnSpPr/>
      </xdr:nvCxnSpPr>
      <xdr:spPr>
        <a:xfrm flipV="1">
          <a:off x="21323300" y="13108831"/>
          <a:ext cx="838200" cy="12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27752</xdr:rowOff>
    </xdr:from>
    <xdr:to>
      <xdr:col>111</xdr:col>
      <xdr:colOff>177800</xdr:colOff>
      <xdr:row>77</xdr:row>
      <xdr:rowOff>87807</xdr:rowOff>
    </xdr:to>
    <xdr:cxnSp macro="">
      <xdr:nvCxnSpPr>
        <xdr:cNvPr id="859" name="直線コネクタ 858"/>
        <xdr:cNvCxnSpPr/>
      </xdr:nvCxnSpPr>
      <xdr:spPr>
        <a:xfrm flipV="1">
          <a:off x="20434300" y="13229402"/>
          <a:ext cx="889000" cy="6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87807</xdr:rowOff>
    </xdr:from>
    <xdr:to>
      <xdr:col>107</xdr:col>
      <xdr:colOff>50800</xdr:colOff>
      <xdr:row>77</xdr:row>
      <xdr:rowOff>163051</xdr:rowOff>
    </xdr:to>
    <xdr:cxnSp macro="">
      <xdr:nvCxnSpPr>
        <xdr:cNvPr id="862" name="直線コネクタ 861"/>
        <xdr:cNvCxnSpPr/>
      </xdr:nvCxnSpPr>
      <xdr:spPr>
        <a:xfrm flipV="1">
          <a:off x="19545300" y="13289457"/>
          <a:ext cx="889000" cy="7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154853</xdr:rowOff>
    </xdr:from>
    <xdr:to>
      <xdr:col>102</xdr:col>
      <xdr:colOff>114300</xdr:colOff>
      <xdr:row>77</xdr:row>
      <xdr:rowOff>163051</xdr:rowOff>
    </xdr:to>
    <xdr:cxnSp macro="">
      <xdr:nvCxnSpPr>
        <xdr:cNvPr id="865" name="直線コネクタ 864"/>
        <xdr:cNvCxnSpPr/>
      </xdr:nvCxnSpPr>
      <xdr:spPr>
        <a:xfrm>
          <a:off x="18656300" y="12842153"/>
          <a:ext cx="889000" cy="5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25812</xdr:rowOff>
    </xdr:from>
    <xdr:ext cx="534377" cy="259045"/>
    <xdr:sp macro="" textlink="">
      <xdr:nvSpPr>
        <xdr:cNvPr id="867" name="テキスト ボックス 866"/>
        <xdr:cNvSpPr txBox="1"/>
      </xdr:nvSpPr>
      <xdr:spPr>
        <a:xfrm>
          <a:off x="19278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155829</xdr:rowOff>
    </xdr:from>
    <xdr:ext cx="534377" cy="259045"/>
    <xdr:sp macro="" textlink="">
      <xdr:nvSpPr>
        <xdr:cNvPr id="869" name="テキスト ボックス 868"/>
        <xdr:cNvSpPr txBox="1"/>
      </xdr:nvSpPr>
      <xdr:spPr>
        <a:xfrm>
          <a:off x="18389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27831</xdr:rowOff>
    </xdr:from>
    <xdr:to>
      <xdr:col>116</xdr:col>
      <xdr:colOff>114300</xdr:colOff>
      <xdr:row>76</xdr:row>
      <xdr:rowOff>129431</xdr:rowOff>
    </xdr:to>
    <xdr:sp macro="" textlink="">
      <xdr:nvSpPr>
        <xdr:cNvPr id="875" name="楕円 874"/>
        <xdr:cNvSpPr/>
      </xdr:nvSpPr>
      <xdr:spPr>
        <a:xfrm>
          <a:off x="22110700" y="130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6258</xdr:rowOff>
    </xdr:from>
    <xdr:ext cx="534377" cy="259045"/>
    <xdr:sp macro="" textlink="">
      <xdr:nvSpPr>
        <xdr:cNvPr id="876" name="繰出金該当値テキスト"/>
        <xdr:cNvSpPr txBox="1"/>
      </xdr:nvSpPr>
      <xdr:spPr>
        <a:xfrm>
          <a:off x="22212300" y="1303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148402</xdr:rowOff>
    </xdr:from>
    <xdr:to>
      <xdr:col>112</xdr:col>
      <xdr:colOff>38100</xdr:colOff>
      <xdr:row>77</xdr:row>
      <xdr:rowOff>78552</xdr:rowOff>
    </xdr:to>
    <xdr:sp macro="" textlink="">
      <xdr:nvSpPr>
        <xdr:cNvPr id="877" name="楕円 876"/>
        <xdr:cNvSpPr/>
      </xdr:nvSpPr>
      <xdr:spPr>
        <a:xfrm>
          <a:off x="21272500" y="131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69679</xdr:rowOff>
    </xdr:from>
    <xdr:ext cx="534377" cy="259045"/>
    <xdr:sp macro="" textlink="">
      <xdr:nvSpPr>
        <xdr:cNvPr id="878" name="テキスト ボックス 877"/>
        <xdr:cNvSpPr txBox="1"/>
      </xdr:nvSpPr>
      <xdr:spPr>
        <a:xfrm>
          <a:off x="21056111" y="1327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37007</xdr:rowOff>
    </xdr:from>
    <xdr:to>
      <xdr:col>107</xdr:col>
      <xdr:colOff>101600</xdr:colOff>
      <xdr:row>77</xdr:row>
      <xdr:rowOff>138607</xdr:rowOff>
    </xdr:to>
    <xdr:sp macro="" textlink="">
      <xdr:nvSpPr>
        <xdr:cNvPr id="879" name="楕円 878"/>
        <xdr:cNvSpPr/>
      </xdr:nvSpPr>
      <xdr:spPr>
        <a:xfrm>
          <a:off x="20383500" y="132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129734</xdr:rowOff>
    </xdr:from>
    <xdr:ext cx="534377" cy="259045"/>
    <xdr:sp macro="" textlink="">
      <xdr:nvSpPr>
        <xdr:cNvPr id="880" name="テキスト ボックス 879"/>
        <xdr:cNvSpPr txBox="1"/>
      </xdr:nvSpPr>
      <xdr:spPr>
        <a:xfrm>
          <a:off x="20167111" y="133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112251</xdr:rowOff>
    </xdr:from>
    <xdr:to>
      <xdr:col>102</xdr:col>
      <xdr:colOff>165100</xdr:colOff>
      <xdr:row>78</xdr:row>
      <xdr:rowOff>42401</xdr:rowOff>
    </xdr:to>
    <xdr:sp macro="" textlink="">
      <xdr:nvSpPr>
        <xdr:cNvPr id="881" name="楕円 880"/>
        <xdr:cNvSpPr/>
      </xdr:nvSpPr>
      <xdr:spPr>
        <a:xfrm>
          <a:off x="19494500" y="133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33528</xdr:rowOff>
    </xdr:from>
    <xdr:ext cx="534377" cy="259045"/>
    <xdr:sp macro="" textlink="">
      <xdr:nvSpPr>
        <xdr:cNvPr id="882" name="テキスト ボックス 881"/>
        <xdr:cNvSpPr txBox="1"/>
      </xdr:nvSpPr>
      <xdr:spPr>
        <a:xfrm>
          <a:off x="19278111" y="134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104053</xdr:rowOff>
    </xdr:from>
    <xdr:to>
      <xdr:col>98</xdr:col>
      <xdr:colOff>38100</xdr:colOff>
      <xdr:row>75</xdr:row>
      <xdr:rowOff>34203</xdr:rowOff>
    </xdr:to>
    <xdr:sp macro="" textlink="">
      <xdr:nvSpPr>
        <xdr:cNvPr id="883" name="楕円 882"/>
        <xdr:cNvSpPr/>
      </xdr:nvSpPr>
      <xdr:spPr>
        <a:xfrm>
          <a:off x="18605500" y="1279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50730</xdr:rowOff>
    </xdr:from>
    <xdr:ext cx="534377" cy="259045"/>
    <xdr:sp macro="" textlink="">
      <xdr:nvSpPr>
        <xdr:cNvPr id="884" name="テキスト ボックス 883"/>
        <xdr:cNvSpPr txBox="1"/>
      </xdr:nvSpPr>
      <xdr:spPr>
        <a:xfrm>
          <a:off x="18389111" y="125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383,137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・人件費は類似団体平均を上回っている。地域手当の率の相違による影響があると考えられるが、今後も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の推進による業務の効率化などにより人件費の抑制を図っていく。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・扶助費は近年類似団体平均を下回っている。</a:t>
          </a:r>
          <a:r>
            <a:rPr kumimoji="1" lang="en-US" altLang="ja-JP" sz="1300">
              <a:latin typeface="ＭＳ Ｐゴシック" panose="020B0600070205080204" pitchFamily="50" charset="-128"/>
              <a:ea typeface="ＭＳ Ｐゴシック" panose="020B0600070205080204" pitchFamily="50" charset="-128"/>
            </a:rPr>
            <a:t>3 </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 </a:t>
          </a:r>
          <a:r>
            <a:rPr kumimoji="1" lang="ja-JP" altLang="en-US" sz="1300">
              <a:latin typeface="ＭＳ Ｐゴシック" panose="020B0600070205080204" pitchFamily="50" charset="-128"/>
              <a:ea typeface="ＭＳ Ｐゴシック" panose="020B0600070205080204" pitchFamily="50" charset="-128"/>
            </a:rPr>
            <a:t>年度にかけて、新型コロナウイルス感染症や物価高騰の影響に伴う給付金により臨時的に大幅に増加している。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・普通建設事業費は類似団体平均を下回っている。</a:t>
          </a:r>
          <a:r>
            <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4</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年度及び</a:t>
          </a:r>
          <a:r>
            <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 </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年度は早川中央土地区画整理事業や光綾公園の再整備などにより、</a:t>
          </a:r>
          <a:r>
            <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年度と比較し増となっている。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・公債費は類似団体平均を下回っている。今後は公共施設再編に伴い起債額の増加が見込まれるため、借入と償還のバランスを考えた財政運営に努めていく。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84,100
79,412
22.14
33,414,976
32,221,857
1,046,503
17,576,762
14,149,070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5283</xdr:rowOff>
    </xdr:from>
    <xdr:to>
      <xdr:col>24</xdr:col>
      <xdr:colOff>63500</xdr:colOff>
      <xdr:row>36</xdr:row>
      <xdr:rowOff>9398</xdr:rowOff>
    </xdr:to>
    <xdr:cxnSp macro="">
      <xdr:nvCxnSpPr>
        <xdr:cNvPr id="59" name="直線コネクタ 58"/>
        <xdr:cNvCxnSpPr/>
      </xdr:nvCxnSpPr>
      <xdr:spPr>
        <a:xfrm>
          <a:off x="3797300" y="617748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147015</xdr:rowOff>
    </xdr:from>
    <xdr:to>
      <xdr:col>19</xdr:col>
      <xdr:colOff>177800</xdr:colOff>
      <xdr:row>36</xdr:row>
      <xdr:rowOff>5283</xdr:rowOff>
    </xdr:to>
    <xdr:cxnSp macro="">
      <xdr:nvCxnSpPr>
        <xdr:cNvPr id="62" name="直線コネクタ 61"/>
        <xdr:cNvCxnSpPr/>
      </xdr:nvCxnSpPr>
      <xdr:spPr>
        <a:xfrm>
          <a:off x="2908300" y="614776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147015</xdr:rowOff>
    </xdr:from>
    <xdr:to>
      <xdr:col>15</xdr:col>
      <xdr:colOff>50800</xdr:colOff>
      <xdr:row>36</xdr:row>
      <xdr:rowOff>42774</xdr:rowOff>
    </xdr:to>
    <xdr:cxnSp macro="">
      <xdr:nvCxnSpPr>
        <xdr:cNvPr id="65" name="直線コネクタ 64"/>
        <xdr:cNvCxnSpPr/>
      </xdr:nvCxnSpPr>
      <xdr:spPr>
        <a:xfrm flipV="1">
          <a:off x="2019300" y="6147765"/>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168046</xdr:rowOff>
    </xdr:from>
    <xdr:to>
      <xdr:col>10</xdr:col>
      <xdr:colOff>114300</xdr:colOff>
      <xdr:row>36</xdr:row>
      <xdr:rowOff>42774</xdr:rowOff>
    </xdr:to>
    <xdr:cxnSp macro="">
      <xdr:nvCxnSpPr>
        <xdr:cNvPr id="68" name="直線コネクタ 67"/>
        <xdr:cNvCxnSpPr/>
      </xdr:nvCxnSpPr>
      <xdr:spPr>
        <a:xfrm>
          <a:off x="1130300" y="6168796"/>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78" name="楕円 77"/>
        <xdr:cNvSpPr/>
      </xdr:nvSpPr>
      <xdr:spPr>
        <a:xfrm>
          <a:off x="45847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108475</xdr:rowOff>
    </xdr:from>
    <xdr:ext cx="469744" cy="259045"/>
    <xdr:sp macro="" textlink="">
      <xdr:nvSpPr>
        <xdr:cNvPr id="79" name="議会費該当値テキスト"/>
        <xdr:cNvSpPr txBox="1"/>
      </xdr:nvSpPr>
      <xdr:spPr>
        <a:xfrm>
          <a:off x="4686300"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125933</xdr:rowOff>
    </xdr:from>
    <xdr:to>
      <xdr:col>20</xdr:col>
      <xdr:colOff>38100</xdr:colOff>
      <xdr:row>36</xdr:row>
      <xdr:rowOff>56083</xdr:rowOff>
    </xdr:to>
    <xdr:sp macro="" textlink="">
      <xdr:nvSpPr>
        <xdr:cNvPr id="80" name="楕円 79"/>
        <xdr:cNvSpPr/>
      </xdr:nvSpPr>
      <xdr:spPr>
        <a:xfrm>
          <a:off x="3746500" y="61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81" name="テキスト ボックス 80"/>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96215</xdr:rowOff>
    </xdr:from>
    <xdr:to>
      <xdr:col>15</xdr:col>
      <xdr:colOff>101600</xdr:colOff>
      <xdr:row>36</xdr:row>
      <xdr:rowOff>26365</xdr:rowOff>
    </xdr:to>
    <xdr:sp macro="" textlink="">
      <xdr:nvSpPr>
        <xdr:cNvPr id="82" name="楕円 81"/>
        <xdr:cNvSpPr/>
      </xdr:nvSpPr>
      <xdr:spPr>
        <a:xfrm>
          <a:off x="28575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17492</xdr:rowOff>
    </xdr:from>
    <xdr:ext cx="469744" cy="259045"/>
    <xdr:sp macro="" textlink="">
      <xdr:nvSpPr>
        <xdr:cNvPr id="83" name="テキスト ボックス 82"/>
        <xdr:cNvSpPr txBox="1"/>
      </xdr:nvSpPr>
      <xdr:spPr>
        <a:xfrm>
          <a:off x="2673428" y="618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163424</xdr:rowOff>
    </xdr:from>
    <xdr:to>
      <xdr:col>10</xdr:col>
      <xdr:colOff>165100</xdr:colOff>
      <xdr:row>36</xdr:row>
      <xdr:rowOff>93574</xdr:rowOff>
    </xdr:to>
    <xdr:sp macro="" textlink="">
      <xdr:nvSpPr>
        <xdr:cNvPr id="84" name="楕円 83"/>
        <xdr:cNvSpPr/>
      </xdr:nvSpPr>
      <xdr:spPr>
        <a:xfrm>
          <a:off x="1968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84701</xdr:rowOff>
    </xdr:from>
    <xdr:ext cx="469744" cy="259045"/>
    <xdr:sp macro="" textlink="">
      <xdr:nvSpPr>
        <xdr:cNvPr id="85" name="テキスト ボックス 84"/>
        <xdr:cNvSpPr txBox="1"/>
      </xdr:nvSpPr>
      <xdr:spPr>
        <a:xfrm>
          <a:off x="1784428" y="62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117246</xdr:rowOff>
    </xdr:from>
    <xdr:to>
      <xdr:col>6</xdr:col>
      <xdr:colOff>38100</xdr:colOff>
      <xdr:row>36</xdr:row>
      <xdr:rowOff>47396</xdr:rowOff>
    </xdr:to>
    <xdr:sp macro="" textlink="">
      <xdr:nvSpPr>
        <xdr:cNvPr id="86" name="楕円 85"/>
        <xdr:cNvSpPr/>
      </xdr:nvSpPr>
      <xdr:spPr>
        <a:xfrm>
          <a:off x="1079500" y="61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38523</xdr:rowOff>
    </xdr:from>
    <xdr:ext cx="469744" cy="259045"/>
    <xdr:sp macro="" textlink="">
      <xdr:nvSpPr>
        <xdr:cNvPr id="87" name="テキスト ボックス 86"/>
        <xdr:cNvSpPr txBox="1"/>
      </xdr:nvSpPr>
      <xdr:spPr>
        <a:xfrm>
          <a:off x="895428" y="621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120604</xdr:rowOff>
    </xdr:from>
    <xdr:to>
      <xdr:col>24</xdr:col>
      <xdr:colOff>63500</xdr:colOff>
      <xdr:row>56</xdr:row>
      <xdr:rowOff>128171</xdr:rowOff>
    </xdr:to>
    <xdr:cxnSp macro="">
      <xdr:nvCxnSpPr>
        <xdr:cNvPr id="116" name="直線コネクタ 115"/>
        <xdr:cNvCxnSpPr/>
      </xdr:nvCxnSpPr>
      <xdr:spPr>
        <a:xfrm flipV="1">
          <a:off x="3797300" y="9721804"/>
          <a:ext cx="8382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61023</xdr:rowOff>
    </xdr:from>
    <xdr:to>
      <xdr:col>19</xdr:col>
      <xdr:colOff>177800</xdr:colOff>
      <xdr:row>56</xdr:row>
      <xdr:rowOff>128171</xdr:rowOff>
    </xdr:to>
    <xdr:cxnSp macro="">
      <xdr:nvCxnSpPr>
        <xdr:cNvPr id="119" name="直線コネクタ 118"/>
        <xdr:cNvCxnSpPr/>
      </xdr:nvCxnSpPr>
      <xdr:spPr>
        <a:xfrm>
          <a:off x="2908300" y="9662223"/>
          <a:ext cx="889000" cy="6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145125</xdr:rowOff>
    </xdr:from>
    <xdr:to>
      <xdr:col>15</xdr:col>
      <xdr:colOff>50800</xdr:colOff>
      <xdr:row>56</xdr:row>
      <xdr:rowOff>61023</xdr:rowOff>
    </xdr:to>
    <xdr:cxnSp macro="">
      <xdr:nvCxnSpPr>
        <xdr:cNvPr id="122" name="直線コネクタ 121"/>
        <xdr:cNvCxnSpPr/>
      </xdr:nvCxnSpPr>
      <xdr:spPr>
        <a:xfrm>
          <a:off x="2019300" y="9060525"/>
          <a:ext cx="889000" cy="60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145125</xdr:rowOff>
    </xdr:from>
    <xdr:to>
      <xdr:col>10</xdr:col>
      <xdr:colOff>114300</xdr:colOff>
      <xdr:row>57</xdr:row>
      <xdr:rowOff>54767</xdr:rowOff>
    </xdr:to>
    <xdr:cxnSp macro="">
      <xdr:nvCxnSpPr>
        <xdr:cNvPr id="125" name="直線コネクタ 124"/>
        <xdr:cNvCxnSpPr/>
      </xdr:nvCxnSpPr>
      <xdr:spPr>
        <a:xfrm flipV="1">
          <a:off x="1130300" y="9060525"/>
          <a:ext cx="889000" cy="76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37314</xdr:rowOff>
    </xdr:from>
    <xdr:ext cx="599010" cy="259045"/>
    <xdr:sp macro="" textlink="">
      <xdr:nvSpPr>
        <xdr:cNvPr id="127" name="テキスト ボックス 126"/>
        <xdr:cNvSpPr txBox="1"/>
      </xdr:nvSpPr>
      <xdr:spPr>
        <a:xfrm>
          <a:off x="1719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69804</xdr:rowOff>
    </xdr:from>
    <xdr:to>
      <xdr:col>24</xdr:col>
      <xdr:colOff>114300</xdr:colOff>
      <xdr:row>56</xdr:row>
      <xdr:rowOff>171404</xdr:rowOff>
    </xdr:to>
    <xdr:sp macro="" textlink="">
      <xdr:nvSpPr>
        <xdr:cNvPr id="135" name="楕円 134"/>
        <xdr:cNvSpPr/>
      </xdr:nvSpPr>
      <xdr:spPr>
        <a:xfrm>
          <a:off x="4584700" y="96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48231</xdr:rowOff>
    </xdr:from>
    <xdr:ext cx="534377" cy="259045"/>
    <xdr:sp macro="" textlink="">
      <xdr:nvSpPr>
        <xdr:cNvPr id="136" name="総務費該当値テキスト"/>
        <xdr:cNvSpPr txBox="1"/>
      </xdr:nvSpPr>
      <xdr:spPr>
        <a:xfrm>
          <a:off x="4686300" y="964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77371</xdr:rowOff>
    </xdr:from>
    <xdr:to>
      <xdr:col>20</xdr:col>
      <xdr:colOff>38100</xdr:colOff>
      <xdr:row>57</xdr:row>
      <xdr:rowOff>7521</xdr:rowOff>
    </xdr:to>
    <xdr:sp macro="" textlink="">
      <xdr:nvSpPr>
        <xdr:cNvPr id="137" name="楕円 136"/>
        <xdr:cNvSpPr/>
      </xdr:nvSpPr>
      <xdr:spPr>
        <a:xfrm>
          <a:off x="3746500" y="96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170098</xdr:rowOff>
    </xdr:from>
    <xdr:ext cx="534377" cy="259045"/>
    <xdr:sp macro="" textlink="">
      <xdr:nvSpPr>
        <xdr:cNvPr id="138" name="テキスト ボックス 137"/>
        <xdr:cNvSpPr txBox="1"/>
      </xdr:nvSpPr>
      <xdr:spPr>
        <a:xfrm>
          <a:off x="3530111" y="977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10223</xdr:rowOff>
    </xdr:from>
    <xdr:to>
      <xdr:col>15</xdr:col>
      <xdr:colOff>101600</xdr:colOff>
      <xdr:row>56</xdr:row>
      <xdr:rowOff>111823</xdr:rowOff>
    </xdr:to>
    <xdr:sp macro="" textlink="">
      <xdr:nvSpPr>
        <xdr:cNvPr id="139" name="楕円 138"/>
        <xdr:cNvSpPr/>
      </xdr:nvSpPr>
      <xdr:spPr>
        <a:xfrm>
          <a:off x="2857500" y="96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102950</xdr:rowOff>
    </xdr:from>
    <xdr:ext cx="534377" cy="259045"/>
    <xdr:sp macro="" textlink="">
      <xdr:nvSpPr>
        <xdr:cNvPr id="140" name="テキスト ボックス 139"/>
        <xdr:cNvSpPr txBox="1"/>
      </xdr:nvSpPr>
      <xdr:spPr>
        <a:xfrm>
          <a:off x="2641111" y="97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94325</xdr:rowOff>
    </xdr:from>
    <xdr:to>
      <xdr:col>10</xdr:col>
      <xdr:colOff>165100</xdr:colOff>
      <xdr:row>53</xdr:row>
      <xdr:rowOff>24475</xdr:rowOff>
    </xdr:to>
    <xdr:sp macro="" textlink="">
      <xdr:nvSpPr>
        <xdr:cNvPr id="141" name="楕円 140"/>
        <xdr:cNvSpPr/>
      </xdr:nvSpPr>
      <xdr:spPr>
        <a:xfrm>
          <a:off x="1968500" y="90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15602</xdr:rowOff>
    </xdr:from>
    <xdr:ext cx="599010" cy="259045"/>
    <xdr:sp macro="" textlink="">
      <xdr:nvSpPr>
        <xdr:cNvPr id="142" name="テキスト ボックス 141"/>
        <xdr:cNvSpPr txBox="1"/>
      </xdr:nvSpPr>
      <xdr:spPr>
        <a:xfrm>
          <a:off x="1719795" y="910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3967</xdr:rowOff>
    </xdr:from>
    <xdr:to>
      <xdr:col>6</xdr:col>
      <xdr:colOff>38100</xdr:colOff>
      <xdr:row>57</xdr:row>
      <xdr:rowOff>105567</xdr:rowOff>
    </xdr:to>
    <xdr:sp macro="" textlink="">
      <xdr:nvSpPr>
        <xdr:cNvPr id="143" name="楕円 142"/>
        <xdr:cNvSpPr/>
      </xdr:nvSpPr>
      <xdr:spPr>
        <a:xfrm>
          <a:off x="1079500" y="977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96694</xdr:rowOff>
    </xdr:from>
    <xdr:ext cx="534377" cy="259045"/>
    <xdr:sp macro="" textlink="">
      <xdr:nvSpPr>
        <xdr:cNvPr id="144" name="テキスト ボックス 143"/>
        <xdr:cNvSpPr txBox="1"/>
      </xdr:nvSpPr>
      <xdr:spPr>
        <a:xfrm>
          <a:off x="863111" y="986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170475</xdr:rowOff>
    </xdr:from>
    <xdr:to>
      <xdr:col>24</xdr:col>
      <xdr:colOff>63500</xdr:colOff>
      <xdr:row>77</xdr:row>
      <xdr:rowOff>85883</xdr:rowOff>
    </xdr:to>
    <xdr:cxnSp macro="">
      <xdr:nvCxnSpPr>
        <xdr:cNvPr id="178" name="直線コネクタ 177"/>
        <xdr:cNvCxnSpPr/>
      </xdr:nvCxnSpPr>
      <xdr:spPr>
        <a:xfrm flipV="1">
          <a:off x="3797300" y="13200675"/>
          <a:ext cx="838200" cy="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40897</xdr:rowOff>
    </xdr:from>
    <xdr:to>
      <xdr:col>19</xdr:col>
      <xdr:colOff>177800</xdr:colOff>
      <xdr:row>77</xdr:row>
      <xdr:rowOff>85883</xdr:rowOff>
    </xdr:to>
    <xdr:cxnSp macro="">
      <xdr:nvCxnSpPr>
        <xdr:cNvPr id="181" name="直線コネクタ 180"/>
        <xdr:cNvCxnSpPr/>
      </xdr:nvCxnSpPr>
      <xdr:spPr>
        <a:xfrm>
          <a:off x="2908300" y="13242547"/>
          <a:ext cx="889000" cy="4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40897</xdr:rowOff>
    </xdr:from>
    <xdr:to>
      <xdr:col>15</xdr:col>
      <xdr:colOff>50800</xdr:colOff>
      <xdr:row>78</xdr:row>
      <xdr:rowOff>135880</xdr:rowOff>
    </xdr:to>
    <xdr:cxnSp macro="">
      <xdr:nvCxnSpPr>
        <xdr:cNvPr id="184" name="直線コネクタ 183"/>
        <xdr:cNvCxnSpPr/>
      </xdr:nvCxnSpPr>
      <xdr:spPr>
        <a:xfrm flipV="1">
          <a:off x="2019300" y="13242547"/>
          <a:ext cx="889000" cy="26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135880</xdr:rowOff>
    </xdr:from>
    <xdr:to>
      <xdr:col>10</xdr:col>
      <xdr:colOff>114300</xdr:colOff>
      <xdr:row>79</xdr:row>
      <xdr:rowOff>6941</xdr:rowOff>
    </xdr:to>
    <xdr:cxnSp macro="">
      <xdr:nvCxnSpPr>
        <xdr:cNvPr id="187" name="直線コネクタ 186"/>
        <xdr:cNvCxnSpPr/>
      </xdr:nvCxnSpPr>
      <xdr:spPr>
        <a:xfrm flipV="1">
          <a:off x="1130300" y="13508980"/>
          <a:ext cx="889000" cy="4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89327</xdr:rowOff>
    </xdr:from>
    <xdr:ext cx="599010" cy="259045"/>
    <xdr:sp macro="" textlink="">
      <xdr:nvSpPr>
        <xdr:cNvPr id="189" name="テキスト ボックス 188"/>
        <xdr:cNvSpPr txBox="1"/>
      </xdr:nvSpPr>
      <xdr:spPr>
        <a:xfrm>
          <a:off x="1719795" y="131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140504</xdr:rowOff>
    </xdr:from>
    <xdr:ext cx="599010" cy="259045"/>
    <xdr:sp macro="" textlink="">
      <xdr:nvSpPr>
        <xdr:cNvPr id="191" name="テキスト ボックス 190"/>
        <xdr:cNvSpPr txBox="1"/>
      </xdr:nvSpPr>
      <xdr:spPr>
        <a:xfrm>
          <a:off x="830795" y="1317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119675</xdr:rowOff>
    </xdr:from>
    <xdr:to>
      <xdr:col>24</xdr:col>
      <xdr:colOff>114300</xdr:colOff>
      <xdr:row>77</xdr:row>
      <xdr:rowOff>49825</xdr:rowOff>
    </xdr:to>
    <xdr:sp macro="" textlink="">
      <xdr:nvSpPr>
        <xdr:cNvPr id="197" name="楕円 196"/>
        <xdr:cNvSpPr/>
      </xdr:nvSpPr>
      <xdr:spPr>
        <a:xfrm>
          <a:off x="4584700" y="1314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98102</xdr:rowOff>
    </xdr:from>
    <xdr:ext cx="599010" cy="259045"/>
    <xdr:sp macro="" textlink="">
      <xdr:nvSpPr>
        <xdr:cNvPr id="198" name="民生費該当値テキスト"/>
        <xdr:cNvSpPr txBox="1"/>
      </xdr:nvSpPr>
      <xdr:spPr>
        <a:xfrm>
          <a:off x="4686300" y="1312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35083</xdr:rowOff>
    </xdr:from>
    <xdr:to>
      <xdr:col>20</xdr:col>
      <xdr:colOff>38100</xdr:colOff>
      <xdr:row>77</xdr:row>
      <xdr:rowOff>136683</xdr:rowOff>
    </xdr:to>
    <xdr:sp macro="" textlink="">
      <xdr:nvSpPr>
        <xdr:cNvPr id="199" name="楕円 198"/>
        <xdr:cNvSpPr/>
      </xdr:nvSpPr>
      <xdr:spPr>
        <a:xfrm>
          <a:off x="3746500" y="132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127810</xdr:rowOff>
    </xdr:from>
    <xdr:ext cx="599010" cy="259045"/>
    <xdr:sp macro="" textlink="">
      <xdr:nvSpPr>
        <xdr:cNvPr id="200" name="テキスト ボックス 199"/>
        <xdr:cNvSpPr txBox="1"/>
      </xdr:nvSpPr>
      <xdr:spPr>
        <a:xfrm>
          <a:off x="3497795" y="1332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161547</xdr:rowOff>
    </xdr:from>
    <xdr:to>
      <xdr:col>15</xdr:col>
      <xdr:colOff>101600</xdr:colOff>
      <xdr:row>77</xdr:row>
      <xdr:rowOff>91697</xdr:rowOff>
    </xdr:to>
    <xdr:sp macro="" textlink="">
      <xdr:nvSpPr>
        <xdr:cNvPr id="201" name="楕円 200"/>
        <xdr:cNvSpPr/>
      </xdr:nvSpPr>
      <xdr:spPr>
        <a:xfrm>
          <a:off x="2857500" y="131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82824</xdr:rowOff>
    </xdr:from>
    <xdr:ext cx="599010" cy="259045"/>
    <xdr:sp macro="" textlink="">
      <xdr:nvSpPr>
        <xdr:cNvPr id="202" name="テキスト ボックス 201"/>
        <xdr:cNvSpPr txBox="1"/>
      </xdr:nvSpPr>
      <xdr:spPr>
        <a:xfrm>
          <a:off x="2608795" y="1328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85080</xdr:rowOff>
    </xdr:from>
    <xdr:to>
      <xdr:col>10</xdr:col>
      <xdr:colOff>165100</xdr:colOff>
      <xdr:row>79</xdr:row>
      <xdr:rowOff>15230</xdr:rowOff>
    </xdr:to>
    <xdr:sp macro="" textlink="">
      <xdr:nvSpPr>
        <xdr:cNvPr id="203" name="楕円 202"/>
        <xdr:cNvSpPr/>
      </xdr:nvSpPr>
      <xdr:spPr>
        <a:xfrm>
          <a:off x="1968500" y="13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6357</xdr:rowOff>
    </xdr:from>
    <xdr:ext cx="599010" cy="259045"/>
    <xdr:sp macro="" textlink="">
      <xdr:nvSpPr>
        <xdr:cNvPr id="204" name="テキスト ボックス 203"/>
        <xdr:cNvSpPr txBox="1"/>
      </xdr:nvSpPr>
      <xdr:spPr>
        <a:xfrm>
          <a:off x="1719795" y="1355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127591</xdr:rowOff>
    </xdr:from>
    <xdr:to>
      <xdr:col>6</xdr:col>
      <xdr:colOff>38100</xdr:colOff>
      <xdr:row>79</xdr:row>
      <xdr:rowOff>57741</xdr:rowOff>
    </xdr:to>
    <xdr:sp macro="" textlink="">
      <xdr:nvSpPr>
        <xdr:cNvPr id="205" name="楕円 204"/>
        <xdr:cNvSpPr/>
      </xdr:nvSpPr>
      <xdr:spPr>
        <a:xfrm>
          <a:off x="1079500" y="135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48868</xdr:rowOff>
    </xdr:from>
    <xdr:ext cx="599010" cy="259045"/>
    <xdr:sp macro="" textlink="">
      <xdr:nvSpPr>
        <xdr:cNvPr id="206" name="テキスト ボックス 205"/>
        <xdr:cNvSpPr txBox="1"/>
      </xdr:nvSpPr>
      <xdr:spPr>
        <a:xfrm>
          <a:off x="830795" y="1359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4" name="直線コネクタ 233"/>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5" name="衛生費最小値テキスト"/>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6" name="直線コネクタ 235"/>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7" name="衛生費最大値テキスト"/>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8" name="直線コネクタ 237"/>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19019</xdr:rowOff>
    </xdr:from>
    <xdr:to>
      <xdr:col>24</xdr:col>
      <xdr:colOff>63500</xdr:colOff>
      <xdr:row>98</xdr:row>
      <xdr:rowOff>17847</xdr:rowOff>
    </xdr:to>
    <xdr:cxnSp macro="">
      <xdr:nvCxnSpPr>
        <xdr:cNvPr id="239" name="直線コネクタ 238"/>
        <xdr:cNvCxnSpPr/>
      </xdr:nvCxnSpPr>
      <xdr:spPr>
        <a:xfrm>
          <a:off x="3797300" y="16649669"/>
          <a:ext cx="838200" cy="1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40" name="衛生費平均値テキスト"/>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41" name="フローチャート: 判断 240"/>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19019</xdr:rowOff>
    </xdr:from>
    <xdr:to>
      <xdr:col>19</xdr:col>
      <xdr:colOff>177800</xdr:colOff>
      <xdr:row>97</xdr:row>
      <xdr:rowOff>90312</xdr:rowOff>
    </xdr:to>
    <xdr:cxnSp macro="">
      <xdr:nvCxnSpPr>
        <xdr:cNvPr id="242" name="直線コネクタ 241"/>
        <xdr:cNvCxnSpPr/>
      </xdr:nvCxnSpPr>
      <xdr:spPr>
        <a:xfrm flipV="1">
          <a:off x="2908300" y="16649669"/>
          <a:ext cx="889000" cy="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43" name="フローチャート: 判断 242"/>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97178</xdr:rowOff>
    </xdr:from>
    <xdr:ext cx="534377" cy="259045"/>
    <xdr:sp macro="" textlink="">
      <xdr:nvSpPr>
        <xdr:cNvPr id="244" name="テキスト ボックス 243"/>
        <xdr:cNvSpPr txBox="1"/>
      </xdr:nvSpPr>
      <xdr:spPr>
        <a:xfrm>
          <a:off x="3530111" y="167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90312</xdr:rowOff>
    </xdr:from>
    <xdr:to>
      <xdr:col>15</xdr:col>
      <xdr:colOff>50800</xdr:colOff>
      <xdr:row>98</xdr:row>
      <xdr:rowOff>88188</xdr:rowOff>
    </xdr:to>
    <xdr:cxnSp macro="">
      <xdr:nvCxnSpPr>
        <xdr:cNvPr id="245" name="直線コネクタ 244"/>
        <xdr:cNvCxnSpPr/>
      </xdr:nvCxnSpPr>
      <xdr:spPr>
        <a:xfrm flipV="1">
          <a:off x="2019300" y="16720962"/>
          <a:ext cx="889000" cy="16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6" name="フローチャート: 判断 245"/>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7" name="テキスト ボックス 246"/>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88188</xdr:rowOff>
    </xdr:from>
    <xdr:to>
      <xdr:col>10</xdr:col>
      <xdr:colOff>114300</xdr:colOff>
      <xdr:row>98</xdr:row>
      <xdr:rowOff>109810</xdr:rowOff>
    </xdr:to>
    <xdr:cxnSp macro="">
      <xdr:nvCxnSpPr>
        <xdr:cNvPr id="248" name="直線コネクタ 247"/>
        <xdr:cNvCxnSpPr/>
      </xdr:nvCxnSpPr>
      <xdr:spPr>
        <a:xfrm flipV="1">
          <a:off x="1130300" y="16890288"/>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17568</xdr:rowOff>
    </xdr:from>
    <xdr:to>
      <xdr:col>10</xdr:col>
      <xdr:colOff>165100</xdr:colOff>
      <xdr:row>97</xdr:row>
      <xdr:rowOff>119168</xdr:rowOff>
    </xdr:to>
    <xdr:sp macro="" textlink="">
      <xdr:nvSpPr>
        <xdr:cNvPr id="249" name="フローチャート: 判断 248"/>
        <xdr:cNvSpPr/>
      </xdr:nvSpPr>
      <xdr:spPr>
        <a:xfrm>
          <a:off x="1968500" y="1664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135695</xdr:rowOff>
    </xdr:from>
    <xdr:ext cx="534377" cy="259045"/>
    <xdr:sp macro="" textlink="">
      <xdr:nvSpPr>
        <xdr:cNvPr id="250" name="テキスト ボックス 249"/>
        <xdr:cNvSpPr txBox="1"/>
      </xdr:nvSpPr>
      <xdr:spPr>
        <a:xfrm>
          <a:off x="1752111" y="164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67163</xdr:rowOff>
    </xdr:from>
    <xdr:to>
      <xdr:col>6</xdr:col>
      <xdr:colOff>38100</xdr:colOff>
      <xdr:row>97</xdr:row>
      <xdr:rowOff>168763</xdr:rowOff>
    </xdr:to>
    <xdr:sp macro="" textlink="">
      <xdr:nvSpPr>
        <xdr:cNvPr id="251" name="フローチャート: 判断 250"/>
        <xdr:cNvSpPr/>
      </xdr:nvSpPr>
      <xdr:spPr>
        <a:xfrm>
          <a:off x="1079500" y="16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13840</xdr:rowOff>
    </xdr:from>
    <xdr:ext cx="534377" cy="259045"/>
    <xdr:sp macro="" textlink="">
      <xdr:nvSpPr>
        <xdr:cNvPr id="252" name="テキスト ボックス 251"/>
        <xdr:cNvSpPr txBox="1"/>
      </xdr:nvSpPr>
      <xdr:spPr>
        <a:xfrm>
          <a:off x="863111" y="1647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138497</xdr:rowOff>
    </xdr:from>
    <xdr:to>
      <xdr:col>24</xdr:col>
      <xdr:colOff>114300</xdr:colOff>
      <xdr:row>98</xdr:row>
      <xdr:rowOff>68647</xdr:rowOff>
    </xdr:to>
    <xdr:sp macro="" textlink="">
      <xdr:nvSpPr>
        <xdr:cNvPr id="258" name="楕円 257"/>
        <xdr:cNvSpPr/>
      </xdr:nvSpPr>
      <xdr:spPr>
        <a:xfrm>
          <a:off x="4584700" y="167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53424</xdr:rowOff>
    </xdr:from>
    <xdr:ext cx="534377" cy="259045"/>
    <xdr:sp macro="" textlink="">
      <xdr:nvSpPr>
        <xdr:cNvPr id="259" name="衛生費該当値テキスト"/>
        <xdr:cNvSpPr txBox="1"/>
      </xdr:nvSpPr>
      <xdr:spPr>
        <a:xfrm>
          <a:off x="4686300" y="166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139669</xdr:rowOff>
    </xdr:from>
    <xdr:to>
      <xdr:col>20</xdr:col>
      <xdr:colOff>38100</xdr:colOff>
      <xdr:row>97</xdr:row>
      <xdr:rowOff>69819</xdr:rowOff>
    </xdr:to>
    <xdr:sp macro="" textlink="">
      <xdr:nvSpPr>
        <xdr:cNvPr id="260" name="楕円 259"/>
        <xdr:cNvSpPr/>
      </xdr:nvSpPr>
      <xdr:spPr>
        <a:xfrm>
          <a:off x="3746500" y="165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86346</xdr:rowOff>
    </xdr:from>
    <xdr:ext cx="534377" cy="259045"/>
    <xdr:sp macro="" textlink="">
      <xdr:nvSpPr>
        <xdr:cNvPr id="261" name="テキスト ボックス 260"/>
        <xdr:cNvSpPr txBox="1"/>
      </xdr:nvSpPr>
      <xdr:spPr>
        <a:xfrm>
          <a:off x="3530111" y="163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39512</xdr:rowOff>
    </xdr:from>
    <xdr:to>
      <xdr:col>15</xdr:col>
      <xdr:colOff>101600</xdr:colOff>
      <xdr:row>97</xdr:row>
      <xdr:rowOff>141112</xdr:rowOff>
    </xdr:to>
    <xdr:sp macro="" textlink="">
      <xdr:nvSpPr>
        <xdr:cNvPr id="262" name="楕円 261"/>
        <xdr:cNvSpPr/>
      </xdr:nvSpPr>
      <xdr:spPr>
        <a:xfrm>
          <a:off x="2857500" y="166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132239</xdr:rowOff>
    </xdr:from>
    <xdr:ext cx="534377" cy="259045"/>
    <xdr:sp macro="" textlink="">
      <xdr:nvSpPr>
        <xdr:cNvPr id="263" name="テキスト ボックス 262"/>
        <xdr:cNvSpPr txBox="1"/>
      </xdr:nvSpPr>
      <xdr:spPr>
        <a:xfrm>
          <a:off x="2641111" y="167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37388</xdr:rowOff>
    </xdr:from>
    <xdr:to>
      <xdr:col>10</xdr:col>
      <xdr:colOff>165100</xdr:colOff>
      <xdr:row>98</xdr:row>
      <xdr:rowOff>138988</xdr:rowOff>
    </xdr:to>
    <xdr:sp macro="" textlink="">
      <xdr:nvSpPr>
        <xdr:cNvPr id="264" name="楕円 263"/>
        <xdr:cNvSpPr/>
      </xdr:nvSpPr>
      <xdr:spPr>
        <a:xfrm>
          <a:off x="1968500" y="168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130115</xdr:rowOff>
    </xdr:from>
    <xdr:ext cx="534377" cy="259045"/>
    <xdr:sp macro="" textlink="">
      <xdr:nvSpPr>
        <xdr:cNvPr id="265" name="テキスト ボックス 264"/>
        <xdr:cNvSpPr txBox="1"/>
      </xdr:nvSpPr>
      <xdr:spPr>
        <a:xfrm>
          <a:off x="1752111" y="1693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59010</xdr:rowOff>
    </xdr:from>
    <xdr:to>
      <xdr:col>6</xdr:col>
      <xdr:colOff>38100</xdr:colOff>
      <xdr:row>98</xdr:row>
      <xdr:rowOff>160610</xdr:rowOff>
    </xdr:to>
    <xdr:sp macro="" textlink="">
      <xdr:nvSpPr>
        <xdr:cNvPr id="266" name="楕円 265"/>
        <xdr:cNvSpPr/>
      </xdr:nvSpPr>
      <xdr:spPr>
        <a:xfrm>
          <a:off x="1079500" y="168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151737</xdr:rowOff>
    </xdr:from>
    <xdr:ext cx="534377" cy="259045"/>
    <xdr:sp macro="" textlink="">
      <xdr:nvSpPr>
        <xdr:cNvPr id="267" name="テキスト ボックス 266"/>
        <xdr:cNvSpPr txBox="1"/>
      </xdr:nvSpPr>
      <xdr:spPr>
        <a:xfrm>
          <a:off x="863111" y="169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3" name="直線コネクタ 292"/>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6"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7" name="直線コネクタ 296"/>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117166</xdr:rowOff>
    </xdr:from>
    <xdr:to>
      <xdr:col>55</xdr:col>
      <xdr:colOff>0</xdr:colOff>
      <xdr:row>38</xdr:row>
      <xdr:rowOff>122718</xdr:rowOff>
    </xdr:to>
    <xdr:cxnSp macro="">
      <xdr:nvCxnSpPr>
        <xdr:cNvPr id="298" name="直線コネクタ 297"/>
        <xdr:cNvCxnSpPr/>
      </xdr:nvCxnSpPr>
      <xdr:spPr>
        <a:xfrm>
          <a:off x="9639300" y="6632266"/>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9"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300" name="フローチャート: 判断 299"/>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113574</xdr:rowOff>
    </xdr:from>
    <xdr:to>
      <xdr:col>50</xdr:col>
      <xdr:colOff>114300</xdr:colOff>
      <xdr:row>38</xdr:row>
      <xdr:rowOff>117166</xdr:rowOff>
    </xdr:to>
    <xdr:cxnSp macro="">
      <xdr:nvCxnSpPr>
        <xdr:cNvPr id="301" name="直線コネクタ 300"/>
        <xdr:cNvCxnSpPr/>
      </xdr:nvCxnSpPr>
      <xdr:spPr>
        <a:xfrm>
          <a:off x="8750300" y="662867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2" name="フローチャート: 判断 301"/>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3" name="テキスト ボックス 302"/>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111615</xdr:rowOff>
    </xdr:from>
    <xdr:to>
      <xdr:col>45</xdr:col>
      <xdr:colOff>177800</xdr:colOff>
      <xdr:row>38</xdr:row>
      <xdr:rowOff>113574</xdr:rowOff>
    </xdr:to>
    <xdr:cxnSp macro="">
      <xdr:nvCxnSpPr>
        <xdr:cNvPr id="304" name="直線コネクタ 303"/>
        <xdr:cNvCxnSpPr/>
      </xdr:nvCxnSpPr>
      <xdr:spPr>
        <a:xfrm>
          <a:off x="7861300" y="662671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5" name="フローチャート: 判断 304"/>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6" name="テキスト ボックス 305"/>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108676</xdr:rowOff>
    </xdr:from>
    <xdr:to>
      <xdr:col>41</xdr:col>
      <xdr:colOff>50800</xdr:colOff>
      <xdr:row>38</xdr:row>
      <xdr:rowOff>111615</xdr:rowOff>
    </xdr:to>
    <xdr:cxnSp macro="">
      <xdr:nvCxnSpPr>
        <xdr:cNvPr id="307" name="直線コネクタ 306"/>
        <xdr:cNvCxnSpPr/>
      </xdr:nvCxnSpPr>
      <xdr:spPr>
        <a:xfrm>
          <a:off x="6972300" y="6623776"/>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8" name="フローチャート: 判断 307"/>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9" name="テキスト ボックス 308"/>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10" name="フローチャート: 判断 309"/>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1" name="テキスト ボックス 310"/>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71918</xdr:rowOff>
    </xdr:from>
    <xdr:to>
      <xdr:col>55</xdr:col>
      <xdr:colOff>50800</xdr:colOff>
      <xdr:row>39</xdr:row>
      <xdr:rowOff>2068</xdr:rowOff>
    </xdr:to>
    <xdr:sp macro="" textlink="">
      <xdr:nvSpPr>
        <xdr:cNvPr id="317" name="楕円 316"/>
        <xdr:cNvSpPr/>
      </xdr:nvSpPr>
      <xdr:spPr>
        <a:xfrm>
          <a:off x="10426700" y="6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50345</xdr:rowOff>
    </xdr:from>
    <xdr:ext cx="378565" cy="259045"/>
    <xdr:sp macro="" textlink="">
      <xdr:nvSpPr>
        <xdr:cNvPr id="318" name="労働費該当値テキスト"/>
        <xdr:cNvSpPr txBox="1"/>
      </xdr:nvSpPr>
      <xdr:spPr>
        <a:xfrm>
          <a:off x="10528300" y="656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66366</xdr:rowOff>
    </xdr:from>
    <xdr:to>
      <xdr:col>50</xdr:col>
      <xdr:colOff>165100</xdr:colOff>
      <xdr:row>38</xdr:row>
      <xdr:rowOff>167966</xdr:rowOff>
    </xdr:to>
    <xdr:sp macro="" textlink="">
      <xdr:nvSpPr>
        <xdr:cNvPr id="319" name="楕円 318"/>
        <xdr:cNvSpPr/>
      </xdr:nvSpPr>
      <xdr:spPr>
        <a:xfrm>
          <a:off x="9588500" y="6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159093</xdr:rowOff>
    </xdr:from>
    <xdr:ext cx="378565" cy="259045"/>
    <xdr:sp macro="" textlink="">
      <xdr:nvSpPr>
        <xdr:cNvPr id="320" name="テキスト ボックス 319"/>
        <xdr:cNvSpPr txBox="1"/>
      </xdr:nvSpPr>
      <xdr:spPr>
        <a:xfrm>
          <a:off x="9450017" y="667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62774</xdr:rowOff>
    </xdr:from>
    <xdr:to>
      <xdr:col>46</xdr:col>
      <xdr:colOff>38100</xdr:colOff>
      <xdr:row>38</xdr:row>
      <xdr:rowOff>164374</xdr:rowOff>
    </xdr:to>
    <xdr:sp macro="" textlink="">
      <xdr:nvSpPr>
        <xdr:cNvPr id="321" name="楕円 320"/>
        <xdr:cNvSpPr/>
      </xdr:nvSpPr>
      <xdr:spPr>
        <a:xfrm>
          <a:off x="8699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155501</xdr:rowOff>
    </xdr:from>
    <xdr:ext cx="378565" cy="259045"/>
    <xdr:sp macro="" textlink="">
      <xdr:nvSpPr>
        <xdr:cNvPr id="322" name="テキスト ボックス 321"/>
        <xdr:cNvSpPr txBox="1"/>
      </xdr:nvSpPr>
      <xdr:spPr>
        <a:xfrm>
          <a:off x="8561017" y="667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60815</xdr:rowOff>
    </xdr:from>
    <xdr:to>
      <xdr:col>41</xdr:col>
      <xdr:colOff>101600</xdr:colOff>
      <xdr:row>38</xdr:row>
      <xdr:rowOff>162415</xdr:rowOff>
    </xdr:to>
    <xdr:sp macro="" textlink="">
      <xdr:nvSpPr>
        <xdr:cNvPr id="323" name="楕円 322"/>
        <xdr:cNvSpPr/>
      </xdr:nvSpPr>
      <xdr:spPr>
        <a:xfrm>
          <a:off x="7810500" y="6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153542</xdr:rowOff>
    </xdr:from>
    <xdr:ext cx="378565" cy="259045"/>
    <xdr:sp macro="" textlink="">
      <xdr:nvSpPr>
        <xdr:cNvPr id="324" name="テキスト ボックス 323"/>
        <xdr:cNvSpPr txBox="1"/>
      </xdr:nvSpPr>
      <xdr:spPr>
        <a:xfrm>
          <a:off x="7672017" y="6668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57876</xdr:rowOff>
    </xdr:from>
    <xdr:to>
      <xdr:col>36</xdr:col>
      <xdr:colOff>165100</xdr:colOff>
      <xdr:row>38</xdr:row>
      <xdr:rowOff>159476</xdr:rowOff>
    </xdr:to>
    <xdr:sp macro="" textlink="">
      <xdr:nvSpPr>
        <xdr:cNvPr id="325" name="楕円 324"/>
        <xdr:cNvSpPr/>
      </xdr:nvSpPr>
      <xdr:spPr>
        <a:xfrm>
          <a:off x="6921500" y="657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150603</xdr:rowOff>
    </xdr:from>
    <xdr:ext cx="378565" cy="259045"/>
    <xdr:sp macro="" textlink="">
      <xdr:nvSpPr>
        <xdr:cNvPr id="326" name="テキスト ボックス 325"/>
        <xdr:cNvSpPr txBox="1"/>
      </xdr:nvSpPr>
      <xdr:spPr>
        <a:xfrm>
          <a:off x="6783017" y="666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50" name="直線コネクタ 349"/>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1"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2" name="直線コネクタ 351"/>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3"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4" name="直線コネクタ 353"/>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141339</xdr:rowOff>
    </xdr:from>
    <xdr:to>
      <xdr:col>55</xdr:col>
      <xdr:colOff>0</xdr:colOff>
      <xdr:row>58</xdr:row>
      <xdr:rowOff>144081</xdr:rowOff>
    </xdr:to>
    <xdr:cxnSp macro="">
      <xdr:nvCxnSpPr>
        <xdr:cNvPr id="355" name="直線コネクタ 354"/>
        <xdr:cNvCxnSpPr/>
      </xdr:nvCxnSpPr>
      <xdr:spPr>
        <a:xfrm flipV="1">
          <a:off x="9639300" y="10085439"/>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6" name="農林水産業費平均値テキスト"/>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7" name="フローチャート: 判断 356"/>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144081</xdr:rowOff>
    </xdr:from>
    <xdr:to>
      <xdr:col>50</xdr:col>
      <xdr:colOff>114300</xdr:colOff>
      <xdr:row>58</xdr:row>
      <xdr:rowOff>161760</xdr:rowOff>
    </xdr:to>
    <xdr:cxnSp macro="">
      <xdr:nvCxnSpPr>
        <xdr:cNvPr id="358" name="直線コネクタ 357"/>
        <xdr:cNvCxnSpPr/>
      </xdr:nvCxnSpPr>
      <xdr:spPr>
        <a:xfrm flipV="1">
          <a:off x="8750300" y="10088181"/>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9" name="フローチャート: 判断 358"/>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60" name="テキスト ボックス 359"/>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51574</xdr:rowOff>
    </xdr:from>
    <xdr:to>
      <xdr:col>45</xdr:col>
      <xdr:colOff>177800</xdr:colOff>
      <xdr:row>58</xdr:row>
      <xdr:rowOff>161760</xdr:rowOff>
    </xdr:to>
    <xdr:cxnSp macro="">
      <xdr:nvCxnSpPr>
        <xdr:cNvPr id="361" name="直線コネクタ 360"/>
        <xdr:cNvCxnSpPr/>
      </xdr:nvCxnSpPr>
      <xdr:spPr>
        <a:xfrm>
          <a:off x="7861300" y="9995674"/>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2" name="フローチャート: 判断 361"/>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3" name="テキスト ボックス 362"/>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51574</xdr:rowOff>
    </xdr:from>
    <xdr:to>
      <xdr:col>41</xdr:col>
      <xdr:colOff>50800</xdr:colOff>
      <xdr:row>58</xdr:row>
      <xdr:rowOff>108534</xdr:rowOff>
    </xdr:to>
    <xdr:cxnSp macro="">
      <xdr:nvCxnSpPr>
        <xdr:cNvPr id="364" name="直線コネクタ 363"/>
        <xdr:cNvCxnSpPr/>
      </xdr:nvCxnSpPr>
      <xdr:spPr>
        <a:xfrm flipV="1">
          <a:off x="6972300" y="9995674"/>
          <a:ext cx="889000" cy="5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5" name="フローチャート: 判断 364"/>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6" name="テキスト ボックス 365"/>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7" name="フローチャート: 判断 366"/>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8" name="テキスト ボックス 367"/>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90539</xdr:rowOff>
    </xdr:from>
    <xdr:to>
      <xdr:col>55</xdr:col>
      <xdr:colOff>50800</xdr:colOff>
      <xdr:row>59</xdr:row>
      <xdr:rowOff>20689</xdr:rowOff>
    </xdr:to>
    <xdr:sp macro="" textlink="">
      <xdr:nvSpPr>
        <xdr:cNvPr id="374" name="楕円 373"/>
        <xdr:cNvSpPr/>
      </xdr:nvSpPr>
      <xdr:spPr>
        <a:xfrm>
          <a:off x="10426700" y="100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5466</xdr:rowOff>
    </xdr:from>
    <xdr:ext cx="469744" cy="259045"/>
    <xdr:sp macro="" textlink="">
      <xdr:nvSpPr>
        <xdr:cNvPr id="375" name="農林水産業費該当値テキスト"/>
        <xdr:cNvSpPr txBox="1"/>
      </xdr:nvSpPr>
      <xdr:spPr>
        <a:xfrm>
          <a:off x="10528300" y="994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93281</xdr:rowOff>
    </xdr:from>
    <xdr:to>
      <xdr:col>50</xdr:col>
      <xdr:colOff>165100</xdr:colOff>
      <xdr:row>59</xdr:row>
      <xdr:rowOff>23431</xdr:rowOff>
    </xdr:to>
    <xdr:sp macro="" textlink="">
      <xdr:nvSpPr>
        <xdr:cNvPr id="376" name="楕円 375"/>
        <xdr:cNvSpPr/>
      </xdr:nvSpPr>
      <xdr:spPr>
        <a:xfrm>
          <a:off x="9588500" y="100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14558</xdr:rowOff>
    </xdr:from>
    <xdr:ext cx="469744" cy="259045"/>
    <xdr:sp macro="" textlink="">
      <xdr:nvSpPr>
        <xdr:cNvPr id="377" name="テキスト ボックス 376"/>
        <xdr:cNvSpPr txBox="1"/>
      </xdr:nvSpPr>
      <xdr:spPr>
        <a:xfrm>
          <a:off x="9404428" y="1013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110960</xdr:rowOff>
    </xdr:from>
    <xdr:to>
      <xdr:col>46</xdr:col>
      <xdr:colOff>38100</xdr:colOff>
      <xdr:row>59</xdr:row>
      <xdr:rowOff>41110</xdr:rowOff>
    </xdr:to>
    <xdr:sp macro="" textlink="">
      <xdr:nvSpPr>
        <xdr:cNvPr id="378" name="楕円 377"/>
        <xdr:cNvSpPr/>
      </xdr:nvSpPr>
      <xdr:spPr>
        <a:xfrm>
          <a:off x="8699500" y="10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32237</xdr:rowOff>
    </xdr:from>
    <xdr:ext cx="469744" cy="259045"/>
    <xdr:sp macro="" textlink="">
      <xdr:nvSpPr>
        <xdr:cNvPr id="379" name="テキスト ボックス 378"/>
        <xdr:cNvSpPr txBox="1"/>
      </xdr:nvSpPr>
      <xdr:spPr>
        <a:xfrm>
          <a:off x="8515428" y="1014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xdr:rowOff>
    </xdr:from>
    <xdr:to>
      <xdr:col>41</xdr:col>
      <xdr:colOff>101600</xdr:colOff>
      <xdr:row>58</xdr:row>
      <xdr:rowOff>102374</xdr:rowOff>
    </xdr:to>
    <xdr:sp macro="" textlink="">
      <xdr:nvSpPr>
        <xdr:cNvPr id="380" name="楕円 379"/>
        <xdr:cNvSpPr/>
      </xdr:nvSpPr>
      <xdr:spPr>
        <a:xfrm>
          <a:off x="7810500" y="99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93501</xdr:rowOff>
    </xdr:from>
    <xdr:ext cx="469744" cy="259045"/>
    <xdr:sp macro="" textlink="">
      <xdr:nvSpPr>
        <xdr:cNvPr id="381" name="テキスト ボックス 380"/>
        <xdr:cNvSpPr txBox="1"/>
      </xdr:nvSpPr>
      <xdr:spPr>
        <a:xfrm>
          <a:off x="7626428" y="1003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57734</xdr:rowOff>
    </xdr:from>
    <xdr:to>
      <xdr:col>36</xdr:col>
      <xdr:colOff>165100</xdr:colOff>
      <xdr:row>58</xdr:row>
      <xdr:rowOff>159334</xdr:rowOff>
    </xdr:to>
    <xdr:sp macro="" textlink="">
      <xdr:nvSpPr>
        <xdr:cNvPr id="382" name="楕円 381"/>
        <xdr:cNvSpPr/>
      </xdr:nvSpPr>
      <xdr:spPr>
        <a:xfrm>
          <a:off x="6921500" y="1000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150461</xdr:rowOff>
    </xdr:from>
    <xdr:ext cx="469744" cy="259045"/>
    <xdr:sp macro="" textlink="">
      <xdr:nvSpPr>
        <xdr:cNvPr id="383" name="テキスト ボックス 382"/>
        <xdr:cNvSpPr txBox="1"/>
      </xdr:nvSpPr>
      <xdr:spPr>
        <a:xfrm>
          <a:off x="6737428" y="1009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9" name="直線コネクタ 408"/>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10"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1" name="直線コネクタ 410"/>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2"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3" name="直線コネクタ 412"/>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126408</xdr:rowOff>
    </xdr:from>
    <xdr:to>
      <xdr:col>55</xdr:col>
      <xdr:colOff>0</xdr:colOff>
      <xdr:row>78</xdr:row>
      <xdr:rowOff>138557</xdr:rowOff>
    </xdr:to>
    <xdr:cxnSp macro="">
      <xdr:nvCxnSpPr>
        <xdr:cNvPr id="414" name="直線コネクタ 413"/>
        <xdr:cNvCxnSpPr/>
      </xdr:nvCxnSpPr>
      <xdr:spPr>
        <a:xfrm>
          <a:off x="9639300" y="13499508"/>
          <a:ext cx="8382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5"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6" name="フローチャート: 判断 415"/>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126408</xdr:rowOff>
    </xdr:from>
    <xdr:to>
      <xdr:col>50</xdr:col>
      <xdr:colOff>114300</xdr:colOff>
      <xdr:row>78</xdr:row>
      <xdr:rowOff>151620</xdr:rowOff>
    </xdr:to>
    <xdr:cxnSp macro="">
      <xdr:nvCxnSpPr>
        <xdr:cNvPr id="417" name="直線コネクタ 416"/>
        <xdr:cNvCxnSpPr/>
      </xdr:nvCxnSpPr>
      <xdr:spPr>
        <a:xfrm flipV="1">
          <a:off x="8750300" y="13499508"/>
          <a:ext cx="8890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8" name="フローチャート: 判断 417"/>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9" name="テキスト ボックス 418"/>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75529</xdr:rowOff>
    </xdr:from>
    <xdr:to>
      <xdr:col>45</xdr:col>
      <xdr:colOff>177800</xdr:colOff>
      <xdr:row>78</xdr:row>
      <xdr:rowOff>151620</xdr:rowOff>
    </xdr:to>
    <xdr:cxnSp macro="">
      <xdr:nvCxnSpPr>
        <xdr:cNvPr id="420" name="直線コネクタ 419"/>
        <xdr:cNvCxnSpPr/>
      </xdr:nvCxnSpPr>
      <xdr:spPr>
        <a:xfrm>
          <a:off x="7861300" y="13448629"/>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1" name="フローチャート: 判断 420"/>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2" name="テキスト ボックス 421"/>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75529</xdr:rowOff>
    </xdr:from>
    <xdr:to>
      <xdr:col>41</xdr:col>
      <xdr:colOff>50800</xdr:colOff>
      <xdr:row>79</xdr:row>
      <xdr:rowOff>2932</xdr:rowOff>
    </xdr:to>
    <xdr:cxnSp macro="">
      <xdr:nvCxnSpPr>
        <xdr:cNvPr id="423" name="直線コネクタ 422"/>
        <xdr:cNvCxnSpPr/>
      </xdr:nvCxnSpPr>
      <xdr:spPr>
        <a:xfrm flipV="1">
          <a:off x="6972300" y="13448629"/>
          <a:ext cx="889000" cy="9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4" name="フローチャート: 判断 423"/>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5" name="テキスト ボックス 424"/>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6" name="フローチャート: 判断 425"/>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7" name="テキスト ボックス 426"/>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87757</xdr:rowOff>
    </xdr:from>
    <xdr:to>
      <xdr:col>55</xdr:col>
      <xdr:colOff>50800</xdr:colOff>
      <xdr:row>79</xdr:row>
      <xdr:rowOff>17907</xdr:rowOff>
    </xdr:to>
    <xdr:sp macro="" textlink="">
      <xdr:nvSpPr>
        <xdr:cNvPr id="433" name="楕円 432"/>
        <xdr:cNvSpPr/>
      </xdr:nvSpPr>
      <xdr:spPr>
        <a:xfrm>
          <a:off x="104267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2684</xdr:rowOff>
    </xdr:from>
    <xdr:ext cx="469744" cy="259045"/>
    <xdr:sp macro="" textlink="">
      <xdr:nvSpPr>
        <xdr:cNvPr id="434" name="商工費該当値テキスト"/>
        <xdr:cNvSpPr txBox="1"/>
      </xdr:nvSpPr>
      <xdr:spPr>
        <a:xfrm>
          <a:off x="10528300" y="1337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75608</xdr:rowOff>
    </xdr:from>
    <xdr:to>
      <xdr:col>50</xdr:col>
      <xdr:colOff>165100</xdr:colOff>
      <xdr:row>79</xdr:row>
      <xdr:rowOff>5758</xdr:rowOff>
    </xdr:to>
    <xdr:sp macro="" textlink="">
      <xdr:nvSpPr>
        <xdr:cNvPr id="435" name="楕円 434"/>
        <xdr:cNvSpPr/>
      </xdr:nvSpPr>
      <xdr:spPr>
        <a:xfrm>
          <a:off x="9588500" y="1344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168335</xdr:rowOff>
    </xdr:from>
    <xdr:ext cx="469744" cy="259045"/>
    <xdr:sp macro="" textlink="">
      <xdr:nvSpPr>
        <xdr:cNvPr id="436" name="テキスト ボックス 435"/>
        <xdr:cNvSpPr txBox="1"/>
      </xdr:nvSpPr>
      <xdr:spPr>
        <a:xfrm>
          <a:off x="9404428" y="1354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100820</xdr:rowOff>
    </xdr:from>
    <xdr:to>
      <xdr:col>46</xdr:col>
      <xdr:colOff>38100</xdr:colOff>
      <xdr:row>79</xdr:row>
      <xdr:rowOff>30970</xdr:rowOff>
    </xdr:to>
    <xdr:sp macro="" textlink="">
      <xdr:nvSpPr>
        <xdr:cNvPr id="437" name="楕円 436"/>
        <xdr:cNvSpPr/>
      </xdr:nvSpPr>
      <xdr:spPr>
        <a:xfrm>
          <a:off x="8699500" y="134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22097</xdr:rowOff>
    </xdr:from>
    <xdr:ext cx="469744" cy="259045"/>
    <xdr:sp macro="" textlink="">
      <xdr:nvSpPr>
        <xdr:cNvPr id="438" name="テキスト ボックス 437"/>
        <xdr:cNvSpPr txBox="1"/>
      </xdr:nvSpPr>
      <xdr:spPr>
        <a:xfrm>
          <a:off x="8515428" y="135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24729</xdr:rowOff>
    </xdr:from>
    <xdr:to>
      <xdr:col>41</xdr:col>
      <xdr:colOff>101600</xdr:colOff>
      <xdr:row>78</xdr:row>
      <xdr:rowOff>126329</xdr:rowOff>
    </xdr:to>
    <xdr:sp macro="" textlink="">
      <xdr:nvSpPr>
        <xdr:cNvPr id="439" name="楕円 438"/>
        <xdr:cNvSpPr/>
      </xdr:nvSpPr>
      <xdr:spPr>
        <a:xfrm>
          <a:off x="7810500" y="133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117456</xdr:rowOff>
    </xdr:from>
    <xdr:ext cx="469744" cy="259045"/>
    <xdr:sp macro="" textlink="">
      <xdr:nvSpPr>
        <xdr:cNvPr id="440" name="テキスト ボックス 439"/>
        <xdr:cNvSpPr txBox="1"/>
      </xdr:nvSpPr>
      <xdr:spPr>
        <a:xfrm>
          <a:off x="7626428" y="134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123582</xdr:rowOff>
    </xdr:from>
    <xdr:to>
      <xdr:col>36</xdr:col>
      <xdr:colOff>165100</xdr:colOff>
      <xdr:row>79</xdr:row>
      <xdr:rowOff>53732</xdr:rowOff>
    </xdr:to>
    <xdr:sp macro="" textlink="">
      <xdr:nvSpPr>
        <xdr:cNvPr id="441" name="楕円 440"/>
        <xdr:cNvSpPr/>
      </xdr:nvSpPr>
      <xdr:spPr>
        <a:xfrm>
          <a:off x="6921500" y="134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44859</xdr:rowOff>
    </xdr:from>
    <xdr:ext cx="469744" cy="259045"/>
    <xdr:sp macro="" textlink="">
      <xdr:nvSpPr>
        <xdr:cNvPr id="442" name="テキスト ボックス 441"/>
        <xdr:cNvSpPr txBox="1"/>
      </xdr:nvSpPr>
      <xdr:spPr>
        <a:xfrm>
          <a:off x="6737428" y="1358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5" name="直線コネクタ 464"/>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6"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7" name="直線コネクタ 466"/>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8"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9" name="直線コネクタ 468"/>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82367</xdr:rowOff>
    </xdr:from>
    <xdr:to>
      <xdr:col>55</xdr:col>
      <xdr:colOff>0</xdr:colOff>
      <xdr:row>96</xdr:row>
      <xdr:rowOff>158148</xdr:rowOff>
    </xdr:to>
    <xdr:cxnSp macro="">
      <xdr:nvCxnSpPr>
        <xdr:cNvPr id="470" name="直線コネクタ 469"/>
        <xdr:cNvCxnSpPr/>
      </xdr:nvCxnSpPr>
      <xdr:spPr>
        <a:xfrm>
          <a:off x="9639300" y="16370117"/>
          <a:ext cx="838200" cy="24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1"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2" name="フローチャート: 判断 471"/>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82367</xdr:rowOff>
    </xdr:from>
    <xdr:to>
      <xdr:col>50</xdr:col>
      <xdr:colOff>114300</xdr:colOff>
      <xdr:row>96</xdr:row>
      <xdr:rowOff>3888</xdr:rowOff>
    </xdr:to>
    <xdr:cxnSp macro="">
      <xdr:nvCxnSpPr>
        <xdr:cNvPr id="473" name="直線コネクタ 472"/>
        <xdr:cNvCxnSpPr/>
      </xdr:nvCxnSpPr>
      <xdr:spPr>
        <a:xfrm flipV="1">
          <a:off x="8750300" y="16370117"/>
          <a:ext cx="889000" cy="9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4" name="フローチャート: 判断 473"/>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5" name="テキスト ボックス 474"/>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3888</xdr:rowOff>
    </xdr:from>
    <xdr:to>
      <xdr:col>45</xdr:col>
      <xdr:colOff>177800</xdr:colOff>
      <xdr:row>96</xdr:row>
      <xdr:rowOff>62502</xdr:rowOff>
    </xdr:to>
    <xdr:cxnSp macro="">
      <xdr:nvCxnSpPr>
        <xdr:cNvPr id="476" name="直線コネクタ 475"/>
        <xdr:cNvCxnSpPr/>
      </xdr:nvCxnSpPr>
      <xdr:spPr>
        <a:xfrm flipV="1">
          <a:off x="7861300" y="16463088"/>
          <a:ext cx="889000" cy="5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7" name="フローチャート: 判断 476"/>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8" name="テキスト ボックス 477"/>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148844</xdr:rowOff>
    </xdr:from>
    <xdr:to>
      <xdr:col>41</xdr:col>
      <xdr:colOff>50800</xdr:colOff>
      <xdr:row>96</xdr:row>
      <xdr:rowOff>62502</xdr:rowOff>
    </xdr:to>
    <xdr:cxnSp macro="">
      <xdr:nvCxnSpPr>
        <xdr:cNvPr id="479" name="直線コネクタ 478"/>
        <xdr:cNvCxnSpPr/>
      </xdr:nvCxnSpPr>
      <xdr:spPr>
        <a:xfrm>
          <a:off x="6972300" y="16436594"/>
          <a:ext cx="889000" cy="8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80" name="フローチャート: 判断 479"/>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154334</xdr:rowOff>
    </xdr:from>
    <xdr:ext cx="534377" cy="259045"/>
    <xdr:sp macro="" textlink="">
      <xdr:nvSpPr>
        <xdr:cNvPr id="481" name="テキスト ボックス 480"/>
        <xdr:cNvSpPr txBox="1"/>
      </xdr:nvSpPr>
      <xdr:spPr>
        <a:xfrm>
          <a:off x="7594111" y="16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2" name="フローチャート: 判断 481"/>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83" name="テキスト ボックス 482"/>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107348</xdr:rowOff>
    </xdr:from>
    <xdr:to>
      <xdr:col>55</xdr:col>
      <xdr:colOff>50800</xdr:colOff>
      <xdr:row>97</xdr:row>
      <xdr:rowOff>37498</xdr:rowOff>
    </xdr:to>
    <xdr:sp macro="" textlink="">
      <xdr:nvSpPr>
        <xdr:cNvPr id="489" name="楕円 488"/>
        <xdr:cNvSpPr/>
      </xdr:nvSpPr>
      <xdr:spPr>
        <a:xfrm>
          <a:off x="10426700" y="165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85775</xdr:rowOff>
    </xdr:from>
    <xdr:ext cx="534377" cy="259045"/>
    <xdr:sp macro="" textlink="">
      <xdr:nvSpPr>
        <xdr:cNvPr id="490" name="土木費該当値テキスト"/>
        <xdr:cNvSpPr txBox="1"/>
      </xdr:nvSpPr>
      <xdr:spPr>
        <a:xfrm>
          <a:off x="10528300" y="1654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31567</xdr:rowOff>
    </xdr:from>
    <xdr:to>
      <xdr:col>50</xdr:col>
      <xdr:colOff>165100</xdr:colOff>
      <xdr:row>95</xdr:row>
      <xdr:rowOff>133167</xdr:rowOff>
    </xdr:to>
    <xdr:sp macro="" textlink="">
      <xdr:nvSpPr>
        <xdr:cNvPr id="491" name="楕円 490"/>
        <xdr:cNvSpPr/>
      </xdr:nvSpPr>
      <xdr:spPr>
        <a:xfrm>
          <a:off x="9588500" y="163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149694</xdr:rowOff>
    </xdr:from>
    <xdr:ext cx="534377" cy="259045"/>
    <xdr:sp macro="" textlink="">
      <xdr:nvSpPr>
        <xdr:cNvPr id="492" name="テキスト ボックス 491"/>
        <xdr:cNvSpPr txBox="1"/>
      </xdr:nvSpPr>
      <xdr:spPr>
        <a:xfrm>
          <a:off x="9372111" y="1609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124538</xdr:rowOff>
    </xdr:from>
    <xdr:to>
      <xdr:col>46</xdr:col>
      <xdr:colOff>38100</xdr:colOff>
      <xdr:row>96</xdr:row>
      <xdr:rowOff>54688</xdr:rowOff>
    </xdr:to>
    <xdr:sp macro="" textlink="">
      <xdr:nvSpPr>
        <xdr:cNvPr id="493" name="楕円 492"/>
        <xdr:cNvSpPr/>
      </xdr:nvSpPr>
      <xdr:spPr>
        <a:xfrm>
          <a:off x="8699500" y="164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71215</xdr:rowOff>
    </xdr:from>
    <xdr:ext cx="534377" cy="259045"/>
    <xdr:sp macro="" textlink="">
      <xdr:nvSpPr>
        <xdr:cNvPr id="494" name="テキスト ボックス 493"/>
        <xdr:cNvSpPr txBox="1"/>
      </xdr:nvSpPr>
      <xdr:spPr>
        <a:xfrm>
          <a:off x="8483111" y="1618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11702</xdr:rowOff>
    </xdr:from>
    <xdr:to>
      <xdr:col>41</xdr:col>
      <xdr:colOff>101600</xdr:colOff>
      <xdr:row>96</xdr:row>
      <xdr:rowOff>113302</xdr:rowOff>
    </xdr:to>
    <xdr:sp macro="" textlink="">
      <xdr:nvSpPr>
        <xdr:cNvPr id="495" name="楕円 494"/>
        <xdr:cNvSpPr/>
      </xdr:nvSpPr>
      <xdr:spPr>
        <a:xfrm>
          <a:off x="7810500" y="164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104429</xdr:rowOff>
    </xdr:from>
    <xdr:ext cx="534377" cy="259045"/>
    <xdr:sp macro="" textlink="">
      <xdr:nvSpPr>
        <xdr:cNvPr id="496" name="テキスト ボックス 495"/>
        <xdr:cNvSpPr txBox="1"/>
      </xdr:nvSpPr>
      <xdr:spPr>
        <a:xfrm>
          <a:off x="7594111" y="1656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98044</xdr:rowOff>
    </xdr:from>
    <xdr:to>
      <xdr:col>36</xdr:col>
      <xdr:colOff>165100</xdr:colOff>
      <xdr:row>96</xdr:row>
      <xdr:rowOff>28194</xdr:rowOff>
    </xdr:to>
    <xdr:sp macro="" textlink="">
      <xdr:nvSpPr>
        <xdr:cNvPr id="497" name="楕円 496"/>
        <xdr:cNvSpPr/>
      </xdr:nvSpPr>
      <xdr:spPr>
        <a:xfrm>
          <a:off x="6921500" y="163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19321</xdr:rowOff>
    </xdr:from>
    <xdr:ext cx="534377" cy="259045"/>
    <xdr:sp macro="" textlink="">
      <xdr:nvSpPr>
        <xdr:cNvPr id="498" name="テキスト ボックス 497"/>
        <xdr:cNvSpPr txBox="1"/>
      </xdr:nvSpPr>
      <xdr:spPr>
        <a:xfrm>
          <a:off x="6705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3" name="直線コネクタ 522"/>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4"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5" name="直線コネクタ 524"/>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6"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7" name="直線コネクタ 526"/>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167970</xdr:rowOff>
    </xdr:from>
    <xdr:to>
      <xdr:col>85</xdr:col>
      <xdr:colOff>127000</xdr:colOff>
      <xdr:row>37</xdr:row>
      <xdr:rowOff>84303</xdr:rowOff>
    </xdr:to>
    <xdr:cxnSp macro="">
      <xdr:nvCxnSpPr>
        <xdr:cNvPr id="528" name="直線コネクタ 527"/>
        <xdr:cNvCxnSpPr/>
      </xdr:nvCxnSpPr>
      <xdr:spPr>
        <a:xfrm flipV="1">
          <a:off x="15481300" y="6340170"/>
          <a:ext cx="8382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9" name="消防費平均値テキスト"/>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30" name="フローチャート: 判断 529"/>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84303</xdr:rowOff>
    </xdr:from>
    <xdr:to>
      <xdr:col>81</xdr:col>
      <xdr:colOff>50800</xdr:colOff>
      <xdr:row>37</xdr:row>
      <xdr:rowOff>96190</xdr:rowOff>
    </xdr:to>
    <xdr:cxnSp macro="">
      <xdr:nvCxnSpPr>
        <xdr:cNvPr id="531" name="直線コネクタ 530"/>
        <xdr:cNvCxnSpPr/>
      </xdr:nvCxnSpPr>
      <xdr:spPr>
        <a:xfrm flipV="1">
          <a:off x="14592300" y="642795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2" name="フローチャート: 判断 531"/>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3" name="テキスト ボックス 532"/>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54623</xdr:rowOff>
    </xdr:from>
    <xdr:to>
      <xdr:col>76</xdr:col>
      <xdr:colOff>114300</xdr:colOff>
      <xdr:row>37</xdr:row>
      <xdr:rowOff>96190</xdr:rowOff>
    </xdr:to>
    <xdr:cxnSp macro="">
      <xdr:nvCxnSpPr>
        <xdr:cNvPr id="534" name="直線コネクタ 533"/>
        <xdr:cNvCxnSpPr/>
      </xdr:nvCxnSpPr>
      <xdr:spPr>
        <a:xfrm>
          <a:off x="13703300" y="6398273"/>
          <a:ext cx="889000" cy="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5" name="フローチャート: 判断 534"/>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6" name="テキスト ボックス 535"/>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135166</xdr:rowOff>
    </xdr:from>
    <xdr:to>
      <xdr:col>71</xdr:col>
      <xdr:colOff>177800</xdr:colOff>
      <xdr:row>37</xdr:row>
      <xdr:rowOff>54623</xdr:rowOff>
    </xdr:to>
    <xdr:cxnSp macro="">
      <xdr:nvCxnSpPr>
        <xdr:cNvPr id="537" name="直線コネクタ 536"/>
        <xdr:cNvCxnSpPr/>
      </xdr:nvCxnSpPr>
      <xdr:spPr>
        <a:xfrm>
          <a:off x="12814300" y="5793016"/>
          <a:ext cx="889000" cy="60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8" name="フローチャート: 判断 537"/>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164444</xdr:rowOff>
    </xdr:from>
    <xdr:ext cx="534377" cy="259045"/>
    <xdr:sp macro="" textlink="">
      <xdr:nvSpPr>
        <xdr:cNvPr id="539" name="テキスト ボックス 538"/>
        <xdr:cNvSpPr txBox="1"/>
      </xdr:nvSpPr>
      <xdr:spPr>
        <a:xfrm>
          <a:off x="13436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40" name="フローチャート: 判断 539"/>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3205</xdr:rowOff>
    </xdr:from>
    <xdr:ext cx="534377" cy="259045"/>
    <xdr:sp macro="" textlink="">
      <xdr:nvSpPr>
        <xdr:cNvPr id="541" name="テキスト ボックス 540"/>
        <xdr:cNvSpPr txBox="1"/>
      </xdr:nvSpPr>
      <xdr:spPr>
        <a:xfrm>
          <a:off x="12547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117170</xdr:rowOff>
    </xdr:from>
    <xdr:to>
      <xdr:col>85</xdr:col>
      <xdr:colOff>177800</xdr:colOff>
      <xdr:row>37</xdr:row>
      <xdr:rowOff>47320</xdr:rowOff>
    </xdr:to>
    <xdr:sp macro="" textlink="">
      <xdr:nvSpPr>
        <xdr:cNvPr id="547" name="楕円 546"/>
        <xdr:cNvSpPr/>
      </xdr:nvSpPr>
      <xdr:spPr>
        <a:xfrm>
          <a:off x="16268700" y="62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140047</xdr:rowOff>
    </xdr:from>
    <xdr:ext cx="534377" cy="259045"/>
    <xdr:sp macro="" textlink="">
      <xdr:nvSpPr>
        <xdr:cNvPr id="548" name="消防費該当値テキスト"/>
        <xdr:cNvSpPr txBox="1"/>
      </xdr:nvSpPr>
      <xdr:spPr>
        <a:xfrm>
          <a:off x="16370300" y="61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33503</xdr:rowOff>
    </xdr:from>
    <xdr:to>
      <xdr:col>81</xdr:col>
      <xdr:colOff>101600</xdr:colOff>
      <xdr:row>37</xdr:row>
      <xdr:rowOff>135103</xdr:rowOff>
    </xdr:to>
    <xdr:sp macro="" textlink="">
      <xdr:nvSpPr>
        <xdr:cNvPr id="549" name="楕円 548"/>
        <xdr:cNvSpPr/>
      </xdr:nvSpPr>
      <xdr:spPr>
        <a:xfrm>
          <a:off x="15430500" y="63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151630</xdr:rowOff>
    </xdr:from>
    <xdr:ext cx="534377" cy="259045"/>
    <xdr:sp macro="" textlink="">
      <xdr:nvSpPr>
        <xdr:cNvPr id="550" name="テキスト ボックス 549"/>
        <xdr:cNvSpPr txBox="1"/>
      </xdr:nvSpPr>
      <xdr:spPr>
        <a:xfrm>
          <a:off x="15214111" y="61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45390</xdr:rowOff>
    </xdr:from>
    <xdr:to>
      <xdr:col>76</xdr:col>
      <xdr:colOff>165100</xdr:colOff>
      <xdr:row>37</xdr:row>
      <xdr:rowOff>146990</xdr:rowOff>
    </xdr:to>
    <xdr:sp macro="" textlink="">
      <xdr:nvSpPr>
        <xdr:cNvPr id="551" name="楕円 550"/>
        <xdr:cNvSpPr/>
      </xdr:nvSpPr>
      <xdr:spPr>
        <a:xfrm>
          <a:off x="14541500" y="63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163517</xdr:rowOff>
    </xdr:from>
    <xdr:ext cx="534377" cy="259045"/>
    <xdr:sp macro="" textlink="">
      <xdr:nvSpPr>
        <xdr:cNvPr id="552" name="テキスト ボックス 551"/>
        <xdr:cNvSpPr txBox="1"/>
      </xdr:nvSpPr>
      <xdr:spPr>
        <a:xfrm>
          <a:off x="14325111" y="61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3823</xdr:rowOff>
    </xdr:from>
    <xdr:to>
      <xdr:col>72</xdr:col>
      <xdr:colOff>38100</xdr:colOff>
      <xdr:row>37</xdr:row>
      <xdr:rowOff>105423</xdr:rowOff>
    </xdr:to>
    <xdr:sp macro="" textlink="">
      <xdr:nvSpPr>
        <xdr:cNvPr id="553" name="楕円 552"/>
        <xdr:cNvSpPr/>
      </xdr:nvSpPr>
      <xdr:spPr>
        <a:xfrm>
          <a:off x="13652500" y="63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121950</xdr:rowOff>
    </xdr:from>
    <xdr:ext cx="534377" cy="259045"/>
    <xdr:sp macro="" textlink="">
      <xdr:nvSpPr>
        <xdr:cNvPr id="554" name="テキスト ボックス 553"/>
        <xdr:cNvSpPr txBox="1"/>
      </xdr:nvSpPr>
      <xdr:spPr>
        <a:xfrm>
          <a:off x="13436111" y="612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84366</xdr:rowOff>
    </xdr:from>
    <xdr:to>
      <xdr:col>67</xdr:col>
      <xdr:colOff>101600</xdr:colOff>
      <xdr:row>34</xdr:row>
      <xdr:rowOff>14516</xdr:rowOff>
    </xdr:to>
    <xdr:sp macro="" textlink="">
      <xdr:nvSpPr>
        <xdr:cNvPr id="555" name="楕円 554"/>
        <xdr:cNvSpPr/>
      </xdr:nvSpPr>
      <xdr:spPr>
        <a:xfrm>
          <a:off x="12763500" y="57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31043</xdr:rowOff>
    </xdr:from>
    <xdr:ext cx="534377" cy="259045"/>
    <xdr:sp macro="" textlink="">
      <xdr:nvSpPr>
        <xdr:cNvPr id="556" name="テキスト ボックス 555"/>
        <xdr:cNvSpPr txBox="1"/>
      </xdr:nvSpPr>
      <xdr:spPr>
        <a:xfrm>
          <a:off x="12547111" y="55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3" name="直線コネクタ 582"/>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4"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5" name="直線コネクタ 584"/>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6"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7" name="直線コネクタ 586"/>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134328</xdr:rowOff>
    </xdr:from>
    <xdr:to>
      <xdr:col>85</xdr:col>
      <xdr:colOff>127000</xdr:colOff>
      <xdr:row>58</xdr:row>
      <xdr:rowOff>11750</xdr:rowOff>
    </xdr:to>
    <xdr:cxnSp macro="">
      <xdr:nvCxnSpPr>
        <xdr:cNvPr id="588" name="直線コネクタ 587"/>
        <xdr:cNvCxnSpPr/>
      </xdr:nvCxnSpPr>
      <xdr:spPr>
        <a:xfrm flipV="1">
          <a:off x="15481300" y="9906978"/>
          <a:ext cx="838200" cy="4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9" name="教育費平均値テキスト"/>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90" name="フローチャート: 判断 589"/>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11750</xdr:rowOff>
    </xdr:from>
    <xdr:to>
      <xdr:col>81</xdr:col>
      <xdr:colOff>50800</xdr:colOff>
      <xdr:row>58</xdr:row>
      <xdr:rowOff>86518</xdr:rowOff>
    </xdr:to>
    <xdr:cxnSp macro="">
      <xdr:nvCxnSpPr>
        <xdr:cNvPr id="591" name="直線コネクタ 590"/>
        <xdr:cNvCxnSpPr/>
      </xdr:nvCxnSpPr>
      <xdr:spPr>
        <a:xfrm flipV="1">
          <a:off x="14592300" y="9955850"/>
          <a:ext cx="889000" cy="7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2" name="フローチャート: 判断 591"/>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3" name="テキスト ボックス 592"/>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11766</xdr:rowOff>
    </xdr:from>
    <xdr:to>
      <xdr:col>76</xdr:col>
      <xdr:colOff>114300</xdr:colOff>
      <xdr:row>58</xdr:row>
      <xdr:rowOff>86518</xdr:rowOff>
    </xdr:to>
    <xdr:cxnSp macro="">
      <xdr:nvCxnSpPr>
        <xdr:cNvPr id="594" name="直線コネクタ 593"/>
        <xdr:cNvCxnSpPr/>
      </xdr:nvCxnSpPr>
      <xdr:spPr>
        <a:xfrm>
          <a:off x="13703300" y="9955866"/>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5" name="フローチャート: 判断 594"/>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6" name="テキスト ボックス 595"/>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11766</xdr:rowOff>
    </xdr:from>
    <xdr:to>
      <xdr:col>71</xdr:col>
      <xdr:colOff>177800</xdr:colOff>
      <xdr:row>58</xdr:row>
      <xdr:rowOff>37385</xdr:rowOff>
    </xdr:to>
    <xdr:cxnSp macro="">
      <xdr:nvCxnSpPr>
        <xdr:cNvPr id="597" name="直線コネクタ 596"/>
        <xdr:cNvCxnSpPr/>
      </xdr:nvCxnSpPr>
      <xdr:spPr>
        <a:xfrm flipV="1">
          <a:off x="12814300" y="9955866"/>
          <a:ext cx="8890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8" name="フローチャート: 判断 597"/>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9" name="テキスト ボックス 598"/>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600" name="フローチャート: 判断 599"/>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1" name="テキスト ボックス 600"/>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83528</xdr:rowOff>
    </xdr:from>
    <xdr:to>
      <xdr:col>85</xdr:col>
      <xdr:colOff>177800</xdr:colOff>
      <xdr:row>58</xdr:row>
      <xdr:rowOff>13678</xdr:rowOff>
    </xdr:to>
    <xdr:sp macro="" textlink="">
      <xdr:nvSpPr>
        <xdr:cNvPr id="607" name="楕円 606"/>
        <xdr:cNvSpPr/>
      </xdr:nvSpPr>
      <xdr:spPr>
        <a:xfrm>
          <a:off x="16268700" y="98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61955</xdr:rowOff>
    </xdr:from>
    <xdr:ext cx="534377" cy="259045"/>
    <xdr:sp macro="" textlink="">
      <xdr:nvSpPr>
        <xdr:cNvPr id="608" name="教育費該当値テキスト"/>
        <xdr:cNvSpPr txBox="1"/>
      </xdr:nvSpPr>
      <xdr:spPr>
        <a:xfrm>
          <a:off x="16370300" y="983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132400</xdr:rowOff>
    </xdr:from>
    <xdr:to>
      <xdr:col>81</xdr:col>
      <xdr:colOff>101600</xdr:colOff>
      <xdr:row>58</xdr:row>
      <xdr:rowOff>62550</xdr:rowOff>
    </xdr:to>
    <xdr:sp macro="" textlink="">
      <xdr:nvSpPr>
        <xdr:cNvPr id="609" name="楕円 608"/>
        <xdr:cNvSpPr/>
      </xdr:nvSpPr>
      <xdr:spPr>
        <a:xfrm>
          <a:off x="15430500" y="99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53677</xdr:rowOff>
    </xdr:from>
    <xdr:ext cx="534377" cy="259045"/>
    <xdr:sp macro="" textlink="">
      <xdr:nvSpPr>
        <xdr:cNvPr id="610" name="テキスト ボックス 609"/>
        <xdr:cNvSpPr txBox="1"/>
      </xdr:nvSpPr>
      <xdr:spPr>
        <a:xfrm>
          <a:off x="15214111" y="999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35718</xdr:rowOff>
    </xdr:from>
    <xdr:to>
      <xdr:col>76</xdr:col>
      <xdr:colOff>165100</xdr:colOff>
      <xdr:row>58</xdr:row>
      <xdr:rowOff>137318</xdr:rowOff>
    </xdr:to>
    <xdr:sp macro="" textlink="">
      <xdr:nvSpPr>
        <xdr:cNvPr id="611" name="楕円 610"/>
        <xdr:cNvSpPr/>
      </xdr:nvSpPr>
      <xdr:spPr>
        <a:xfrm>
          <a:off x="14541500" y="99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128445</xdr:rowOff>
    </xdr:from>
    <xdr:ext cx="534377" cy="259045"/>
    <xdr:sp macro="" textlink="">
      <xdr:nvSpPr>
        <xdr:cNvPr id="612" name="テキスト ボックス 611"/>
        <xdr:cNvSpPr txBox="1"/>
      </xdr:nvSpPr>
      <xdr:spPr>
        <a:xfrm>
          <a:off x="14325111" y="100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132416</xdr:rowOff>
    </xdr:from>
    <xdr:to>
      <xdr:col>72</xdr:col>
      <xdr:colOff>38100</xdr:colOff>
      <xdr:row>58</xdr:row>
      <xdr:rowOff>62566</xdr:rowOff>
    </xdr:to>
    <xdr:sp macro="" textlink="">
      <xdr:nvSpPr>
        <xdr:cNvPr id="613" name="楕円 612"/>
        <xdr:cNvSpPr/>
      </xdr:nvSpPr>
      <xdr:spPr>
        <a:xfrm>
          <a:off x="13652500" y="990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53693</xdr:rowOff>
    </xdr:from>
    <xdr:ext cx="534377" cy="259045"/>
    <xdr:sp macro="" textlink="">
      <xdr:nvSpPr>
        <xdr:cNvPr id="614" name="テキスト ボックス 613"/>
        <xdr:cNvSpPr txBox="1"/>
      </xdr:nvSpPr>
      <xdr:spPr>
        <a:xfrm>
          <a:off x="13436111" y="999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158035</xdr:rowOff>
    </xdr:from>
    <xdr:to>
      <xdr:col>67</xdr:col>
      <xdr:colOff>101600</xdr:colOff>
      <xdr:row>58</xdr:row>
      <xdr:rowOff>88185</xdr:rowOff>
    </xdr:to>
    <xdr:sp macro="" textlink="">
      <xdr:nvSpPr>
        <xdr:cNvPr id="615" name="楕円 614"/>
        <xdr:cNvSpPr/>
      </xdr:nvSpPr>
      <xdr:spPr>
        <a:xfrm>
          <a:off x="12763500" y="9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79312</xdr:rowOff>
    </xdr:from>
    <xdr:ext cx="534377" cy="259045"/>
    <xdr:sp macro="" textlink="">
      <xdr:nvSpPr>
        <xdr:cNvPr id="616" name="テキスト ボックス 615"/>
        <xdr:cNvSpPr txBox="1"/>
      </xdr:nvSpPr>
      <xdr:spPr>
        <a:xfrm>
          <a:off x="12547111" y="100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8" name="直線コネクタ 637"/>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9"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1"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2" name="直線コネクタ 641"/>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3" name="直線コネクタ 642"/>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4"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5" name="フローチャート: 判断 644"/>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6" name="直線コネクタ 645"/>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7" name="フローチャート: 判断 646"/>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8" name="テキスト ボックス 647"/>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9" name="直線コネクタ 648"/>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50" name="フローチャート: 判断 649"/>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1" name="テキスト ボックス 650"/>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2" name="直線コネクタ 651"/>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3" name="フローチャート: 判断 652"/>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4" name="テキスト ボックス 653"/>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5" name="フローチャート: 判断 654"/>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6" name="テキスト ボックス 655"/>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2" name="楕円 66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3" name="災害復旧費該当値テキスト"/>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4" name="楕円 663"/>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5" name="テキスト ボックス 664"/>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6" name="楕円 665"/>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7" name="テキスト ボックス 666"/>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8" name="楕円 667"/>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9" name="テキスト ボックス 668"/>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70" name="楕円 669"/>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1" name="テキスト ボックス 670"/>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5" name="直線コネクタ 694"/>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6"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7" name="直線コネクタ 696"/>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8"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9" name="直線コネクタ 698"/>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96825</xdr:rowOff>
    </xdr:from>
    <xdr:to>
      <xdr:col>85</xdr:col>
      <xdr:colOff>127000</xdr:colOff>
      <xdr:row>97</xdr:row>
      <xdr:rowOff>116712</xdr:rowOff>
    </xdr:to>
    <xdr:cxnSp macro="">
      <xdr:nvCxnSpPr>
        <xdr:cNvPr id="700" name="直線コネクタ 699"/>
        <xdr:cNvCxnSpPr/>
      </xdr:nvCxnSpPr>
      <xdr:spPr>
        <a:xfrm>
          <a:off x="15481300" y="16727475"/>
          <a:ext cx="8382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1"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2" name="フローチャート: 判断 701"/>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86385</xdr:rowOff>
    </xdr:from>
    <xdr:to>
      <xdr:col>81</xdr:col>
      <xdr:colOff>50800</xdr:colOff>
      <xdr:row>97</xdr:row>
      <xdr:rowOff>96825</xdr:rowOff>
    </xdr:to>
    <xdr:cxnSp macro="">
      <xdr:nvCxnSpPr>
        <xdr:cNvPr id="703" name="直線コネクタ 702"/>
        <xdr:cNvCxnSpPr/>
      </xdr:nvCxnSpPr>
      <xdr:spPr>
        <a:xfrm>
          <a:off x="14592300" y="16717035"/>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4" name="フローチャート: 判断 703"/>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5" name="テキスト ボックス 704"/>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86246</xdr:rowOff>
    </xdr:from>
    <xdr:to>
      <xdr:col>76</xdr:col>
      <xdr:colOff>114300</xdr:colOff>
      <xdr:row>97</xdr:row>
      <xdr:rowOff>86385</xdr:rowOff>
    </xdr:to>
    <xdr:cxnSp macro="">
      <xdr:nvCxnSpPr>
        <xdr:cNvPr id="706" name="直線コネクタ 705"/>
        <xdr:cNvCxnSpPr/>
      </xdr:nvCxnSpPr>
      <xdr:spPr>
        <a:xfrm>
          <a:off x="13703300" y="16716896"/>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7" name="フローチャート: 判断 706"/>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8" name="テキスト ボックス 707"/>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86246</xdr:rowOff>
    </xdr:from>
    <xdr:to>
      <xdr:col>71</xdr:col>
      <xdr:colOff>177800</xdr:colOff>
      <xdr:row>97</xdr:row>
      <xdr:rowOff>89002</xdr:rowOff>
    </xdr:to>
    <xdr:cxnSp macro="">
      <xdr:nvCxnSpPr>
        <xdr:cNvPr id="709" name="直線コネクタ 708"/>
        <xdr:cNvCxnSpPr/>
      </xdr:nvCxnSpPr>
      <xdr:spPr>
        <a:xfrm flipV="1">
          <a:off x="12814300" y="16716896"/>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10" name="フローチャート: 判断 709"/>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1" name="テキスト ボックス 710"/>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3" name="テキスト ボックス 712"/>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65912</xdr:rowOff>
    </xdr:from>
    <xdr:to>
      <xdr:col>85</xdr:col>
      <xdr:colOff>177800</xdr:colOff>
      <xdr:row>97</xdr:row>
      <xdr:rowOff>167512</xdr:rowOff>
    </xdr:to>
    <xdr:sp macro="" textlink="">
      <xdr:nvSpPr>
        <xdr:cNvPr id="719" name="楕円 718"/>
        <xdr:cNvSpPr/>
      </xdr:nvSpPr>
      <xdr:spPr>
        <a:xfrm>
          <a:off x="16268700" y="166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44339</xdr:rowOff>
    </xdr:from>
    <xdr:ext cx="534377" cy="259045"/>
    <xdr:sp macro="" textlink="">
      <xdr:nvSpPr>
        <xdr:cNvPr id="720" name="公債費該当値テキスト"/>
        <xdr:cNvSpPr txBox="1"/>
      </xdr:nvSpPr>
      <xdr:spPr>
        <a:xfrm>
          <a:off x="16370300" y="166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46025</xdr:rowOff>
    </xdr:from>
    <xdr:to>
      <xdr:col>81</xdr:col>
      <xdr:colOff>101600</xdr:colOff>
      <xdr:row>97</xdr:row>
      <xdr:rowOff>147625</xdr:rowOff>
    </xdr:to>
    <xdr:sp macro="" textlink="">
      <xdr:nvSpPr>
        <xdr:cNvPr id="721" name="楕円 720"/>
        <xdr:cNvSpPr/>
      </xdr:nvSpPr>
      <xdr:spPr>
        <a:xfrm>
          <a:off x="15430500" y="166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138752</xdr:rowOff>
    </xdr:from>
    <xdr:ext cx="534377" cy="259045"/>
    <xdr:sp macro="" textlink="">
      <xdr:nvSpPr>
        <xdr:cNvPr id="722" name="テキスト ボックス 721"/>
        <xdr:cNvSpPr txBox="1"/>
      </xdr:nvSpPr>
      <xdr:spPr>
        <a:xfrm>
          <a:off x="15214111" y="167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35585</xdr:rowOff>
    </xdr:from>
    <xdr:to>
      <xdr:col>76</xdr:col>
      <xdr:colOff>165100</xdr:colOff>
      <xdr:row>97</xdr:row>
      <xdr:rowOff>137185</xdr:rowOff>
    </xdr:to>
    <xdr:sp macro="" textlink="">
      <xdr:nvSpPr>
        <xdr:cNvPr id="723" name="楕円 722"/>
        <xdr:cNvSpPr/>
      </xdr:nvSpPr>
      <xdr:spPr>
        <a:xfrm>
          <a:off x="14541500" y="166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128312</xdr:rowOff>
    </xdr:from>
    <xdr:ext cx="534377" cy="259045"/>
    <xdr:sp macro="" textlink="">
      <xdr:nvSpPr>
        <xdr:cNvPr id="724" name="テキスト ボックス 723"/>
        <xdr:cNvSpPr txBox="1"/>
      </xdr:nvSpPr>
      <xdr:spPr>
        <a:xfrm>
          <a:off x="14325111" y="167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35446</xdr:rowOff>
    </xdr:from>
    <xdr:to>
      <xdr:col>72</xdr:col>
      <xdr:colOff>38100</xdr:colOff>
      <xdr:row>97</xdr:row>
      <xdr:rowOff>137046</xdr:rowOff>
    </xdr:to>
    <xdr:sp macro="" textlink="">
      <xdr:nvSpPr>
        <xdr:cNvPr id="725" name="楕円 724"/>
        <xdr:cNvSpPr/>
      </xdr:nvSpPr>
      <xdr:spPr>
        <a:xfrm>
          <a:off x="13652500" y="166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128173</xdr:rowOff>
    </xdr:from>
    <xdr:ext cx="534377" cy="259045"/>
    <xdr:sp macro="" textlink="">
      <xdr:nvSpPr>
        <xdr:cNvPr id="726" name="テキスト ボックス 725"/>
        <xdr:cNvSpPr txBox="1"/>
      </xdr:nvSpPr>
      <xdr:spPr>
        <a:xfrm>
          <a:off x="13436111" y="1675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38202</xdr:rowOff>
    </xdr:from>
    <xdr:to>
      <xdr:col>67</xdr:col>
      <xdr:colOff>101600</xdr:colOff>
      <xdr:row>97</xdr:row>
      <xdr:rowOff>139802</xdr:rowOff>
    </xdr:to>
    <xdr:sp macro="" textlink="">
      <xdr:nvSpPr>
        <xdr:cNvPr id="727" name="楕円 726"/>
        <xdr:cNvSpPr/>
      </xdr:nvSpPr>
      <xdr:spPr>
        <a:xfrm>
          <a:off x="12763500" y="166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130929</xdr:rowOff>
    </xdr:from>
    <xdr:ext cx="534377" cy="259045"/>
    <xdr:sp macro="" textlink="">
      <xdr:nvSpPr>
        <xdr:cNvPr id="728" name="テキスト ボックス 727"/>
        <xdr:cNvSpPr txBox="1"/>
      </xdr:nvSpPr>
      <xdr:spPr>
        <a:xfrm>
          <a:off x="12547111" y="167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50" name="直線コネクタ 749"/>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1"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3"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4" name="直線コネクタ 753"/>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6"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7" name="フローチャート: 判断 756"/>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9" name="フローチャート: 判断 758"/>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60" name="テキスト ボックス 759"/>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2" name="フローチャート: 判断 761"/>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3" name="テキスト ボックス 762"/>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5" name="フローチャート: 判断 764"/>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6" name="テキスト ボックス 765"/>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7" name="フローチャート: 判断 766"/>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8" name="テキスト ボックス 767"/>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5"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年度は住民税非課税世帯等に対する給付金給付事業の実施などにより増加した。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・衛生費は類似団体平均を概ね下回っている。令和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年度は新型コロナウイルスワクチン接種事業に係る事業規模の縮小などにより減少した。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・土木費は類似団体平均を概ね下回っている。令和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年度は早川中央土地区画整理事業の進捗による負担金の減や公共下水道事業会計への補助金の減などにより減少した。</a:t>
          </a:r>
        </a:p>
        <a:p>
          <a:r>
            <a:rPr kumimoji="1" lang="ja-JP" altLang="en-US" sz="1300">
              <a:latin typeface="ＭＳ Ｐゴシック" panose="020B0600070205080204" pitchFamily="50" charset="-128"/>
              <a:ea typeface="ＭＳ Ｐゴシック" panose="020B0600070205080204" pitchFamily="50" charset="-128"/>
            </a:rPr>
            <a:t>・消防費は類似団体平均を上回っている。令和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年度ははしご付き消防ポンプ自動車を含む特殊車両２台の更新などにより増加した。</a:t>
          </a:r>
        </a:p>
        <a:p>
          <a:r>
            <a:rPr kumimoji="1" lang="ja-JP" altLang="en-US" sz="1300">
              <a:latin typeface="ＭＳ Ｐゴシック" panose="020B0600070205080204" pitchFamily="50" charset="-128"/>
              <a:ea typeface="ＭＳ Ｐゴシック" panose="020B0600070205080204" pitchFamily="50" charset="-128"/>
            </a:rPr>
            <a:t>・教育費は類似団体平均を下回っている。令和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年度は中学校体育館空調設備設置工事や学校給食費保護者負担軽減補助事業の実施などにより増加した。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財政調整基金の標準財政規模に対する割合は、令和５年度については財政調整基金は変動が少ない一方、</a:t>
          </a:r>
          <a:r>
            <a:rPr kumimoji="1" lang="ja-JP" altLang="ja-JP" sz="1100">
              <a:solidFill>
                <a:schemeClr val="dk1"/>
              </a:solidFill>
              <a:effectLst/>
              <a:latin typeface="+mn-lt"/>
              <a:ea typeface="+mn-ea"/>
              <a:cs typeface="+mn-cs"/>
            </a:rPr>
            <a:t>標準財政規模</a:t>
          </a:r>
          <a:r>
            <a:rPr kumimoji="1" lang="ja-JP" altLang="en-US" sz="1100">
              <a:latin typeface="ＭＳ ゴシック" pitchFamily="49" charset="-128"/>
              <a:ea typeface="ＭＳ ゴシック" pitchFamily="49" charset="-128"/>
            </a:rPr>
            <a:t>が増額したことにより、</a:t>
          </a:r>
          <a:r>
            <a:rPr kumimoji="1" lang="en-US" altLang="ja-JP" sz="1100">
              <a:latin typeface="ＭＳ ゴシック" pitchFamily="49" charset="-128"/>
              <a:ea typeface="ＭＳ ゴシック" pitchFamily="49" charset="-128"/>
            </a:rPr>
            <a:t>0.34</a:t>
          </a:r>
          <a:r>
            <a:rPr kumimoji="1" lang="ja-JP" altLang="en-US" sz="1100">
              <a:latin typeface="ＭＳ ゴシック" pitchFamily="49" charset="-128"/>
              <a:ea typeface="ＭＳ ゴシック" pitchFamily="49" charset="-128"/>
            </a:rPr>
            <a:t>ポイントの減となった。今後も将来の財政リスクに備えるため、標準財政規模の</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％程度を確保していく。</a:t>
          </a:r>
        </a:p>
        <a:p>
          <a:r>
            <a:rPr kumimoji="1" lang="ja-JP" altLang="en-US" sz="1100">
              <a:latin typeface="ＭＳ ゴシック" pitchFamily="49" charset="-128"/>
              <a:ea typeface="ＭＳ ゴシック" pitchFamily="49" charset="-128"/>
            </a:rPr>
            <a:t>　実質収支額の標準財政規模に対する割合（実質収支比率）は、国庫支出金や繰越金の減などにより、前年度に比べて</a:t>
          </a:r>
          <a:r>
            <a:rPr kumimoji="1" lang="en-US" altLang="ja-JP" sz="1100">
              <a:latin typeface="ＭＳ ゴシック" pitchFamily="49" charset="-128"/>
              <a:ea typeface="ＭＳ ゴシック" pitchFamily="49" charset="-128"/>
            </a:rPr>
            <a:t>3.9</a:t>
          </a:r>
          <a:r>
            <a:rPr kumimoji="1" lang="ja-JP" altLang="en-US" sz="1100">
              <a:latin typeface="ＭＳ ゴシック" pitchFamily="49" charset="-128"/>
              <a:ea typeface="ＭＳ ゴシック" pitchFamily="49" charset="-128"/>
            </a:rPr>
            <a:t>ポイント減となった。また、実質単年度収支の標準財政規模に対する割合は、令和５年度の実質収支額が令和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年度の実質収支額を下回ったことからマイナスとなっている。</a:t>
          </a:r>
        </a:p>
        <a:p>
          <a:r>
            <a:rPr kumimoji="1" lang="ja-JP" altLang="en-US" sz="1100">
              <a:latin typeface="ＭＳ ゴシック" pitchFamily="49" charset="-128"/>
              <a:ea typeface="ＭＳ ゴシック" pitchFamily="49" charset="-128"/>
            </a:rPr>
            <a:t>　今後は歳出の抑制に努めるとともに、歳入については地方債の発行を必要最低限にして、規律ある財政運営を行っていく。</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全ての特別会計を含んだ連結では黒字となっている。一般会計同様各特別会計等についても、今後も厳しい財政状況が見込まれることから、引き続き経営健全化に向けて歳出抑制と歳入の確保を図っていく。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yase00p\af25\R06\02.&#36001;&#25919;&#20840;&#33324;\02.&#36001;&#25919;&#24193;&#22806;&#24246;&#21209;\08.03.&#30476;&#22577;&#21578;&#26360;&#39006;&#65288;&#65297;&#26376;&#65374;&#65299;&#26376;&#65289;\&#20196;&#21644;&#65301;&#24180;&#24230;&#36001;&#25919;&#29366;&#27841;&#36039;&#26009;&#38598;&#12398;&#20316;&#25104;&#31561;&#12395;&#12388;&#12356;&#12390;&#65288;&#20381;&#38972;&#65289;\04_&#30476;&#22238;&#31572;\&#38306;&#25285;&#24403;&#20998;\&#12379;&#12365;&#12304;&#36001;&#25919;&#29366;&#27841;&#36039;&#26009;&#38598;&#12305;_142182_&#32190;&#28716;&#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45141</v>
          </cell>
          <cell r="F3">
            <v>62383</v>
          </cell>
        </row>
        <row r="5">
          <cell r="A5" t="str">
            <v xml:space="preserve"> R02</v>
          </cell>
          <cell r="D5">
            <v>28497</v>
          </cell>
          <cell r="F5">
            <v>63812</v>
          </cell>
        </row>
        <row r="7">
          <cell r="A7" t="str">
            <v xml:space="preserve"> R03</v>
          </cell>
          <cell r="D7">
            <v>23820</v>
          </cell>
          <cell r="F7">
            <v>45945</v>
          </cell>
        </row>
        <row r="9">
          <cell r="A9" t="str">
            <v xml:space="preserve"> R04</v>
          </cell>
          <cell r="D9">
            <v>37241</v>
          </cell>
          <cell r="F9">
            <v>44475</v>
          </cell>
        </row>
        <row r="11">
          <cell r="A11" t="str">
            <v xml:space="preserve"> R05</v>
          </cell>
          <cell r="D11">
            <v>33504</v>
          </cell>
          <cell r="F11">
            <v>45982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33414976</v>
      </c>
      <c r="BO4" s="407"/>
      <c r="BP4" s="407"/>
      <c r="BQ4" s="407"/>
      <c r="BR4" s="407"/>
      <c r="BS4" s="407"/>
      <c r="BT4" s="407"/>
      <c r="BU4" s="408"/>
      <c r="BV4" s="406">
        <v>35373495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v>
      </c>
      <c r="CU4" s="413"/>
      <c r="CV4" s="413"/>
      <c r="CW4" s="413"/>
      <c r="CX4" s="413"/>
      <c r="CY4" s="413"/>
      <c r="CZ4" s="413"/>
      <c r="DA4" s="414"/>
      <c r="DB4" s="412">
        <v>9.8000000000000007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32221857</v>
      </c>
      <c r="BO5" s="444"/>
      <c r="BP5" s="444"/>
      <c r="BQ5" s="444"/>
      <c r="BR5" s="444"/>
      <c r="BS5" s="444"/>
      <c r="BT5" s="444"/>
      <c r="BU5" s="445"/>
      <c r="BV5" s="443">
        <v>33607932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92.4</v>
      </c>
      <c r="CU5" s="441"/>
      <c r="CV5" s="441"/>
      <c r="CW5" s="441"/>
      <c r="CX5" s="441"/>
      <c r="CY5" s="441"/>
      <c r="CZ5" s="441"/>
      <c r="DA5" s="442"/>
      <c r="DB5" s="440">
        <v>94.4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1193119</v>
      </c>
      <c r="BO6" s="444"/>
      <c r="BP6" s="444"/>
      <c r="BQ6" s="444"/>
      <c r="BR6" s="444"/>
      <c r="BS6" s="444"/>
      <c r="BT6" s="444"/>
      <c r="BU6" s="445"/>
      <c r="BV6" s="443">
        <v>1765563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93.2</v>
      </c>
      <c r="CU6" s="481"/>
      <c r="CV6" s="481"/>
      <c r="CW6" s="481"/>
      <c r="CX6" s="481"/>
      <c r="CY6" s="481"/>
      <c r="CZ6" s="481"/>
      <c r="DA6" s="482"/>
      <c r="DB6" s="480">
        <v>94.4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146616</v>
      </c>
      <c r="BO7" s="444"/>
      <c r="BP7" s="444"/>
      <c r="BQ7" s="444"/>
      <c r="BR7" s="444"/>
      <c r="BS7" s="444"/>
      <c r="BT7" s="444"/>
      <c r="BU7" s="445"/>
      <c r="BV7" s="443">
        <v>78204</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17576762</v>
      </c>
      <c r="CU7" s="444"/>
      <c r="CV7" s="444"/>
      <c r="CW7" s="444"/>
      <c r="CX7" s="444"/>
      <c r="CY7" s="444"/>
      <c r="CZ7" s="444"/>
      <c r="DA7" s="445"/>
      <c r="DB7" s="443">
        <v>17225351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1046503</v>
      </c>
      <c r="BO8" s="444"/>
      <c r="BP8" s="444"/>
      <c r="BQ8" s="444"/>
      <c r="BR8" s="444"/>
      <c r="BS8" s="444"/>
      <c r="BT8" s="444"/>
      <c r="BU8" s="445"/>
      <c r="BV8" s="443">
        <v>1687359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0.86</v>
      </c>
      <c r="CU8" s="484"/>
      <c r="CV8" s="484"/>
      <c r="CW8" s="484"/>
      <c r="CX8" s="484"/>
      <c r="CY8" s="484"/>
      <c r="CZ8" s="484"/>
      <c r="DA8" s="485"/>
      <c r="DB8" s="483">
        <v>0.87</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83913</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-640856</v>
      </c>
      <c r="BO9" s="444"/>
      <c r="BP9" s="444"/>
      <c r="BQ9" s="444"/>
      <c r="BR9" s="444"/>
      <c r="BS9" s="444"/>
      <c r="BT9" s="444"/>
      <c r="BU9" s="445"/>
      <c r="BV9" s="443">
        <v>-1310825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7.4</v>
      </c>
      <c r="CU9" s="441"/>
      <c r="CV9" s="441"/>
      <c r="CW9" s="441"/>
      <c r="CX9" s="441"/>
      <c r="CY9" s="441"/>
      <c r="CZ9" s="441"/>
      <c r="DA9" s="442"/>
      <c r="DB9" s="440">
        <v>7.8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84460</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3430</v>
      </c>
      <c r="BO10" s="444"/>
      <c r="BP10" s="444"/>
      <c r="BQ10" s="444"/>
      <c r="BR10" s="444"/>
      <c r="BS10" s="444"/>
      <c r="BT10" s="444"/>
      <c r="BU10" s="445"/>
      <c r="BV10" s="443">
        <v>222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84100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5000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79412</v>
      </c>
      <c r="S13" s="528"/>
      <c r="T13" s="528"/>
      <c r="U13" s="528"/>
      <c r="V13" s="529"/>
      <c r="W13" s="459" t="s">
        <v>131</v>
      </c>
      <c r="X13" s="460"/>
      <c r="Y13" s="460"/>
      <c r="Z13" s="460"/>
      <c r="AA13" s="460"/>
      <c r="AB13" s="450"/>
      <c r="AC13" s="494">
        <v>413</v>
      </c>
      <c r="AD13" s="495"/>
      <c r="AE13" s="495"/>
      <c r="AF13" s="495"/>
      <c r="AG13" s="537"/>
      <c r="AH13" s="494">
        <v>489</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-637426</v>
      </c>
      <c r="BO13" s="444"/>
      <c r="BP13" s="444"/>
      <c r="BQ13" s="444"/>
      <c r="BR13" s="444"/>
      <c r="BS13" s="444"/>
      <c r="BT13" s="444"/>
      <c r="BU13" s="445"/>
      <c r="BV13" s="443">
        <v>-1315603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2.4</v>
      </c>
      <c r="CU13" s="441"/>
      <c r="CV13" s="441"/>
      <c r="CW13" s="441"/>
      <c r="CX13" s="441"/>
      <c r="CY13" s="441"/>
      <c r="CZ13" s="441"/>
      <c r="DA13" s="442"/>
      <c r="DB13" s="440">
        <v>3.6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84376</v>
      </c>
      <c r="S14" s="528"/>
      <c r="T14" s="528"/>
      <c r="U14" s="528"/>
      <c r="V14" s="529"/>
      <c r="W14" s="433"/>
      <c r="X14" s="434"/>
      <c r="Y14" s="434"/>
      <c r="Z14" s="434"/>
      <c r="AA14" s="434"/>
      <c r="AB14" s="423"/>
      <c r="AC14" s="530">
        <v>1.2</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79969</v>
      </c>
      <c r="S15" s="528"/>
      <c r="T15" s="528"/>
      <c r="U15" s="528"/>
      <c r="V15" s="529"/>
      <c r="W15" s="459" t="s">
        <v>137</v>
      </c>
      <c r="X15" s="460"/>
      <c r="Y15" s="460"/>
      <c r="Z15" s="460"/>
      <c r="AA15" s="460"/>
      <c r="AB15" s="450"/>
      <c r="AC15" s="494">
        <v>10260</v>
      </c>
      <c r="AD15" s="495"/>
      <c r="AE15" s="495"/>
      <c r="AF15" s="495"/>
      <c r="AG15" s="537"/>
      <c r="AH15" s="494">
        <v>11172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12216339</v>
      </c>
      <c r="BO15" s="407"/>
      <c r="BP15" s="407"/>
      <c r="BQ15" s="407"/>
      <c r="BR15" s="407"/>
      <c r="BS15" s="407"/>
      <c r="BT15" s="407"/>
      <c r="BU15" s="408"/>
      <c r="BV15" s="406">
        <v>11611368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29.5</v>
      </c>
      <c r="AD16" s="531"/>
      <c r="AE16" s="531"/>
      <c r="AF16" s="531"/>
      <c r="AG16" s="532"/>
      <c r="AH16" s="530">
        <v>31.2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14069781</v>
      </c>
      <c r="BO16" s="444"/>
      <c r="BP16" s="444"/>
      <c r="BQ16" s="444"/>
      <c r="BR16" s="444"/>
      <c r="BS16" s="444"/>
      <c r="BT16" s="444"/>
      <c r="BU16" s="445"/>
      <c r="BV16" s="443">
        <v>13643285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24088</v>
      </c>
      <c r="AD17" s="495"/>
      <c r="AE17" s="495"/>
      <c r="AF17" s="495"/>
      <c r="AG17" s="537"/>
      <c r="AH17" s="494">
        <v>24109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15573712</v>
      </c>
      <c r="BO17" s="444"/>
      <c r="BP17" s="444"/>
      <c r="BQ17" s="444"/>
      <c r="BR17" s="444"/>
      <c r="BS17" s="444"/>
      <c r="BT17" s="444"/>
      <c r="BU17" s="445"/>
      <c r="BV17" s="443">
        <v>14770921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22.14</v>
      </c>
      <c r="M18" s="567"/>
      <c r="N18" s="567"/>
      <c r="O18" s="567"/>
      <c r="P18" s="567"/>
      <c r="Q18" s="567"/>
      <c r="R18" s="568"/>
      <c r="S18" s="568"/>
      <c r="T18" s="568"/>
      <c r="U18" s="568"/>
      <c r="V18" s="569"/>
      <c r="W18" s="461"/>
      <c r="X18" s="462"/>
      <c r="Y18" s="462"/>
      <c r="Z18" s="462"/>
      <c r="AA18" s="462"/>
      <c r="AB18" s="453"/>
      <c r="AC18" s="570">
        <v>69.3</v>
      </c>
      <c r="AD18" s="571"/>
      <c r="AE18" s="571"/>
      <c r="AF18" s="571"/>
      <c r="AG18" s="572"/>
      <c r="AH18" s="570">
        <v>67.400000000000006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17489505</v>
      </c>
      <c r="BO18" s="444"/>
      <c r="BP18" s="444"/>
      <c r="BQ18" s="444"/>
      <c r="BR18" s="444"/>
      <c r="BS18" s="444"/>
      <c r="BT18" s="444"/>
      <c r="BU18" s="445"/>
      <c r="BV18" s="443">
        <v>17767326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3790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24170758</v>
      </c>
      <c r="BO19" s="444"/>
      <c r="BP19" s="444"/>
      <c r="BQ19" s="444"/>
      <c r="BR19" s="444"/>
      <c r="BS19" s="444"/>
      <c r="BT19" s="444"/>
      <c r="BU19" s="445"/>
      <c r="BV19" s="443">
        <v>24794032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34879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14149070</v>
      </c>
      <c r="BO22" s="407"/>
      <c r="BP22" s="407"/>
      <c r="BQ22" s="407"/>
      <c r="BR22" s="407"/>
      <c r="BS22" s="407"/>
      <c r="BT22" s="407"/>
      <c r="BU22" s="408"/>
      <c r="BV22" s="406">
        <v>14703753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10577860</v>
      </c>
      <c r="BO23" s="444"/>
      <c r="BP23" s="444"/>
      <c r="BQ23" s="444"/>
      <c r="BR23" s="444"/>
      <c r="BS23" s="444"/>
      <c r="BT23" s="444"/>
      <c r="BU23" s="445"/>
      <c r="BV23" s="443">
        <v>11079338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9110</v>
      </c>
      <c r="R24" s="495"/>
      <c r="S24" s="495"/>
      <c r="T24" s="495"/>
      <c r="U24" s="495"/>
      <c r="V24" s="537"/>
      <c r="W24" s="589"/>
      <c r="X24" s="590"/>
      <c r="Y24" s="591"/>
      <c r="Z24" s="493" t="s">
        <v>162</v>
      </c>
      <c r="AA24" s="473"/>
      <c r="AB24" s="473"/>
      <c r="AC24" s="473"/>
      <c r="AD24" s="473"/>
      <c r="AE24" s="473"/>
      <c r="AF24" s="473"/>
      <c r="AG24" s="474"/>
      <c r="AH24" s="494">
        <v>610</v>
      </c>
      <c r="AI24" s="495"/>
      <c r="AJ24" s="495"/>
      <c r="AK24" s="495"/>
      <c r="AL24" s="537"/>
      <c r="AM24" s="494">
        <v>1834880</v>
      </c>
      <c r="AN24" s="495"/>
      <c r="AO24" s="495"/>
      <c r="AP24" s="495"/>
      <c r="AQ24" s="495"/>
      <c r="AR24" s="537"/>
      <c r="AS24" s="494">
        <v>3008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9285062</v>
      </c>
      <c r="BO24" s="444"/>
      <c r="BP24" s="444"/>
      <c r="BQ24" s="444"/>
      <c r="BR24" s="444"/>
      <c r="BS24" s="444"/>
      <c r="BT24" s="444"/>
      <c r="BU24" s="445"/>
      <c r="BV24" s="443">
        <v>9407196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7400</v>
      </c>
      <c r="R25" s="495"/>
      <c r="S25" s="495"/>
      <c r="T25" s="495"/>
      <c r="U25" s="495"/>
      <c r="V25" s="537"/>
      <c r="W25" s="589"/>
      <c r="X25" s="590"/>
      <c r="Y25" s="591"/>
      <c r="Z25" s="493" t="s">
        <v>165</v>
      </c>
      <c r="AA25" s="473"/>
      <c r="AB25" s="473"/>
      <c r="AC25" s="473"/>
      <c r="AD25" s="473"/>
      <c r="AE25" s="473"/>
      <c r="AF25" s="473"/>
      <c r="AG25" s="474"/>
      <c r="AH25" s="494">
        <v>130</v>
      </c>
      <c r="AI25" s="495"/>
      <c r="AJ25" s="495"/>
      <c r="AK25" s="495"/>
      <c r="AL25" s="537"/>
      <c r="AM25" s="494">
        <v>397150</v>
      </c>
      <c r="AN25" s="495"/>
      <c r="AO25" s="495"/>
      <c r="AP25" s="495"/>
      <c r="AQ25" s="495"/>
      <c r="AR25" s="537"/>
      <c r="AS25" s="494">
        <v>3055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2391535</v>
      </c>
      <c r="BO25" s="407"/>
      <c r="BP25" s="407"/>
      <c r="BQ25" s="407"/>
      <c r="BR25" s="407"/>
      <c r="BS25" s="407"/>
      <c r="BT25" s="407"/>
      <c r="BU25" s="408"/>
      <c r="BV25" s="406">
        <v>2232372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6840</v>
      </c>
      <c r="R26" s="495"/>
      <c r="S26" s="495"/>
      <c r="T26" s="495"/>
      <c r="U26" s="495"/>
      <c r="V26" s="537"/>
      <c r="W26" s="589"/>
      <c r="X26" s="590"/>
      <c r="Y26" s="591"/>
      <c r="Z26" s="493" t="s">
        <v>168</v>
      </c>
      <c r="AA26" s="595"/>
      <c r="AB26" s="595"/>
      <c r="AC26" s="595"/>
      <c r="AD26" s="595"/>
      <c r="AE26" s="595"/>
      <c r="AF26" s="595"/>
      <c r="AG26" s="596"/>
      <c r="AH26" s="494">
        <v>26</v>
      </c>
      <c r="AI26" s="495"/>
      <c r="AJ26" s="495"/>
      <c r="AK26" s="495"/>
      <c r="AL26" s="537"/>
      <c r="AM26" s="494">
        <v>89882</v>
      </c>
      <c r="AN26" s="495"/>
      <c r="AO26" s="495"/>
      <c r="AP26" s="495"/>
      <c r="AQ26" s="495"/>
      <c r="AR26" s="537"/>
      <c r="AS26" s="494">
        <v>3457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5300</v>
      </c>
      <c r="R27" s="495"/>
      <c r="S27" s="495"/>
      <c r="T27" s="495"/>
      <c r="U27" s="495"/>
      <c r="V27" s="537"/>
      <c r="W27" s="589"/>
      <c r="X27" s="590"/>
      <c r="Y27" s="591"/>
      <c r="Z27" s="493" t="s">
        <v>171</v>
      </c>
      <c r="AA27" s="473"/>
      <c r="AB27" s="473"/>
      <c r="AC27" s="473"/>
      <c r="AD27" s="473"/>
      <c r="AE27" s="473"/>
      <c r="AF27" s="473"/>
      <c r="AG27" s="474"/>
      <c r="AH27" s="494">
        <v>9</v>
      </c>
      <c r="AI27" s="495"/>
      <c r="AJ27" s="495"/>
      <c r="AK27" s="495"/>
      <c r="AL27" s="537"/>
      <c r="AM27" s="494">
        <v>35748</v>
      </c>
      <c r="AN27" s="495"/>
      <c r="AO27" s="495"/>
      <c r="AP27" s="495"/>
      <c r="AQ27" s="495"/>
      <c r="AR27" s="537"/>
      <c r="AS27" s="494">
        <v>3972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4290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3140304</v>
      </c>
      <c r="BO28" s="407"/>
      <c r="BP28" s="407"/>
      <c r="BQ28" s="407"/>
      <c r="BR28" s="407"/>
      <c r="BS28" s="407"/>
      <c r="BT28" s="407"/>
      <c r="BU28" s="408"/>
      <c r="BV28" s="406">
        <v>3136874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18</v>
      </c>
      <c r="M29" s="495"/>
      <c r="N29" s="495"/>
      <c r="O29" s="495"/>
      <c r="P29" s="537"/>
      <c r="Q29" s="494">
        <v>3980</v>
      </c>
      <c r="R29" s="495"/>
      <c r="S29" s="495"/>
      <c r="T29" s="495"/>
      <c r="U29" s="495"/>
      <c r="V29" s="537"/>
      <c r="W29" s="592"/>
      <c r="X29" s="593"/>
      <c r="Y29" s="594"/>
      <c r="Z29" s="493" t="s">
        <v>177</v>
      </c>
      <c r="AA29" s="473"/>
      <c r="AB29" s="473"/>
      <c r="AC29" s="473"/>
      <c r="AD29" s="473"/>
      <c r="AE29" s="473"/>
      <c r="AF29" s="473"/>
      <c r="AG29" s="474"/>
      <c r="AH29" s="494">
        <v>619</v>
      </c>
      <c r="AI29" s="495"/>
      <c r="AJ29" s="495"/>
      <c r="AK29" s="495"/>
      <c r="AL29" s="537"/>
      <c r="AM29" s="494">
        <v>1870628</v>
      </c>
      <c r="AN29" s="495"/>
      <c r="AO29" s="495"/>
      <c r="AP29" s="495"/>
      <c r="AQ29" s="495"/>
      <c r="AR29" s="537"/>
      <c r="AS29" s="494">
        <v>3022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100.3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4967131</v>
      </c>
      <c r="BO30" s="563"/>
      <c r="BP30" s="563"/>
      <c r="BQ30" s="563"/>
      <c r="BR30" s="563"/>
      <c r="BS30" s="563"/>
      <c r="BT30" s="563"/>
      <c r="BU30" s="564"/>
      <c r="BV30" s="562">
        <v>3388653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公共下水道事業会計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広域大和斎場組合（広域大和斎場組合予算）</v>
      </c>
      <c r="BZ34" s="634"/>
      <c r="CA34" s="634"/>
      <c r="CB34" s="634"/>
      <c r="CC34" s="634"/>
      <c r="CD34" s="634"/>
      <c r="CE34" s="634"/>
      <c r="CF34" s="634"/>
      <c r="CG34" s="634"/>
      <c r="CH34" s="634"/>
      <c r="CI34" s="634"/>
      <c r="CJ34" s="634"/>
      <c r="CK34" s="634"/>
      <c r="CL34" s="634"/>
      <c r="CM34" s="634"/>
      <c r="CN34" s="181"/>
      <c r="CO34" s="633">
        <f>IF(CQ34="","",MAX(C34:D43,U34:V43,AM34:AN43,BE34:BF43,BW34:BX43)+1)</f>
        <v>10</v>
      </c>
      <c r="CP34" s="633"/>
      <c r="CQ34" s="634" t="str">
        <f>IF('各会計、関係団体の財政状況及び健全化判断比率'!BS7="","",'各会計、関係団体の財政状況及び健全化判断比率'!BS7)</f>
        <v>綾瀬市土地開発公社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高座清掃施設組合（一般会計）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神奈川県後期高齢者医療広域連合（一般会計）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神奈川県後期高齢者医療広域連合（後期高齢者医療特別会計）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z356SChlFfi4HWXQ5URbYJfCQCAV+x5Y5ZXYSxBP5BHQhvXSOSAGpS8mYnHN+muI0zk3zIFnpKS78jOi1U1TWA==" saltValue="89x+PcyN/ZliYw5QjhvO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87" t="s">
        <v>530</v>
      </c>
      <c r="D34" s="1187"/>
      <c r="E34" s="1188"/>
      <c r="F34" s="32">
        <v>5.24</v>
      </c>
      <c r="G34" s="33">
        <v>6.79</v>
      </c>
      <c r="H34" s="33">
        <v>17.09</v>
      </c>
      <c r="I34" s="33">
        <v>9.7899999999999991</v>
      </c>
      <c r="J34" s="34">
        <v>5.95</v>
      </c>
      <c r="K34" s="22"/>
      <c r="L34" s="22"/>
      <c r="M34" s="22"/>
      <c r="N34" s="22"/>
      <c r="O34" s="22"/>
      <c r="P34" s="22"/>
    </row>
    <row r="35" spans="1:16" ht="39" customHeight="1" x14ac:dyDescent="0.2">
      <c r="A35" s="22"/>
      <c r="B35" s="35"/>
      <c r="C35" s="1181" t="s">
        <v>531</v>
      </c>
      <c r="D35" s="1182"/>
      <c r="E35" s="1183"/>
      <c r="F35" s="36">
        <v>0.37</v>
      </c>
      <c r="G35" s="37">
        <v>0.51</v>
      </c>
      <c r="H35" s="37">
        <v>0.66</v>
      </c>
      <c r="I35" s="37">
        <v>0.27</v>
      </c>
      <c r="J35" s="38">
        <v>0.63</v>
      </c>
      <c r="K35" s="22"/>
      <c r="L35" s="22"/>
      <c r="M35" s="22"/>
      <c r="N35" s="22"/>
      <c r="O35" s="22"/>
      <c r="P35" s="22"/>
    </row>
    <row r="36" spans="1:16" ht="39" customHeight="1" x14ac:dyDescent="0.2">
      <c r="A36" s="22"/>
      <c r="B36" s="35"/>
      <c r="C36" s="1181" t="s">
        <v>532</v>
      </c>
      <c r="D36" s="1182"/>
      <c r="E36" s="1183"/>
      <c r="F36" s="36" t="s">
        <v>485</v>
      </c>
      <c r="G36" s="37">
        <v>0.13</v>
      </c>
      <c r="H36" s="37">
        <v>1.97</v>
      </c>
      <c r="I36" s="37">
        <v>2.02</v>
      </c>
      <c r="J36" s="38">
        <v>0.35</v>
      </c>
      <c r="K36" s="22"/>
      <c r="L36" s="22"/>
      <c r="M36" s="22"/>
      <c r="N36" s="22"/>
      <c r="O36" s="22"/>
      <c r="P36" s="22"/>
    </row>
    <row r="37" spans="1:16" ht="39" customHeight="1" x14ac:dyDescent="0.2">
      <c r="A37" s="22"/>
      <c r="B37" s="35"/>
      <c r="C37" s="1181" t="s">
        <v>533</v>
      </c>
      <c r="D37" s="1182"/>
      <c r="E37" s="1183"/>
      <c r="F37" s="36">
        <v>0.04</v>
      </c>
      <c r="G37" s="37">
        <v>0.09</v>
      </c>
      <c r="H37" s="37">
        <v>0.15</v>
      </c>
      <c r="I37" s="37">
        <v>0.14000000000000001</v>
      </c>
      <c r="J37" s="38">
        <v>0.09</v>
      </c>
      <c r="K37" s="22"/>
      <c r="L37" s="22"/>
      <c r="M37" s="22"/>
      <c r="N37" s="22"/>
      <c r="O37" s="22"/>
      <c r="P37" s="22"/>
    </row>
    <row r="38" spans="1:16" ht="39" customHeight="1" x14ac:dyDescent="0.2">
      <c r="A38" s="22"/>
      <c r="B38" s="35"/>
      <c r="C38" s="1181" t="s">
        <v>534</v>
      </c>
      <c r="D38" s="1182"/>
      <c r="E38" s="1183"/>
      <c r="F38" s="36">
        <v>0.06</v>
      </c>
      <c r="G38" s="37">
        <v>0.14000000000000001</v>
      </c>
      <c r="H38" s="37">
        <v>0.05</v>
      </c>
      <c r="I38" s="37">
        <v>0.05</v>
      </c>
      <c r="J38" s="38">
        <v>0.05</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535</v>
      </c>
      <c r="D42" s="1182"/>
      <c r="E42" s="1183"/>
      <c r="F42" s="36" t="s">
        <v>536</v>
      </c>
      <c r="G42" s="37" t="s">
        <v>485</v>
      </c>
      <c r="H42" s="37" t="s">
        <v>485</v>
      </c>
      <c r="I42" s="37" t="s">
        <v>485</v>
      </c>
      <c r="J42" s="38" t="s">
        <v>485</v>
      </c>
      <c r="K42" s="22"/>
      <c r="L42" s="22"/>
      <c r="M42" s="22"/>
      <c r="N42" s="22"/>
      <c r="O42" s="22"/>
      <c r="P42" s="22"/>
    </row>
    <row r="43" spans="1:16" ht="39" customHeight="1" thickBot="1" x14ac:dyDescent="0.25">
      <c r="A43" s="22"/>
      <c r="B43" s="40"/>
      <c r="C43" s="1184" t="s">
        <v>537</v>
      </c>
      <c r="D43" s="1185"/>
      <c r="E43" s="1186"/>
      <c r="F43" s="41">
        <v>0.35</v>
      </c>
      <c r="G43" s="42">
        <v>0</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45I666hDrEXbeyWwhQ1MZ4CW03IanFwB8bi+YEhd1RqPgX6bOL29o8bwKGzAaLlwGuVWWpuNNHEjPW/C0jaUw==" saltValue="wugb/AZa9UU+FzVhZx81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2009</v>
      </c>
      <c r="L45" s="60">
        <v>2018</v>
      </c>
      <c r="M45" s="60">
        <v>2001</v>
      </c>
      <c r="N45" s="60">
        <v>1910</v>
      </c>
      <c r="O45" s="61">
        <v>1792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485</v>
      </c>
      <c r="L46" s="64" t="s">
        <v>485</v>
      </c>
      <c r="M46" s="64" t="s">
        <v>485</v>
      </c>
      <c r="N46" s="64" t="s">
        <v>485</v>
      </c>
      <c r="O46" s="65" t="s">
        <v>485</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485</v>
      </c>
      <c r="L47" s="64" t="s">
        <v>485</v>
      </c>
      <c r="M47" s="64" t="s">
        <v>485</v>
      </c>
      <c r="N47" s="64" t="s">
        <v>485</v>
      </c>
      <c r="O47" s="65" t="s">
        <v>485</v>
      </c>
      <c r="P47" s="48"/>
      <c r="Q47" s="48"/>
      <c r="R47" s="48"/>
      <c r="S47" s="48"/>
      <c r="T47" s="48"/>
      <c r="U47" s="48"/>
    </row>
    <row r="48" spans="1:21" ht="30.75" customHeight="1" x14ac:dyDescent="0.2">
      <c r="A48" s="48"/>
      <c r="B48" s="1191"/>
      <c r="C48" s="1192"/>
      <c r="D48" s="62"/>
      <c r="E48" s="1197" t="s">
        <v>13</v>
      </c>
      <c r="F48" s="1197"/>
      <c r="G48" s="1197"/>
      <c r="H48" s="1197"/>
      <c r="I48" s="1197"/>
      <c r="J48" s="1198"/>
      <c r="K48" s="63">
        <v>1166</v>
      </c>
      <c r="L48" s="64">
        <v>681</v>
      </c>
      <c r="M48" s="64">
        <v>827</v>
      </c>
      <c r="N48" s="64">
        <v>662</v>
      </c>
      <c r="O48" s="65">
        <v>232</v>
      </c>
      <c r="P48" s="48"/>
      <c r="Q48" s="48"/>
      <c r="R48" s="48"/>
      <c r="S48" s="48"/>
      <c r="T48" s="48"/>
      <c r="U48" s="48"/>
    </row>
    <row r="49" spans="1:21" ht="30.75" customHeight="1" x14ac:dyDescent="0.2">
      <c r="A49" s="48"/>
      <c r="B49" s="1191"/>
      <c r="C49" s="1192"/>
      <c r="D49" s="62"/>
      <c r="E49" s="1197" t="s">
        <v>14</v>
      </c>
      <c r="F49" s="1197"/>
      <c r="G49" s="1197"/>
      <c r="H49" s="1197"/>
      <c r="I49" s="1197"/>
      <c r="J49" s="1198"/>
      <c r="K49" s="63">
        <v>45</v>
      </c>
      <c r="L49" s="64">
        <v>97</v>
      </c>
      <c r="M49" s="64">
        <v>175</v>
      </c>
      <c r="N49" s="64">
        <v>297</v>
      </c>
      <c r="O49" s="65">
        <v>298</v>
      </c>
      <c r="P49" s="48"/>
      <c r="Q49" s="48"/>
      <c r="R49" s="48"/>
      <c r="S49" s="48"/>
      <c r="T49" s="48"/>
      <c r="U49" s="48"/>
    </row>
    <row r="50" spans="1:21" ht="30.75" customHeight="1" x14ac:dyDescent="0.2">
      <c r="A50" s="48"/>
      <c r="B50" s="1191"/>
      <c r="C50" s="1192"/>
      <c r="D50" s="62"/>
      <c r="E50" s="1197" t="s">
        <v>15</v>
      </c>
      <c r="F50" s="1197"/>
      <c r="G50" s="1197"/>
      <c r="H50" s="1197"/>
      <c r="I50" s="1197"/>
      <c r="J50" s="1198"/>
      <c r="K50" s="63">
        <v>3</v>
      </c>
      <c r="L50" s="64">
        <v>333</v>
      </c>
      <c r="M50" s="64">
        <v>95</v>
      </c>
      <c r="N50" s="64">
        <v>0</v>
      </c>
      <c r="O50" s="65">
        <v>0</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485</v>
      </c>
      <c r="L51" s="64" t="s">
        <v>485</v>
      </c>
      <c r="M51" s="64" t="s">
        <v>485</v>
      </c>
      <c r="N51" s="64" t="s">
        <v>485</v>
      </c>
      <c r="O51" s="65" t="s">
        <v>485</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2368</v>
      </c>
      <c r="L52" s="64">
        <v>2448</v>
      </c>
      <c r="M52" s="64">
        <v>2532</v>
      </c>
      <c r="N52" s="64">
        <v>2450</v>
      </c>
      <c r="O52" s="65">
        <v>2193</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855</v>
      </c>
      <c r="L53" s="69">
        <v>681</v>
      </c>
      <c r="M53" s="69">
        <v>566</v>
      </c>
      <c r="N53" s="69">
        <v>419</v>
      </c>
      <c r="O53" s="70">
        <v>129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Sb1DnSShC9Nv30JVo/5WHLLOL//0DcHBda9U1rz94dIv5gpJD5NMuQ3t0izlCDBo3KRiKHhHOSyPhD0j+USrw==" saltValue="ZgIVfzIsCy0FN0uOWyU2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220" t="s">
        <v>30</v>
      </c>
      <c r="C41" s="1221"/>
      <c r="D41" s="105"/>
      <c r="E41" s="1226" t="s">
        <v>31</v>
      </c>
      <c r="F41" s="1226"/>
      <c r="G41" s="1226"/>
      <c r="H41" s="1227"/>
      <c r="I41" s="355">
        <v>16801</v>
      </c>
      <c r="J41" s="356">
        <v>15881</v>
      </c>
      <c r="K41" s="356">
        <v>15721</v>
      </c>
      <c r="L41" s="356">
        <v>14704</v>
      </c>
      <c r="M41" s="357">
        <v>14149</v>
      </c>
    </row>
    <row r="42" spans="2:13" ht="27.75" customHeight="1" x14ac:dyDescent="0.2">
      <c r="B42" s="1222"/>
      <c r="C42" s="1223"/>
      <c r="D42" s="106"/>
      <c r="E42" s="1228" t="s">
        <v>32</v>
      </c>
      <c r="F42" s="1228"/>
      <c r="G42" s="1228"/>
      <c r="H42" s="1229"/>
      <c r="I42" s="358">
        <v>420</v>
      </c>
      <c r="J42" s="359">
        <v>452</v>
      </c>
      <c r="K42" s="359">
        <v>152</v>
      </c>
      <c r="L42" s="359">
        <v>299</v>
      </c>
      <c r="M42" s="360">
        <v>328</v>
      </c>
    </row>
    <row r="43" spans="2:13" ht="27.75" customHeight="1" x14ac:dyDescent="0.2">
      <c r="B43" s="1222"/>
      <c r="C43" s="1223"/>
      <c r="D43" s="106"/>
      <c r="E43" s="1228" t="s">
        <v>33</v>
      </c>
      <c r="F43" s="1228"/>
      <c r="G43" s="1228"/>
      <c r="H43" s="1229"/>
      <c r="I43" s="358">
        <v>8062</v>
      </c>
      <c r="J43" s="359">
        <v>6177</v>
      </c>
      <c r="K43" s="359">
        <v>4987</v>
      </c>
      <c r="L43" s="359">
        <v>3905</v>
      </c>
      <c r="M43" s="360">
        <v>3055</v>
      </c>
    </row>
    <row r="44" spans="2:13" ht="27.75" customHeight="1" x14ac:dyDescent="0.2">
      <c r="B44" s="1222"/>
      <c r="C44" s="1223"/>
      <c r="D44" s="106"/>
      <c r="E44" s="1228" t="s">
        <v>34</v>
      </c>
      <c r="F44" s="1228"/>
      <c r="G44" s="1228"/>
      <c r="H44" s="1229"/>
      <c r="I44" s="358">
        <v>3484</v>
      </c>
      <c r="J44" s="359">
        <v>3460</v>
      </c>
      <c r="K44" s="359">
        <v>3395</v>
      </c>
      <c r="L44" s="359">
        <v>3175</v>
      </c>
      <c r="M44" s="360">
        <v>2916</v>
      </c>
    </row>
    <row r="45" spans="2:13" ht="27.75" customHeight="1" x14ac:dyDescent="0.2">
      <c r="B45" s="1222"/>
      <c r="C45" s="1223"/>
      <c r="D45" s="106"/>
      <c r="E45" s="1228" t="s">
        <v>35</v>
      </c>
      <c r="F45" s="1228"/>
      <c r="G45" s="1228"/>
      <c r="H45" s="1229"/>
      <c r="I45" s="358">
        <v>5025</v>
      </c>
      <c r="J45" s="359">
        <v>4949</v>
      </c>
      <c r="K45" s="359">
        <v>4762</v>
      </c>
      <c r="L45" s="359">
        <v>4673</v>
      </c>
      <c r="M45" s="360">
        <v>4677</v>
      </c>
    </row>
    <row r="46" spans="2:13" ht="27.75" customHeight="1" x14ac:dyDescent="0.2">
      <c r="B46" s="1222"/>
      <c r="C46" s="1223"/>
      <c r="D46" s="107"/>
      <c r="E46" s="1228" t="s">
        <v>36</v>
      </c>
      <c r="F46" s="1228"/>
      <c r="G46" s="1228"/>
      <c r="H46" s="1229"/>
      <c r="I46" s="358" t="s">
        <v>485</v>
      </c>
      <c r="J46" s="359" t="s">
        <v>485</v>
      </c>
      <c r="K46" s="359" t="s">
        <v>485</v>
      </c>
      <c r="L46" s="359" t="s">
        <v>485</v>
      </c>
      <c r="M46" s="360" t="s">
        <v>485</v>
      </c>
    </row>
    <row r="47" spans="2:13" ht="27.75" customHeight="1" x14ac:dyDescent="0.2">
      <c r="B47" s="1222"/>
      <c r="C47" s="1223"/>
      <c r="D47" s="108"/>
      <c r="E47" s="1230" t="s">
        <v>37</v>
      </c>
      <c r="F47" s="1231"/>
      <c r="G47" s="1231"/>
      <c r="H47" s="1232"/>
      <c r="I47" s="358" t="s">
        <v>485</v>
      </c>
      <c r="J47" s="359" t="s">
        <v>485</v>
      </c>
      <c r="K47" s="359" t="s">
        <v>485</v>
      </c>
      <c r="L47" s="359" t="s">
        <v>485</v>
      </c>
      <c r="M47" s="360" t="s">
        <v>485</v>
      </c>
    </row>
    <row r="48" spans="2:13" ht="27.75" customHeight="1" x14ac:dyDescent="0.2">
      <c r="B48" s="1222"/>
      <c r="C48" s="1223"/>
      <c r="D48" s="106"/>
      <c r="E48" s="1228" t="s">
        <v>38</v>
      </c>
      <c r="F48" s="1228"/>
      <c r="G48" s="1228"/>
      <c r="H48" s="1229"/>
      <c r="I48" s="358" t="s">
        <v>485</v>
      </c>
      <c r="J48" s="359" t="s">
        <v>485</v>
      </c>
      <c r="K48" s="359" t="s">
        <v>485</v>
      </c>
      <c r="L48" s="359" t="s">
        <v>485</v>
      </c>
      <c r="M48" s="360" t="s">
        <v>485</v>
      </c>
    </row>
    <row r="49" spans="2:13" ht="27.75" customHeight="1" x14ac:dyDescent="0.2">
      <c r="B49" s="1224"/>
      <c r="C49" s="1225"/>
      <c r="D49" s="106"/>
      <c r="E49" s="1228" t="s">
        <v>39</v>
      </c>
      <c r="F49" s="1228"/>
      <c r="G49" s="1228"/>
      <c r="H49" s="1229"/>
      <c r="I49" s="358" t="s">
        <v>485</v>
      </c>
      <c r="J49" s="359" t="s">
        <v>485</v>
      </c>
      <c r="K49" s="359" t="s">
        <v>485</v>
      </c>
      <c r="L49" s="359" t="s">
        <v>485</v>
      </c>
      <c r="M49" s="360" t="s">
        <v>485</v>
      </c>
    </row>
    <row r="50" spans="2:13" ht="27.75" customHeight="1" x14ac:dyDescent="0.2">
      <c r="B50" s="1233" t="s">
        <v>40</v>
      </c>
      <c r="C50" s="1234"/>
      <c r="D50" s="109"/>
      <c r="E50" s="1228" t="s">
        <v>41</v>
      </c>
      <c r="F50" s="1228"/>
      <c r="G50" s="1228"/>
      <c r="H50" s="1229"/>
      <c r="I50" s="358">
        <v>3280</v>
      </c>
      <c r="J50" s="359">
        <v>3571</v>
      </c>
      <c r="K50" s="359">
        <v>5853</v>
      </c>
      <c r="L50" s="359">
        <v>7055</v>
      </c>
      <c r="M50" s="360">
        <v>8474</v>
      </c>
    </row>
    <row r="51" spans="2:13" ht="27.75" customHeight="1" x14ac:dyDescent="0.2">
      <c r="B51" s="1222"/>
      <c r="C51" s="1223"/>
      <c r="D51" s="106"/>
      <c r="E51" s="1228" t="s">
        <v>42</v>
      </c>
      <c r="F51" s="1228"/>
      <c r="G51" s="1228"/>
      <c r="H51" s="1229"/>
      <c r="I51" s="358">
        <v>2305</v>
      </c>
      <c r="J51" s="359">
        <v>2443</v>
      </c>
      <c r="K51" s="359">
        <v>1758</v>
      </c>
      <c r="L51" s="359">
        <v>2483</v>
      </c>
      <c r="M51" s="360">
        <v>2728</v>
      </c>
    </row>
    <row r="52" spans="2:13" ht="27.75" customHeight="1" x14ac:dyDescent="0.2">
      <c r="B52" s="1224"/>
      <c r="C52" s="1225"/>
      <c r="D52" s="106"/>
      <c r="E52" s="1228" t="s">
        <v>43</v>
      </c>
      <c r="F52" s="1228"/>
      <c r="G52" s="1228"/>
      <c r="H52" s="1229"/>
      <c r="I52" s="358">
        <v>21217</v>
      </c>
      <c r="J52" s="359">
        <v>20671</v>
      </c>
      <c r="K52" s="359">
        <v>20119</v>
      </c>
      <c r="L52" s="359">
        <v>19099</v>
      </c>
      <c r="M52" s="360">
        <v>18371</v>
      </c>
    </row>
    <row r="53" spans="2:13" ht="27.75" customHeight="1" thickBot="1" x14ac:dyDescent="0.25">
      <c r="B53" s="1235" t="s">
        <v>19</v>
      </c>
      <c r="C53" s="1236"/>
      <c r="D53" s="110"/>
      <c r="E53" s="1237" t="s">
        <v>44</v>
      </c>
      <c r="F53" s="1237"/>
      <c r="G53" s="1237"/>
      <c r="H53" s="1238"/>
      <c r="I53" s="361">
        <v>6989</v>
      </c>
      <c r="J53" s="362">
        <v>4233</v>
      </c>
      <c r="K53" s="362">
        <v>1286</v>
      </c>
      <c r="L53" s="362">
        <v>-1880</v>
      </c>
      <c r="M53" s="363">
        <v>-4450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tMCrLPwF7PRZaPKSqMnxIAW91ColfqBq30iL2yaMdR9pLSOETtfi4DDzd+X2atv59yvpGZch/n61IO6/qGMjA==" saltValue="uFVmMjwJ5TMkn1GbpShr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47" t="s">
        <v>46</v>
      </c>
      <c r="D55" s="1247"/>
      <c r="E55" s="1248"/>
      <c r="F55" s="122">
        <v>3142</v>
      </c>
      <c r="G55" s="122">
        <v>3137</v>
      </c>
      <c r="H55" s="123">
        <v>3140</v>
      </c>
    </row>
    <row r="56" spans="2:8" ht="52.5" customHeight="1" x14ac:dyDescent="0.2">
      <c r="B56" s="124"/>
      <c r="C56" s="1249" t="s">
        <v>47</v>
      </c>
      <c r="D56" s="1249"/>
      <c r="E56" s="1250"/>
      <c r="F56" s="125" t="s">
        <v>485</v>
      </c>
      <c r="G56" s="125" t="s">
        <v>485</v>
      </c>
      <c r="H56" s="126" t="s">
        <v>485</v>
      </c>
    </row>
    <row r="57" spans="2:8" ht="53.25" customHeight="1" x14ac:dyDescent="0.2">
      <c r="B57" s="124"/>
      <c r="C57" s="1251" t="s">
        <v>48</v>
      </c>
      <c r="D57" s="1251"/>
      <c r="E57" s="1252"/>
      <c r="F57" s="127">
        <v>2257</v>
      </c>
      <c r="G57" s="127">
        <v>3389</v>
      </c>
      <c r="H57" s="128">
        <v>4967</v>
      </c>
    </row>
    <row r="58" spans="2:8" ht="45.75" customHeight="1" x14ac:dyDescent="0.2">
      <c r="B58" s="129"/>
      <c r="C58" s="1239" t="s">
        <v>549</v>
      </c>
      <c r="D58" s="1240"/>
      <c r="E58" s="1241"/>
      <c r="F58" s="130">
        <v>1450</v>
      </c>
      <c r="G58" s="130">
        <v>2550</v>
      </c>
      <c r="H58" s="131">
        <v>3667</v>
      </c>
    </row>
    <row r="59" spans="2:8" ht="45.75" customHeight="1" x14ac:dyDescent="0.2">
      <c r="B59" s="129"/>
      <c r="C59" s="1239" t="s">
        <v>550</v>
      </c>
      <c r="D59" s="1240"/>
      <c r="E59" s="1241"/>
      <c r="F59" s="130">
        <v>503</v>
      </c>
      <c r="G59" s="130">
        <v>524</v>
      </c>
      <c r="H59" s="131">
        <v>874</v>
      </c>
    </row>
    <row r="60" spans="2:8" ht="45.75" customHeight="1" x14ac:dyDescent="0.2">
      <c r="B60" s="129"/>
      <c r="C60" s="1239" t="s">
        <v>551</v>
      </c>
      <c r="D60" s="1240"/>
      <c r="E60" s="1241"/>
      <c r="F60" s="130">
        <v>180</v>
      </c>
      <c r="G60" s="130">
        <v>207</v>
      </c>
      <c r="H60" s="131">
        <v>316</v>
      </c>
    </row>
    <row r="61" spans="2:8" ht="45.75" customHeight="1" x14ac:dyDescent="0.2">
      <c r="B61" s="129"/>
      <c r="C61" s="1239" t="s">
        <v>552</v>
      </c>
      <c r="D61" s="1240"/>
      <c r="E61" s="1241"/>
      <c r="F61" s="130">
        <v>75</v>
      </c>
      <c r="G61" s="130">
        <v>78</v>
      </c>
      <c r="H61" s="131">
        <v>79</v>
      </c>
    </row>
    <row r="62" spans="2:8" ht="45.75" customHeight="1" thickBot="1" x14ac:dyDescent="0.25">
      <c r="B62" s="132"/>
      <c r="C62" s="1242" t="s">
        <v>553</v>
      </c>
      <c r="D62" s="1243"/>
      <c r="E62" s="1244"/>
      <c r="F62" s="133">
        <v>20</v>
      </c>
      <c r="G62" s="133">
        <v>20</v>
      </c>
      <c r="H62" s="134">
        <v>20</v>
      </c>
    </row>
    <row r="63" spans="2:8" ht="52.5" customHeight="1" thickBot="1" x14ac:dyDescent="0.25">
      <c r="B63" s="135"/>
      <c r="C63" s="1245" t="s">
        <v>49</v>
      </c>
      <c r="D63" s="1245"/>
      <c r="E63" s="1246"/>
      <c r="F63" s="136">
        <v>5399</v>
      </c>
      <c r="G63" s="136">
        <v>6526</v>
      </c>
      <c r="H63" s="137">
        <v>8107</v>
      </c>
    </row>
    <row r="64" spans="2:8" ht="13.2" x14ac:dyDescent="0.2"/>
  </sheetData>
  <sheetProtection algorithmName="SHA-512" hashValue="IvsTGAGyQhGbJqE0ZqhiySoR1s7gnHoGq/G8dmdaSyij9rAPUgk2Tk3S3XEb0oVn/PaTKawnrtKRfNFT8ZR58w==" saltValue="zA9rM1GCInQxpzYrhAYg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5.6640625" style="366" customWidth="1"/>
    <col min="2" max="107" width="2.109375" style="366" customWidth="1"/>
    <col min="108" max="108" width="5.33203125" style="373" customWidth="1"/>
    <col min="109" max="109" width="5.109375" style="372" customWidth="1"/>
    <col min="110" max="16384" width="7.441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556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564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557</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523</v>
      </c>
      <c r="BQ50" s="1266"/>
      <c r="BR50" s="1266"/>
      <c r="BS50" s="1266"/>
      <c r="BT50" s="1266"/>
      <c r="BU50" s="1266"/>
      <c r="BV50" s="1266"/>
      <c r="BW50" s="1266"/>
      <c r="BX50" s="1266" t="s">
        <v>524</v>
      </c>
      <c r="BY50" s="1266"/>
      <c r="BZ50" s="1266"/>
      <c r="CA50" s="1266"/>
      <c r="CB50" s="1266"/>
      <c r="CC50" s="1266"/>
      <c r="CD50" s="1266"/>
      <c r="CE50" s="1266"/>
      <c r="CF50" s="1266" t="s">
        <v>525</v>
      </c>
      <c r="CG50" s="1266"/>
      <c r="CH50" s="1266"/>
      <c r="CI50" s="1266"/>
      <c r="CJ50" s="1266"/>
      <c r="CK50" s="1266"/>
      <c r="CL50" s="1266"/>
      <c r="CM50" s="1266"/>
      <c r="CN50" s="1266" t="s">
        <v>526</v>
      </c>
      <c r="CO50" s="1266"/>
      <c r="CP50" s="1266"/>
      <c r="CQ50" s="1266"/>
      <c r="CR50" s="1266"/>
      <c r="CS50" s="1266"/>
      <c r="CT50" s="1266"/>
      <c r="CU50" s="1266"/>
      <c r="CV50" s="1266" t="s">
        <v>527</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558</v>
      </c>
      <c r="AO51" s="1269"/>
      <c r="AP51" s="1269"/>
      <c r="AQ51" s="1269"/>
      <c r="AR51" s="1269"/>
      <c r="AS51" s="1269"/>
      <c r="AT51" s="1269"/>
      <c r="AU51" s="1269"/>
      <c r="AV51" s="1269"/>
      <c r="AW51" s="1269"/>
      <c r="AX51" s="1269"/>
      <c r="AY51" s="1269"/>
      <c r="AZ51" s="1269"/>
      <c r="BA51" s="1269"/>
      <c r="BB51" s="1269" t="s">
        <v>559</v>
      </c>
      <c r="BC51" s="1269"/>
      <c r="BD51" s="1269"/>
      <c r="BE51" s="1269"/>
      <c r="BF51" s="1269"/>
      <c r="BG51" s="1269"/>
      <c r="BH51" s="1269"/>
      <c r="BI51" s="1269"/>
      <c r="BJ51" s="1269"/>
      <c r="BK51" s="1269"/>
      <c r="BL51" s="1269"/>
      <c r="BM51" s="1269"/>
      <c r="BN51" s="1269"/>
      <c r="BO51" s="1269"/>
      <c r="BP51" s="1267">
        <v>48.8</v>
      </c>
      <c r="BQ51" s="1267"/>
      <c r="BR51" s="1267"/>
      <c r="BS51" s="1267"/>
      <c r="BT51" s="1267"/>
      <c r="BU51" s="1267"/>
      <c r="BV51" s="1267"/>
      <c r="BW51" s="1267"/>
      <c r="BX51" s="1267">
        <v>28.9</v>
      </c>
      <c r="BY51" s="1267"/>
      <c r="BZ51" s="1267"/>
      <c r="CA51" s="1267"/>
      <c r="CB51" s="1267"/>
      <c r="CC51" s="1267"/>
      <c r="CD51" s="1267"/>
      <c r="CE51" s="1267"/>
      <c r="CF51" s="1267">
        <v>8.1999999999999993</v>
      </c>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560</v>
      </c>
      <c r="BC53" s="1269"/>
      <c r="BD53" s="1269"/>
      <c r="BE53" s="1269"/>
      <c r="BF53" s="1269"/>
      <c r="BG53" s="1269"/>
      <c r="BH53" s="1269"/>
      <c r="BI53" s="1269"/>
      <c r="BJ53" s="1269"/>
      <c r="BK53" s="1269"/>
      <c r="BL53" s="1269"/>
      <c r="BM53" s="1269"/>
      <c r="BN53" s="1269"/>
      <c r="BO53" s="1269"/>
      <c r="BP53" s="1267">
        <v>36.200000000000003</v>
      </c>
      <c r="BQ53" s="1267"/>
      <c r="BR53" s="1267"/>
      <c r="BS53" s="1267"/>
      <c r="BT53" s="1267"/>
      <c r="BU53" s="1267"/>
      <c r="BV53" s="1267"/>
      <c r="BW53" s="1267"/>
      <c r="BX53" s="1267">
        <v>37.5</v>
      </c>
      <c r="BY53" s="1267"/>
      <c r="BZ53" s="1267"/>
      <c r="CA53" s="1267"/>
      <c r="CB53" s="1267"/>
      <c r="CC53" s="1267"/>
      <c r="CD53" s="1267"/>
      <c r="CE53" s="1267"/>
      <c r="CF53" s="1267">
        <v>38.700000000000003</v>
      </c>
      <c r="CG53" s="1267"/>
      <c r="CH53" s="1267"/>
      <c r="CI53" s="1267"/>
      <c r="CJ53" s="1267"/>
      <c r="CK53" s="1267"/>
      <c r="CL53" s="1267"/>
      <c r="CM53" s="1267"/>
      <c r="CN53" s="1267">
        <v>39.9</v>
      </c>
      <c r="CO53" s="1267"/>
      <c r="CP53" s="1267"/>
      <c r="CQ53" s="1267"/>
      <c r="CR53" s="1267"/>
      <c r="CS53" s="1267"/>
      <c r="CT53" s="1267"/>
      <c r="CU53" s="1267"/>
      <c r="CV53" s="1267">
        <v>41.1</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561</v>
      </c>
      <c r="AO55" s="1266"/>
      <c r="AP55" s="1266"/>
      <c r="AQ55" s="1266"/>
      <c r="AR55" s="1266"/>
      <c r="AS55" s="1266"/>
      <c r="AT55" s="1266"/>
      <c r="AU55" s="1266"/>
      <c r="AV55" s="1266"/>
      <c r="AW55" s="1266"/>
      <c r="AX55" s="1266"/>
      <c r="AY55" s="1266"/>
      <c r="AZ55" s="1266"/>
      <c r="BA55" s="1266"/>
      <c r="BB55" s="1269" t="s">
        <v>559</v>
      </c>
      <c r="BC55" s="1269"/>
      <c r="BD55" s="1269"/>
      <c r="BE55" s="1269"/>
      <c r="BF55" s="1269"/>
      <c r="BG55" s="1269"/>
      <c r="BH55" s="1269"/>
      <c r="BI55" s="1269"/>
      <c r="BJ55" s="1269"/>
      <c r="BK55" s="1269"/>
      <c r="BL55" s="1269"/>
      <c r="BM55" s="1269"/>
      <c r="BN55" s="1269"/>
      <c r="BO55" s="1269"/>
      <c r="BP55" s="1267">
        <v>25.5</v>
      </c>
      <c r="BQ55" s="1267"/>
      <c r="BR55" s="1267"/>
      <c r="BS55" s="1267"/>
      <c r="BT55" s="1267"/>
      <c r="BU55" s="1267"/>
      <c r="BV55" s="1267"/>
      <c r="BW55" s="1267"/>
      <c r="BX55" s="1267">
        <v>25.1</v>
      </c>
      <c r="BY55" s="1267"/>
      <c r="BZ55" s="1267"/>
      <c r="CA55" s="1267"/>
      <c r="CB55" s="1267"/>
      <c r="CC55" s="1267"/>
      <c r="CD55" s="1267"/>
      <c r="CE55" s="1267"/>
      <c r="CF55" s="1267">
        <v>11.2</v>
      </c>
      <c r="CG55" s="1267"/>
      <c r="CH55" s="1267"/>
      <c r="CI55" s="1267"/>
      <c r="CJ55" s="1267"/>
      <c r="CK55" s="1267"/>
      <c r="CL55" s="1267"/>
      <c r="CM55" s="1267"/>
      <c r="CN55" s="1267">
        <v>4.5999999999999996</v>
      </c>
      <c r="CO55" s="1267"/>
      <c r="CP55" s="1267"/>
      <c r="CQ55" s="1267"/>
      <c r="CR55" s="1267"/>
      <c r="CS55" s="1267"/>
      <c r="CT55" s="1267"/>
      <c r="CU55" s="1267"/>
      <c r="CV55" s="1267">
        <v>4.2</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560</v>
      </c>
      <c r="BC57" s="1269"/>
      <c r="BD57" s="1269"/>
      <c r="BE57" s="1269"/>
      <c r="BF57" s="1269"/>
      <c r="BG57" s="1269"/>
      <c r="BH57" s="1269"/>
      <c r="BI57" s="1269"/>
      <c r="BJ57" s="1269"/>
      <c r="BK57" s="1269"/>
      <c r="BL57" s="1269"/>
      <c r="BM57" s="1269"/>
      <c r="BN57" s="1269"/>
      <c r="BO57" s="1269"/>
      <c r="BP57" s="1267">
        <v>60.9</v>
      </c>
      <c r="BQ57" s="1267"/>
      <c r="BR57" s="1267"/>
      <c r="BS57" s="1267"/>
      <c r="BT57" s="1267"/>
      <c r="BU57" s="1267"/>
      <c r="BV57" s="1267"/>
      <c r="BW57" s="1267"/>
      <c r="BX57" s="1267">
        <v>61</v>
      </c>
      <c r="BY57" s="1267"/>
      <c r="BZ57" s="1267"/>
      <c r="CA57" s="1267"/>
      <c r="CB57" s="1267"/>
      <c r="CC57" s="1267"/>
      <c r="CD57" s="1267"/>
      <c r="CE57" s="1267"/>
      <c r="CF57" s="1267">
        <v>63.7</v>
      </c>
      <c r="CG57" s="1267"/>
      <c r="CH57" s="1267"/>
      <c r="CI57" s="1267"/>
      <c r="CJ57" s="1267"/>
      <c r="CK57" s="1267"/>
      <c r="CL57" s="1267"/>
      <c r="CM57" s="1267"/>
      <c r="CN57" s="1267">
        <v>64.099999999999994</v>
      </c>
      <c r="CO57" s="1267"/>
      <c r="CP57" s="1267"/>
      <c r="CQ57" s="1267"/>
      <c r="CR57" s="1267"/>
      <c r="CS57" s="1267"/>
      <c r="CT57" s="1267"/>
      <c r="CU57" s="1267"/>
      <c r="CV57" s="1267">
        <v>64.599999999999994</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562</v>
      </c>
    </row>
    <row r="64" spans="1:109" ht="13.2" x14ac:dyDescent="0.2">
      <c r="B64" s="372"/>
      <c r="G64" s="379"/>
      <c r="I64" s="392"/>
      <c r="J64" s="392"/>
      <c r="K64" s="392"/>
      <c r="L64" s="392"/>
      <c r="M64" s="392"/>
      <c r="N64" s="393"/>
      <c r="AM64" s="379"/>
      <c r="AN64" s="379" t="s">
        <v>556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565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557</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523</v>
      </c>
      <c r="BQ72" s="1266"/>
      <c r="BR72" s="1266"/>
      <c r="BS72" s="1266"/>
      <c r="BT72" s="1266"/>
      <c r="BU72" s="1266"/>
      <c r="BV72" s="1266"/>
      <c r="BW72" s="1266"/>
      <c r="BX72" s="1266" t="s">
        <v>524</v>
      </c>
      <c r="BY72" s="1266"/>
      <c r="BZ72" s="1266"/>
      <c r="CA72" s="1266"/>
      <c r="CB72" s="1266"/>
      <c r="CC72" s="1266"/>
      <c r="CD72" s="1266"/>
      <c r="CE72" s="1266"/>
      <c r="CF72" s="1266" t="s">
        <v>525</v>
      </c>
      <c r="CG72" s="1266"/>
      <c r="CH72" s="1266"/>
      <c r="CI72" s="1266"/>
      <c r="CJ72" s="1266"/>
      <c r="CK72" s="1266"/>
      <c r="CL72" s="1266"/>
      <c r="CM72" s="1266"/>
      <c r="CN72" s="1266" t="s">
        <v>526</v>
      </c>
      <c r="CO72" s="1266"/>
      <c r="CP72" s="1266"/>
      <c r="CQ72" s="1266"/>
      <c r="CR72" s="1266"/>
      <c r="CS72" s="1266"/>
      <c r="CT72" s="1266"/>
      <c r="CU72" s="1266"/>
      <c r="CV72" s="1266" t="s">
        <v>527</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558</v>
      </c>
      <c r="AO73" s="1269"/>
      <c r="AP73" s="1269"/>
      <c r="AQ73" s="1269"/>
      <c r="AR73" s="1269"/>
      <c r="AS73" s="1269"/>
      <c r="AT73" s="1269"/>
      <c r="AU73" s="1269"/>
      <c r="AV73" s="1269"/>
      <c r="AW73" s="1269"/>
      <c r="AX73" s="1269"/>
      <c r="AY73" s="1269"/>
      <c r="AZ73" s="1269"/>
      <c r="BA73" s="1269"/>
      <c r="BB73" s="1269" t="s">
        <v>559</v>
      </c>
      <c r="BC73" s="1269"/>
      <c r="BD73" s="1269"/>
      <c r="BE73" s="1269"/>
      <c r="BF73" s="1269"/>
      <c r="BG73" s="1269"/>
      <c r="BH73" s="1269"/>
      <c r="BI73" s="1269"/>
      <c r="BJ73" s="1269"/>
      <c r="BK73" s="1269"/>
      <c r="BL73" s="1269"/>
      <c r="BM73" s="1269"/>
      <c r="BN73" s="1269"/>
      <c r="BO73" s="1269"/>
      <c r="BP73" s="1267">
        <v>48.8</v>
      </c>
      <c r="BQ73" s="1267"/>
      <c r="BR73" s="1267"/>
      <c r="BS73" s="1267"/>
      <c r="BT73" s="1267"/>
      <c r="BU73" s="1267"/>
      <c r="BV73" s="1267"/>
      <c r="BW73" s="1267"/>
      <c r="BX73" s="1267">
        <v>28.9</v>
      </c>
      <c r="BY73" s="1267"/>
      <c r="BZ73" s="1267"/>
      <c r="CA73" s="1267"/>
      <c r="CB73" s="1267"/>
      <c r="CC73" s="1267"/>
      <c r="CD73" s="1267"/>
      <c r="CE73" s="1267"/>
      <c r="CF73" s="1267">
        <v>8.1999999999999993</v>
      </c>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563</v>
      </c>
      <c r="BC75" s="1269"/>
      <c r="BD75" s="1269"/>
      <c r="BE75" s="1269"/>
      <c r="BF75" s="1269"/>
      <c r="BG75" s="1269"/>
      <c r="BH75" s="1269"/>
      <c r="BI75" s="1269"/>
      <c r="BJ75" s="1269"/>
      <c r="BK75" s="1269"/>
      <c r="BL75" s="1269"/>
      <c r="BM75" s="1269"/>
      <c r="BN75" s="1269"/>
      <c r="BO75" s="1269"/>
      <c r="BP75" s="1267">
        <v>7.5</v>
      </c>
      <c r="BQ75" s="1267"/>
      <c r="BR75" s="1267"/>
      <c r="BS75" s="1267"/>
      <c r="BT75" s="1267"/>
      <c r="BU75" s="1267"/>
      <c r="BV75" s="1267"/>
      <c r="BW75" s="1267"/>
      <c r="BX75" s="1267">
        <v>5.7</v>
      </c>
      <c r="BY75" s="1267"/>
      <c r="BZ75" s="1267"/>
      <c r="CA75" s="1267"/>
      <c r="CB75" s="1267"/>
      <c r="CC75" s="1267"/>
      <c r="CD75" s="1267"/>
      <c r="CE75" s="1267"/>
      <c r="CF75" s="1267">
        <v>4.7</v>
      </c>
      <c r="CG75" s="1267"/>
      <c r="CH75" s="1267"/>
      <c r="CI75" s="1267"/>
      <c r="CJ75" s="1267"/>
      <c r="CK75" s="1267"/>
      <c r="CL75" s="1267"/>
      <c r="CM75" s="1267"/>
      <c r="CN75" s="1267">
        <v>3.6</v>
      </c>
      <c r="CO75" s="1267"/>
      <c r="CP75" s="1267"/>
      <c r="CQ75" s="1267"/>
      <c r="CR75" s="1267"/>
      <c r="CS75" s="1267"/>
      <c r="CT75" s="1267"/>
      <c r="CU75" s="1267"/>
      <c r="CV75" s="1267">
        <v>2.4</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561</v>
      </c>
      <c r="AO77" s="1266"/>
      <c r="AP77" s="1266"/>
      <c r="AQ77" s="1266"/>
      <c r="AR77" s="1266"/>
      <c r="AS77" s="1266"/>
      <c r="AT77" s="1266"/>
      <c r="AU77" s="1266"/>
      <c r="AV77" s="1266"/>
      <c r="AW77" s="1266"/>
      <c r="AX77" s="1266"/>
      <c r="AY77" s="1266"/>
      <c r="AZ77" s="1266"/>
      <c r="BA77" s="1266"/>
      <c r="BB77" s="1269" t="s">
        <v>559</v>
      </c>
      <c r="BC77" s="1269"/>
      <c r="BD77" s="1269"/>
      <c r="BE77" s="1269"/>
      <c r="BF77" s="1269"/>
      <c r="BG77" s="1269"/>
      <c r="BH77" s="1269"/>
      <c r="BI77" s="1269"/>
      <c r="BJ77" s="1269"/>
      <c r="BK77" s="1269"/>
      <c r="BL77" s="1269"/>
      <c r="BM77" s="1269"/>
      <c r="BN77" s="1269"/>
      <c r="BO77" s="1269"/>
      <c r="BP77" s="1267">
        <v>25.5</v>
      </c>
      <c r="BQ77" s="1267"/>
      <c r="BR77" s="1267"/>
      <c r="BS77" s="1267"/>
      <c r="BT77" s="1267"/>
      <c r="BU77" s="1267"/>
      <c r="BV77" s="1267"/>
      <c r="BW77" s="1267"/>
      <c r="BX77" s="1267">
        <v>25.1</v>
      </c>
      <c r="BY77" s="1267"/>
      <c r="BZ77" s="1267"/>
      <c r="CA77" s="1267"/>
      <c r="CB77" s="1267"/>
      <c r="CC77" s="1267"/>
      <c r="CD77" s="1267"/>
      <c r="CE77" s="1267"/>
      <c r="CF77" s="1267">
        <v>11.2</v>
      </c>
      <c r="CG77" s="1267"/>
      <c r="CH77" s="1267"/>
      <c r="CI77" s="1267"/>
      <c r="CJ77" s="1267"/>
      <c r="CK77" s="1267"/>
      <c r="CL77" s="1267"/>
      <c r="CM77" s="1267"/>
      <c r="CN77" s="1267">
        <v>4.5999999999999996</v>
      </c>
      <c r="CO77" s="1267"/>
      <c r="CP77" s="1267"/>
      <c r="CQ77" s="1267"/>
      <c r="CR77" s="1267"/>
      <c r="CS77" s="1267"/>
      <c r="CT77" s="1267"/>
      <c r="CU77" s="1267"/>
      <c r="CV77" s="1267">
        <v>4.2</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563</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6.4</v>
      </c>
      <c r="BY79" s="1267"/>
      <c r="BZ79" s="1267"/>
      <c r="CA79" s="1267"/>
      <c r="CB79" s="1267"/>
      <c r="CC79" s="1267"/>
      <c r="CD79" s="1267"/>
      <c r="CE79" s="1267"/>
      <c r="CF79" s="1267">
        <v>5.7</v>
      </c>
      <c r="CG79" s="1267"/>
      <c r="CH79" s="1267"/>
      <c r="CI79" s="1267"/>
      <c r="CJ79" s="1267"/>
      <c r="CK79" s="1267"/>
      <c r="CL79" s="1267"/>
      <c r="CM79" s="1267"/>
      <c r="CN79" s="1267">
        <v>5.8</v>
      </c>
      <c r="CO79" s="1267"/>
      <c r="CP79" s="1267"/>
      <c r="CQ79" s="1267"/>
      <c r="CR79" s="1267"/>
      <c r="CS79" s="1267"/>
      <c r="CT79" s="1267"/>
      <c r="CU79" s="1267"/>
      <c r="CV79" s="1267">
        <v>5.8</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ZDPY2pl8F5W9onVxE1UU/My3W0v/mGgKcTXuG9gUUxhxjkWFYI4uI1PwkOzxYnSLZZuZ80mTRqOMbzjgAt0MgQ==" saltValue="PbsOwc+0SJE2PRbwn+bPB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109375" style="260" customWidth="1"/>
    <col min="35" max="122" width="2.109375" style="259" customWidth="1"/>
    <col min="123" max="16384" width="2.10937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54S5ETD0tKQTF2bm0yffQtsoK6c5DqvcIBYJt0iC67xD6tVs7Opyi7FyVIBV+s7Y1k8uMq1OBskDzo55VFQUqQ==" saltValue="0xV4wttBjuo4uMAIIsLyL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109375" style="260" customWidth="1"/>
    <col min="35" max="122" width="2.109375" style="259" customWidth="1"/>
    <col min="123" max="16384" width="2.10937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DdU+G6/Ki84y1sHvVy4q1d++mxUcvYIT+VvIcmwfCaCviXOdyu5Bp3s+5aYT3eNvDpZRFk/BP3QcSS6nQ9jgiw==" saltValue="+Tw1cesykRRcvRnwBsarT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45141</v>
      </c>
      <c r="E3" s="156"/>
      <c r="F3" s="157">
        <v>62383</v>
      </c>
      <c r="G3" s="158"/>
      <c r="H3" s="159"/>
    </row>
    <row r="4" spans="1:8" x14ac:dyDescent="0.2">
      <c r="A4" s="160"/>
      <c r="B4" s="161"/>
      <c r="C4" s="162"/>
      <c r="D4" s="163">
        <v>11172</v>
      </c>
      <c r="E4" s="164"/>
      <c r="F4" s="165">
        <v>35325</v>
      </c>
      <c r="G4" s="166"/>
      <c r="H4" s="167"/>
    </row>
    <row r="5" spans="1:8" x14ac:dyDescent="0.2">
      <c r="A5" s="148" t="s">
        <v>517</v>
      </c>
      <c r="B5" s="153"/>
      <c r="C5" s="154"/>
      <c r="D5" s="155">
        <v>28497</v>
      </c>
      <c r="E5" s="156"/>
      <c r="F5" s="157">
        <v>63812</v>
      </c>
      <c r="G5" s="158"/>
      <c r="H5" s="159"/>
    </row>
    <row r="6" spans="1:8" x14ac:dyDescent="0.2">
      <c r="A6" s="160"/>
      <c r="B6" s="161"/>
      <c r="C6" s="162"/>
      <c r="D6" s="163">
        <v>10644</v>
      </c>
      <c r="E6" s="164"/>
      <c r="F6" s="165">
        <v>33848</v>
      </c>
      <c r="G6" s="166"/>
      <c r="H6" s="167"/>
    </row>
    <row r="7" spans="1:8" x14ac:dyDescent="0.2">
      <c r="A7" s="148" t="s">
        <v>518</v>
      </c>
      <c r="B7" s="153"/>
      <c r="C7" s="154"/>
      <c r="D7" s="155">
        <v>23820</v>
      </c>
      <c r="E7" s="156"/>
      <c r="F7" s="157">
        <v>45945</v>
      </c>
      <c r="G7" s="158"/>
      <c r="H7" s="159"/>
    </row>
    <row r="8" spans="1:8" x14ac:dyDescent="0.2">
      <c r="A8" s="160"/>
      <c r="B8" s="161"/>
      <c r="C8" s="162"/>
      <c r="D8" s="163">
        <v>8352</v>
      </c>
      <c r="E8" s="164"/>
      <c r="F8" s="165">
        <v>25180</v>
      </c>
      <c r="G8" s="166"/>
      <c r="H8" s="167"/>
    </row>
    <row r="9" spans="1:8" x14ac:dyDescent="0.2">
      <c r="A9" s="148" t="s">
        <v>519</v>
      </c>
      <c r="B9" s="153"/>
      <c r="C9" s="154"/>
      <c r="D9" s="155">
        <v>37241</v>
      </c>
      <c r="E9" s="156"/>
      <c r="F9" s="157">
        <v>44475</v>
      </c>
      <c r="G9" s="158"/>
      <c r="H9" s="159"/>
    </row>
    <row r="10" spans="1:8" x14ac:dyDescent="0.2">
      <c r="A10" s="160"/>
      <c r="B10" s="161"/>
      <c r="C10" s="162"/>
      <c r="D10" s="163">
        <v>16812</v>
      </c>
      <c r="E10" s="164"/>
      <c r="F10" s="165">
        <v>24780</v>
      </c>
      <c r="G10" s="166"/>
      <c r="H10" s="167"/>
    </row>
    <row r="11" spans="1:8" x14ac:dyDescent="0.2">
      <c r="A11" s="148" t="s">
        <v>520</v>
      </c>
      <c r="B11" s="153"/>
      <c r="C11" s="154"/>
      <c r="D11" s="155">
        <v>33504</v>
      </c>
      <c r="E11" s="156"/>
      <c r="F11" s="157">
        <v>45982</v>
      </c>
      <c r="G11" s="158"/>
      <c r="H11" s="159"/>
    </row>
    <row r="12" spans="1:8" x14ac:dyDescent="0.2">
      <c r="A12" s="160"/>
      <c r="B12" s="161"/>
      <c r="C12" s="168"/>
      <c r="D12" s="163">
        <v>18836</v>
      </c>
      <c r="E12" s="164"/>
      <c r="F12" s="165">
        <v>25583</v>
      </c>
      <c r="G12" s="166"/>
      <c r="H12" s="167"/>
    </row>
    <row r="13" spans="1:8" x14ac:dyDescent="0.2">
      <c r="A13" s="148"/>
      <c r="B13" s="153"/>
      <c r="C13" s="169"/>
      <c r="D13" s="170">
        <v>33641</v>
      </c>
      <c r="E13" s="171"/>
      <c r="F13" s="172">
        <v>52519</v>
      </c>
      <c r="G13" s="173"/>
      <c r="H13" s="159"/>
    </row>
    <row r="14" spans="1:8" x14ac:dyDescent="0.2">
      <c r="A14" s="160"/>
      <c r="B14" s="161"/>
      <c r="C14" s="162"/>
      <c r="D14" s="163">
        <v>13163</v>
      </c>
      <c r="E14" s="164"/>
      <c r="F14" s="165">
        <v>28943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5.24</v>
      </c>
      <c r="C19" s="174">
        <f>ROUND(VALUE(SUBSTITUTE(実質収支比率等に係る経年分析!G$48,"▲","-")),2)</f>
        <v>6.8</v>
      </c>
      <c r="D19" s="174">
        <f>ROUND(VALUE(SUBSTITUTE(実質収支比率等に係る経年分析!H$48,"▲","-")),2)</f>
        <v>17.100000000000001</v>
      </c>
      <c r="E19" s="174">
        <f>ROUND(VALUE(SUBSTITUTE(実質収支比率等に係る経年分析!I$48,"▲","-")),2)</f>
        <v>9.8000000000000007</v>
      </c>
      <c r="F19" s="174">
        <f>ROUND(VALUE(SUBSTITUTE(実質収支比率等に係る経年分析!J$48,"▲","-")),2)</f>
        <v>5.95</v>
      </c>
    </row>
    <row r="20" spans="1:11" x14ac:dyDescent="0.2">
      <c r="A20" s="174" t="s">
        <v>53</v>
      </c>
      <c r="B20" s="174">
        <f>ROUND(VALUE(SUBSTITUTE(実質収支比率等に係る経年分析!F$47,"▲","-")),2)</f>
        <v>12.61</v>
      </c>
      <c r="C20" s="174">
        <f>ROUND(VALUE(SUBSTITUTE(実質収支比率等に係る経年分析!G$47,"▲","-")),2)</f>
        <v>13.4</v>
      </c>
      <c r="D20" s="174">
        <f>ROUND(VALUE(SUBSTITUTE(実質収支比率等に係る経年分析!H$47,"▲","-")),2)</f>
        <v>17.920000000000002</v>
      </c>
      <c r="E20" s="174">
        <f>ROUND(VALUE(SUBSTITUTE(実質収支比率等に係る経年分析!I$47,"▲","-")),2)</f>
        <v>18.21</v>
      </c>
      <c r="F20" s="174">
        <f>ROUND(VALUE(SUBSTITUTE(実質収支比率等に係る経年分析!J$47,"▲","-")),2)</f>
        <v>17.87</v>
      </c>
    </row>
    <row r="21" spans="1:11" x14ac:dyDescent="0.2">
      <c r="A21" s="174" t="s">
        <v>54</v>
      </c>
      <c r="B21" s="174">
        <f>IF(ISNUMBER(VALUE(SUBSTITUTE(実質収支比率等に係る経年分析!F$49,"▲","-"))),ROUND(VALUE(SUBSTITUTE(実質収支比率等に係る経年分析!F$49,"▲","-")),2),NA())</f>
        <v>3.02</v>
      </c>
      <c r="C21" s="174">
        <f>IF(ISNUMBER(VALUE(SUBSTITUTE(実質収支比率等に係る経年分析!G$49,"▲","-"))),ROUND(VALUE(SUBSTITUTE(実質収支比率等に係る経年分析!G$49,"▲","-")),2),NA())</f>
        <v>2.69</v>
      </c>
      <c r="D21" s="174">
        <f>IF(ISNUMBER(VALUE(SUBSTITUTE(実質収支比率等に係る経年分析!H$49,"▲","-"))),ROUND(VALUE(SUBSTITUTE(実質収支比率等に係る経年分析!H$49,"▲","-")),2),NA())</f>
        <v>15.88</v>
      </c>
      <c r="E21" s="174">
        <f>IF(ISNUMBER(VALUE(SUBSTITUTE(実質収支比率等に係る経年分析!I$49,"▲","-"))),ROUND(VALUE(SUBSTITUTE(実質収支比率等に係る経年分析!I$49,"▲","-")),2),NA())</f>
        <v>-7.64</v>
      </c>
      <c r="F21" s="174">
        <f>IF(ISNUMBER(VALUE(SUBSTITUTE(実質収支比率等に係る経年分析!J$49,"▲","-"))),ROUND(VALUE(SUBSTITUTE(実質収支比率等に係る経年分析!J$49,"▲","-")),2),NA())</f>
        <v>-3.63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#N/A</v>
      </c>
      <c r="C28" s="175">
        <f>IF(ROUND(VALUE(SUBSTITUTE(連結実質赤字比率に係る赤字・黒字の構成分析!F$42,"▲", "-")), 2) &gt;= 0, ABS(ROUND(VALUE(SUBSTITUTE(連結実質赤字比率に係る赤字・黒字の構成分析!F$42,"▲", "-")), 2)), NA())</f>
        <v>0</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0.14000000000000001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0.09</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0.35</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0.63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9.7899999999999991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2368</v>
      </c>
      <c r="E42" s="176"/>
      <c r="F42" s="176"/>
      <c r="G42" s="176">
        <f>'実質公債費比率（分子）の構造'!L$52</f>
        <v>2448</v>
      </c>
      <c r="H42" s="176"/>
      <c r="I42" s="176"/>
      <c r="J42" s="176">
        <f>'実質公債費比率（分子）の構造'!M$52</f>
        <v>2532</v>
      </c>
      <c r="K42" s="176"/>
      <c r="L42" s="176"/>
      <c r="M42" s="176">
        <f>'実質公債費比率（分子）の構造'!N$52</f>
        <v>2450</v>
      </c>
      <c r="N42" s="176"/>
      <c r="O42" s="176"/>
      <c r="P42" s="176">
        <f>'実質公債費比率（分子）の構造'!O$52</f>
        <v>2193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v>
      </c>
      <c r="C44" s="176"/>
      <c r="D44" s="176"/>
      <c r="E44" s="176">
        <f>'実質公債費比率（分子）の構造'!L$50</f>
        <v>333</v>
      </c>
      <c r="F44" s="176"/>
      <c r="G44" s="176"/>
      <c r="H44" s="176">
        <f>'実質公債費比率（分子）の構造'!M$50</f>
        <v>95</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45</v>
      </c>
      <c r="C45" s="176"/>
      <c r="D45" s="176"/>
      <c r="E45" s="176">
        <f>'実質公債費比率（分子）の構造'!L$49</f>
        <v>97</v>
      </c>
      <c r="F45" s="176"/>
      <c r="G45" s="176"/>
      <c r="H45" s="176">
        <f>'実質公債費比率（分子）の構造'!M$49</f>
        <v>175</v>
      </c>
      <c r="I45" s="176"/>
      <c r="J45" s="176"/>
      <c r="K45" s="176">
        <f>'実質公債費比率（分子）の構造'!N$49</f>
        <v>297</v>
      </c>
      <c r="L45" s="176"/>
      <c r="M45" s="176"/>
      <c r="N45" s="176">
        <f>'実質公債費比率（分子）の構造'!O$49</f>
        <v>298</v>
      </c>
      <c r="O45" s="176"/>
      <c r="P45" s="176"/>
    </row>
    <row r="46" spans="1:16" x14ac:dyDescent="0.2">
      <c r="A46" s="176" t="s">
        <v>64</v>
      </c>
      <c r="B46" s="176">
        <f>'実質公債費比率（分子）の構造'!K$48</f>
        <v>1166</v>
      </c>
      <c r="C46" s="176"/>
      <c r="D46" s="176"/>
      <c r="E46" s="176">
        <f>'実質公債費比率（分子）の構造'!L$48</f>
        <v>681</v>
      </c>
      <c r="F46" s="176"/>
      <c r="G46" s="176"/>
      <c r="H46" s="176">
        <f>'実質公債費比率（分子）の構造'!M$48</f>
        <v>827</v>
      </c>
      <c r="I46" s="176"/>
      <c r="J46" s="176"/>
      <c r="K46" s="176">
        <f>'実質公債費比率（分子）の構造'!N$48</f>
        <v>662</v>
      </c>
      <c r="L46" s="176"/>
      <c r="M46" s="176"/>
      <c r="N46" s="176">
        <f>'実質公債費比率（分子）の構造'!O$48</f>
        <v>232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2009</v>
      </c>
      <c r="C49" s="176"/>
      <c r="D49" s="176"/>
      <c r="E49" s="176">
        <f>'実質公債費比率（分子）の構造'!L$45</f>
        <v>2018</v>
      </c>
      <c r="F49" s="176"/>
      <c r="G49" s="176"/>
      <c r="H49" s="176">
        <f>'実質公債費比率（分子）の構造'!M$45</f>
        <v>2001</v>
      </c>
      <c r="I49" s="176"/>
      <c r="J49" s="176"/>
      <c r="K49" s="176">
        <f>'実質公債費比率（分子）の構造'!N$45</f>
        <v>1910</v>
      </c>
      <c r="L49" s="176"/>
      <c r="M49" s="176"/>
      <c r="N49" s="176">
        <f>'実質公債費比率（分子）の構造'!O$45</f>
        <v>1792</v>
      </c>
      <c r="O49" s="176"/>
      <c r="P49" s="176"/>
    </row>
    <row r="50" spans="1:16" x14ac:dyDescent="0.2">
      <c r="A50" s="176" t="s">
        <v>67</v>
      </c>
      <c r="B50" s="176" t="e">
        <f>NA()</f>
        <v>#N/A</v>
      </c>
      <c r="C50" s="176">
        <f>IF(ISNUMBER('実質公債費比率（分子）の構造'!K$53),'実質公債費比率（分子）の構造'!K$53,NA())</f>
        <v>855</v>
      </c>
      <c r="D50" s="176" t="e">
        <f>NA()</f>
        <v>#N/A</v>
      </c>
      <c r="E50" s="176" t="e">
        <f>NA()</f>
        <v>#N/A</v>
      </c>
      <c r="F50" s="176">
        <f>IF(ISNUMBER('実質公債費比率（分子）の構造'!L$53),'実質公債費比率（分子）の構造'!L$53,NA())</f>
        <v>681</v>
      </c>
      <c r="G50" s="176" t="e">
        <f>NA()</f>
        <v>#N/A</v>
      </c>
      <c r="H50" s="176" t="e">
        <f>NA()</f>
        <v>#N/A</v>
      </c>
      <c r="I50" s="176">
        <f>IF(ISNUMBER('実質公債費比率（分子）の構造'!M$53),'実質公債費比率（分子）の構造'!M$53,NA())</f>
        <v>566</v>
      </c>
      <c r="J50" s="176" t="e">
        <f>NA()</f>
        <v>#N/A</v>
      </c>
      <c r="K50" s="176" t="e">
        <f>NA()</f>
        <v>#N/A</v>
      </c>
      <c r="L50" s="176">
        <f>IF(ISNUMBER('実質公債費比率（分子）の構造'!N$53),'実質公債費比率（分子）の構造'!N$53,NA())</f>
        <v>419</v>
      </c>
      <c r="M50" s="176" t="e">
        <f>NA()</f>
        <v>#N/A</v>
      </c>
      <c r="N50" s="176" t="e">
        <f>NA()</f>
        <v>#N/A</v>
      </c>
      <c r="O50" s="176">
        <f>IF(ISNUMBER('実質公債費比率（分子）の構造'!O$53),'実質公債費比率（分子）の構造'!O$53,NA())</f>
        <v>129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21217</v>
      </c>
      <c r="E56" s="175"/>
      <c r="F56" s="175"/>
      <c r="G56" s="175">
        <f>'将来負担比率（分子）の構造'!J$52</f>
        <v>20671</v>
      </c>
      <c r="H56" s="175"/>
      <c r="I56" s="175"/>
      <c r="J56" s="175">
        <f>'将来負担比率（分子）の構造'!K$52</f>
        <v>20119</v>
      </c>
      <c r="K56" s="175"/>
      <c r="L56" s="175"/>
      <c r="M56" s="175">
        <f>'将来負担比率（分子）の構造'!L$52</f>
        <v>19099</v>
      </c>
      <c r="N56" s="175"/>
      <c r="O56" s="175"/>
      <c r="P56" s="175">
        <f>'将来負担比率（分子）の構造'!M$52</f>
        <v>18371</v>
      </c>
    </row>
    <row r="57" spans="1:16" x14ac:dyDescent="0.2">
      <c r="A57" s="175" t="s">
        <v>42</v>
      </c>
      <c r="B57" s="175"/>
      <c r="C57" s="175"/>
      <c r="D57" s="175">
        <f>'将来負担比率（分子）の構造'!I$51</f>
        <v>2305</v>
      </c>
      <c r="E57" s="175"/>
      <c r="F57" s="175"/>
      <c r="G57" s="175">
        <f>'将来負担比率（分子）の構造'!J$51</f>
        <v>2443</v>
      </c>
      <c r="H57" s="175"/>
      <c r="I57" s="175"/>
      <c r="J57" s="175">
        <f>'将来負担比率（分子）の構造'!K$51</f>
        <v>1758</v>
      </c>
      <c r="K57" s="175"/>
      <c r="L57" s="175"/>
      <c r="M57" s="175">
        <f>'将来負担比率（分子）の構造'!L$51</f>
        <v>2483</v>
      </c>
      <c r="N57" s="175"/>
      <c r="O57" s="175"/>
      <c r="P57" s="175">
        <f>'将来負担比率（分子）の構造'!M$51</f>
        <v>2728</v>
      </c>
    </row>
    <row r="58" spans="1:16" x14ac:dyDescent="0.2">
      <c r="A58" s="175" t="s">
        <v>41</v>
      </c>
      <c r="B58" s="175"/>
      <c r="C58" s="175"/>
      <c r="D58" s="175">
        <f>'将来負担比率（分子）の構造'!I$50</f>
        <v>3280</v>
      </c>
      <c r="E58" s="175"/>
      <c r="F58" s="175"/>
      <c r="G58" s="175">
        <f>'将来負担比率（分子）の構造'!J$50</f>
        <v>3571</v>
      </c>
      <c r="H58" s="175"/>
      <c r="I58" s="175"/>
      <c r="J58" s="175">
        <f>'将来負担比率（分子）の構造'!K$50</f>
        <v>5853</v>
      </c>
      <c r="K58" s="175"/>
      <c r="L58" s="175"/>
      <c r="M58" s="175">
        <f>'将来負担比率（分子）の構造'!L$50</f>
        <v>7055</v>
      </c>
      <c r="N58" s="175"/>
      <c r="O58" s="175"/>
      <c r="P58" s="175">
        <f>'将来負担比率（分子）の構造'!M$50</f>
        <v>8474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5025</v>
      </c>
      <c r="C62" s="175"/>
      <c r="D62" s="175"/>
      <c r="E62" s="175">
        <f>'将来負担比率（分子）の構造'!J$45</f>
        <v>4949</v>
      </c>
      <c r="F62" s="175"/>
      <c r="G62" s="175"/>
      <c r="H62" s="175">
        <f>'将来負担比率（分子）の構造'!K$45</f>
        <v>4762</v>
      </c>
      <c r="I62" s="175"/>
      <c r="J62" s="175"/>
      <c r="K62" s="175">
        <f>'将来負担比率（分子）の構造'!L$45</f>
        <v>4673</v>
      </c>
      <c r="L62" s="175"/>
      <c r="M62" s="175"/>
      <c r="N62" s="175">
        <f>'将来負担比率（分子）の構造'!M$45</f>
        <v>4677</v>
      </c>
      <c r="O62" s="175"/>
      <c r="P62" s="175"/>
    </row>
    <row r="63" spans="1:16" x14ac:dyDescent="0.2">
      <c r="A63" s="175" t="s">
        <v>34</v>
      </c>
      <c r="B63" s="175">
        <f>'将来負担比率（分子）の構造'!I$44</f>
        <v>3484</v>
      </c>
      <c r="C63" s="175"/>
      <c r="D63" s="175"/>
      <c r="E63" s="175">
        <f>'将来負担比率（分子）の構造'!J$44</f>
        <v>3460</v>
      </c>
      <c r="F63" s="175"/>
      <c r="G63" s="175"/>
      <c r="H63" s="175">
        <f>'将来負担比率（分子）の構造'!K$44</f>
        <v>3395</v>
      </c>
      <c r="I63" s="175"/>
      <c r="J63" s="175"/>
      <c r="K63" s="175">
        <f>'将来負担比率（分子）の構造'!L$44</f>
        <v>3175</v>
      </c>
      <c r="L63" s="175"/>
      <c r="M63" s="175"/>
      <c r="N63" s="175">
        <f>'将来負担比率（分子）の構造'!M$44</f>
        <v>2916</v>
      </c>
      <c r="O63" s="175"/>
      <c r="P63" s="175"/>
    </row>
    <row r="64" spans="1:16" x14ac:dyDescent="0.2">
      <c r="A64" s="175" t="s">
        <v>33</v>
      </c>
      <c r="B64" s="175">
        <f>'将来負担比率（分子）の構造'!I$43</f>
        <v>8062</v>
      </c>
      <c r="C64" s="175"/>
      <c r="D64" s="175"/>
      <c r="E64" s="175">
        <f>'将来負担比率（分子）の構造'!J$43</f>
        <v>6177</v>
      </c>
      <c r="F64" s="175"/>
      <c r="G64" s="175"/>
      <c r="H64" s="175">
        <f>'将来負担比率（分子）の構造'!K$43</f>
        <v>4987</v>
      </c>
      <c r="I64" s="175"/>
      <c r="J64" s="175"/>
      <c r="K64" s="175">
        <f>'将来負担比率（分子）の構造'!L$43</f>
        <v>3905</v>
      </c>
      <c r="L64" s="175"/>
      <c r="M64" s="175"/>
      <c r="N64" s="175">
        <f>'将来負担比率（分子）の構造'!M$43</f>
        <v>3055</v>
      </c>
      <c r="O64" s="175"/>
      <c r="P64" s="175"/>
    </row>
    <row r="65" spans="1:16" x14ac:dyDescent="0.2">
      <c r="A65" s="175" t="s">
        <v>32</v>
      </c>
      <c r="B65" s="175">
        <f>'将来負担比率（分子）の構造'!I$42</f>
        <v>420</v>
      </c>
      <c r="C65" s="175"/>
      <c r="D65" s="175"/>
      <c r="E65" s="175">
        <f>'将来負担比率（分子）の構造'!J$42</f>
        <v>452</v>
      </c>
      <c r="F65" s="175"/>
      <c r="G65" s="175"/>
      <c r="H65" s="175">
        <f>'将来負担比率（分子）の構造'!K$42</f>
        <v>152</v>
      </c>
      <c r="I65" s="175"/>
      <c r="J65" s="175"/>
      <c r="K65" s="175">
        <f>'将来負担比率（分子）の構造'!L$42</f>
        <v>299</v>
      </c>
      <c r="L65" s="175"/>
      <c r="M65" s="175"/>
      <c r="N65" s="175">
        <f>'将来負担比率（分子）の構造'!M$42</f>
        <v>328</v>
      </c>
      <c r="O65" s="175"/>
      <c r="P65" s="175"/>
    </row>
    <row r="66" spans="1:16" x14ac:dyDescent="0.2">
      <c r="A66" s="175" t="s">
        <v>31</v>
      </c>
      <c r="B66" s="175">
        <f>'将来負担比率（分子）の構造'!I$41</f>
        <v>16801</v>
      </c>
      <c r="C66" s="175"/>
      <c r="D66" s="175"/>
      <c r="E66" s="175">
        <f>'将来負担比率（分子）の構造'!J$41</f>
        <v>15881</v>
      </c>
      <c r="F66" s="175"/>
      <c r="G66" s="175"/>
      <c r="H66" s="175">
        <f>'将来負担比率（分子）の構造'!K$41</f>
        <v>15721</v>
      </c>
      <c r="I66" s="175"/>
      <c r="J66" s="175"/>
      <c r="K66" s="175">
        <f>'将来負担比率（分子）の構造'!L$41</f>
        <v>14704</v>
      </c>
      <c r="L66" s="175"/>
      <c r="M66" s="175"/>
      <c r="N66" s="175">
        <f>'将来負担比率（分子）の構造'!M$41</f>
        <v>14149</v>
      </c>
      <c r="O66" s="175"/>
      <c r="P66" s="175"/>
    </row>
    <row r="67" spans="1:16" x14ac:dyDescent="0.2">
      <c r="A67" s="175" t="s">
        <v>71</v>
      </c>
      <c r="B67" s="175" t="e">
        <f>NA()</f>
        <v>#N/A</v>
      </c>
      <c r="C67" s="175">
        <f>IF(ISNUMBER('将来負担比率（分子）の構造'!I$53), IF('将来負担比率（分子）の構造'!I$53 &lt; 0, 0, '将来負担比率（分子）の構造'!I$53), NA())</f>
        <v>6989</v>
      </c>
      <c r="D67" s="175" t="e">
        <f>NA()</f>
        <v>#N/A</v>
      </c>
      <c r="E67" s="175" t="e">
        <f>NA()</f>
        <v>#N/A</v>
      </c>
      <c r="F67" s="175">
        <f>IF(ISNUMBER('将来負担比率（分子）の構造'!J$53), IF('将来負担比率（分子）の構造'!J$53 &lt; 0, 0, '将来負担比率（分子）の構造'!J$53), NA())</f>
        <v>4233</v>
      </c>
      <c r="G67" s="175" t="e">
        <f>NA()</f>
        <v>#N/A</v>
      </c>
      <c r="H67" s="175" t="e">
        <f>NA()</f>
        <v>#N/A</v>
      </c>
      <c r="I67" s="175">
        <f>IF(ISNUMBER('将来負担比率（分子）の構造'!K$53), IF('将来負担比率（分子）の構造'!K$53 &lt; 0, 0, '将来負担比率（分子）の構造'!K$53), NA())</f>
        <v>1286</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3142</v>
      </c>
      <c r="C72" s="179">
        <f>基金残高に係る経年分析!G55</f>
        <v>3137</v>
      </c>
      <c r="D72" s="179">
        <f>基金残高に係る経年分析!H55</f>
        <v>3140</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2257</v>
      </c>
      <c r="C74" s="179">
        <f>基金残高に係る経年分析!G57</f>
        <v>3389</v>
      </c>
      <c r="D74" s="179">
        <f>基金残高に係る経年分析!H57</f>
        <v>4967</v>
      </c>
    </row>
  </sheetData>
  <sheetProtection algorithmName="SHA-512" hashValue="IcDdlAbydCROR65xxydmaGuD0eU5f+3ng8O1OTq1Ks8flIWBa/QGDMtAMz5wqQbvfBo+auYCTjynaVjkNKF6sg==" saltValue="N/RgUfaNQj4cBwflVQ87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13529329</v>
      </c>
      <c r="S5" s="649"/>
      <c r="T5" s="649"/>
      <c r="U5" s="649"/>
      <c r="V5" s="649"/>
      <c r="W5" s="649"/>
      <c r="X5" s="649"/>
      <c r="Y5" s="650"/>
      <c r="Z5" s="651">
        <v>40.5</v>
      </c>
      <c r="AA5" s="651"/>
      <c r="AB5" s="651"/>
      <c r="AC5" s="651"/>
      <c r="AD5" s="652">
        <v>12738914</v>
      </c>
      <c r="AE5" s="652"/>
      <c r="AF5" s="652"/>
      <c r="AG5" s="652"/>
      <c r="AH5" s="652"/>
      <c r="AI5" s="652"/>
      <c r="AJ5" s="652"/>
      <c r="AK5" s="652"/>
      <c r="AL5" s="653">
        <v>67.900000000000006</v>
      </c>
      <c r="AM5" s="654"/>
      <c r="AN5" s="654"/>
      <c r="AO5" s="655"/>
      <c r="AP5" s="645" t="s">
        <v>216</v>
      </c>
      <c r="AQ5" s="646"/>
      <c r="AR5" s="646"/>
      <c r="AS5" s="646"/>
      <c r="AT5" s="646"/>
      <c r="AU5" s="646"/>
      <c r="AV5" s="646"/>
      <c r="AW5" s="646"/>
      <c r="AX5" s="646"/>
      <c r="AY5" s="646"/>
      <c r="AZ5" s="646"/>
      <c r="BA5" s="646"/>
      <c r="BB5" s="646"/>
      <c r="BC5" s="646"/>
      <c r="BD5" s="646"/>
      <c r="BE5" s="646"/>
      <c r="BF5" s="647"/>
      <c r="BG5" s="659">
        <v>12738915</v>
      </c>
      <c r="BH5" s="660"/>
      <c r="BI5" s="660"/>
      <c r="BJ5" s="660"/>
      <c r="BK5" s="660"/>
      <c r="BL5" s="660"/>
      <c r="BM5" s="660"/>
      <c r="BN5" s="661"/>
      <c r="BO5" s="662">
        <v>94.2</v>
      </c>
      <c r="BP5" s="662"/>
      <c r="BQ5" s="662"/>
      <c r="BR5" s="662"/>
      <c r="BS5" s="663">
        <v>87474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180060</v>
      </c>
      <c r="S6" s="660"/>
      <c r="T6" s="660"/>
      <c r="U6" s="660"/>
      <c r="V6" s="660"/>
      <c r="W6" s="660"/>
      <c r="X6" s="660"/>
      <c r="Y6" s="661"/>
      <c r="Z6" s="662">
        <v>0.5</v>
      </c>
      <c r="AA6" s="662"/>
      <c r="AB6" s="662"/>
      <c r="AC6" s="662"/>
      <c r="AD6" s="663">
        <v>180060</v>
      </c>
      <c r="AE6" s="663"/>
      <c r="AF6" s="663"/>
      <c r="AG6" s="663"/>
      <c r="AH6" s="663"/>
      <c r="AI6" s="663"/>
      <c r="AJ6" s="663"/>
      <c r="AK6" s="663"/>
      <c r="AL6" s="664">
        <v>1</v>
      </c>
      <c r="AM6" s="665"/>
      <c r="AN6" s="665"/>
      <c r="AO6" s="666"/>
      <c r="AP6" s="656" t="s">
        <v>221</v>
      </c>
      <c r="AQ6" s="657"/>
      <c r="AR6" s="657"/>
      <c r="AS6" s="657"/>
      <c r="AT6" s="657"/>
      <c r="AU6" s="657"/>
      <c r="AV6" s="657"/>
      <c r="AW6" s="657"/>
      <c r="AX6" s="657"/>
      <c r="AY6" s="657"/>
      <c r="AZ6" s="657"/>
      <c r="BA6" s="657"/>
      <c r="BB6" s="657"/>
      <c r="BC6" s="657"/>
      <c r="BD6" s="657"/>
      <c r="BE6" s="657"/>
      <c r="BF6" s="658"/>
      <c r="BG6" s="659">
        <v>12738915</v>
      </c>
      <c r="BH6" s="660"/>
      <c r="BI6" s="660"/>
      <c r="BJ6" s="660"/>
      <c r="BK6" s="660"/>
      <c r="BL6" s="660"/>
      <c r="BM6" s="660"/>
      <c r="BN6" s="661"/>
      <c r="BO6" s="662">
        <v>94.2</v>
      </c>
      <c r="BP6" s="662"/>
      <c r="BQ6" s="662"/>
      <c r="BR6" s="662"/>
      <c r="BS6" s="663">
        <v>87474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255283</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255283</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3729</v>
      </c>
      <c r="S7" s="660"/>
      <c r="T7" s="660"/>
      <c r="U7" s="660"/>
      <c r="V7" s="660"/>
      <c r="W7" s="660"/>
      <c r="X7" s="660"/>
      <c r="Y7" s="661"/>
      <c r="Z7" s="662">
        <v>0</v>
      </c>
      <c r="AA7" s="662"/>
      <c r="AB7" s="662"/>
      <c r="AC7" s="662"/>
      <c r="AD7" s="663">
        <v>3729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5625633</v>
      </c>
      <c r="BH7" s="660"/>
      <c r="BI7" s="660"/>
      <c r="BJ7" s="660"/>
      <c r="BK7" s="660"/>
      <c r="BL7" s="660"/>
      <c r="BM7" s="660"/>
      <c r="BN7" s="661"/>
      <c r="BO7" s="662">
        <v>41.6</v>
      </c>
      <c r="BP7" s="662"/>
      <c r="BQ7" s="662"/>
      <c r="BR7" s="662"/>
      <c r="BS7" s="663">
        <v>87474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4836238</v>
      </c>
      <c r="CS7" s="660"/>
      <c r="CT7" s="660"/>
      <c r="CU7" s="660"/>
      <c r="CV7" s="660"/>
      <c r="CW7" s="660"/>
      <c r="CX7" s="660"/>
      <c r="CY7" s="661"/>
      <c r="CZ7" s="662">
        <v>15</v>
      </c>
      <c r="DA7" s="662"/>
      <c r="DB7" s="662"/>
      <c r="DC7" s="662"/>
      <c r="DD7" s="668">
        <v>234332</v>
      </c>
      <c r="DE7" s="660"/>
      <c r="DF7" s="660"/>
      <c r="DG7" s="660"/>
      <c r="DH7" s="660"/>
      <c r="DI7" s="660"/>
      <c r="DJ7" s="660"/>
      <c r="DK7" s="660"/>
      <c r="DL7" s="660"/>
      <c r="DM7" s="660"/>
      <c r="DN7" s="660"/>
      <c r="DO7" s="660"/>
      <c r="DP7" s="661"/>
      <c r="DQ7" s="668">
        <v>4491580</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91978</v>
      </c>
      <c r="S8" s="660"/>
      <c r="T8" s="660"/>
      <c r="U8" s="660"/>
      <c r="V8" s="660"/>
      <c r="W8" s="660"/>
      <c r="X8" s="660"/>
      <c r="Y8" s="661"/>
      <c r="Z8" s="662">
        <v>0.3</v>
      </c>
      <c r="AA8" s="662"/>
      <c r="AB8" s="662"/>
      <c r="AC8" s="662"/>
      <c r="AD8" s="663">
        <v>91978</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151082</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14361697</v>
      </c>
      <c r="CS8" s="660"/>
      <c r="CT8" s="660"/>
      <c r="CU8" s="660"/>
      <c r="CV8" s="660"/>
      <c r="CW8" s="660"/>
      <c r="CX8" s="660"/>
      <c r="CY8" s="661"/>
      <c r="CZ8" s="662">
        <v>44.6</v>
      </c>
      <c r="DA8" s="662"/>
      <c r="DB8" s="662"/>
      <c r="DC8" s="662"/>
      <c r="DD8" s="668">
        <v>142105</v>
      </c>
      <c r="DE8" s="660"/>
      <c r="DF8" s="660"/>
      <c r="DG8" s="660"/>
      <c r="DH8" s="660"/>
      <c r="DI8" s="660"/>
      <c r="DJ8" s="660"/>
      <c r="DK8" s="660"/>
      <c r="DL8" s="660"/>
      <c r="DM8" s="660"/>
      <c r="DN8" s="660"/>
      <c r="DO8" s="660"/>
      <c r="DP8" s="661"/>
      <c r="DQ8" s="668">
        <v>7709133</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101811</v>
      </c>
      <c r="S9" s="660"/>
      <c r="T9" s="660"/>
      <c r="U9" s="660"/>
      <c r="V9" s="660"/>
      <c r="W9" s="660"/>
      <c r="X9" s="660"/>
      <c r="Y9" s="661"/>
      <c r="Z9" s="662">
        <v>0.3</v>
      </c>
      <c r="AA9" s="662"/>
      <c r="AB9" s="662"/>
      <c r="AC9" s="662"/>
      <c r="AD9" s="663">
        <v>101811</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4685656</v>
      </c>
      <c r="BH9" s="660"/>
      <c r="BI9" s="660"/>
      <c r="BJ9" s="660"/>
      <c r="BK9" s="660"/>
      <c r="BL9" s="660"/>
      <c r="BM9" s="660"/>
      <c r="BN9" s="661"/>
      <c r="BO9" s="662">
        <v>34.6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2589691</v>
      </c>
      <c r="CS9" s="660"/>
      <c r="CT9" s="660"/>
      <c r="CU9" s="660"/>
      <c r="CV9" s="660"/>
      <c r="CW9" s="660"/>
      <c r="CX9" s="660"/>
      <c r="CY9" s="661"/>
      <c r="CZ9" s="662">
        <v>8</v>
      </c>
      <c r="DA9" s="662"/>
      <c r="DB9" s="662"/>
      <c r="DC9" s="662"/>
      <c r="DD9" s="668">
        <v>11000</v>
      </c>
      <c r="DE9" s="660"/>
      <c r="DF9" s="660"/>
      <c r="DG9" s="660"/>
      <c r="DH9" s="660"/>
      <c r="DI9" s="660"/>
      <c r="DJ9" s="660"/>
      <c r="DK9" s="660"/>
      <c r="DL9" s="660"/>
      <c r="DM9" s="660"/>
      <c r="DN9" s="660"/>
      <c r="DO9" s="660"/>
      <c r="DP9" s="661"/>
      <c r="DQ9" s="668">
        <v>2164624</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242390</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38003</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7405</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1994928</v>
      </c>
      <c r="S11" s="660"/>
      <c r="T11" s="660"/>
      <c r="U11" s="660"/>
      <c r="V11" s="660"/>
      <c r="W11" s="660"/>
      <c r="X11" s="660"/>
      <c r="Y11" s="661"/>
      <c r="Z11" s="664">
        <v>6</v>
      </c>
      <c r="AA11" s="665"/>
      <c r="AB11" s="665"/>
      <c r="AC11" s="671"/>
      <c r="AD11" s="668">
        <v>1994928</v>
      </c>
      <c r="AE11" s="660"/>
      <c r="AF11" s="660"/>
      <c r="AG11" s="660"/>
      <c r="AH11" s="660"/>
      <c r="AI11" s="660"/>
      <c r="AJ11" s="660"/>
      <c r="AK11" s="661"/>
      <c r="AL11" s="664">
        <v>10.6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546505</v>
      </c>
      <c r="BH11" s="660"/>
      <c r="BI11" s="660"/>
      <c r="BJ11" s="660"/>
      <c r="BK11" s="660"/>
      <c r="BL11" s="660"/>
      <c r="BM11" s="660"/>
      <c r="BN11" s="661"/>
      <c r="BO11" s="662">
        <v>4</v>
      </c>
      <c r="BP11" s="662"/>
      <c r="BQ11" s="662"/>
      <c r="BR11" s="662"/>
      <c r="BS11" s="663">
        <v>87474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164576</v>
      </c>
      <c r="CS11" s="660"/>
      <c r="CT11" s="660"/>
      <c r="CU11" s="660"/>
      <c r="CV11" s="660"/>
      <c r="CW11" s="660"/>
      <c r="CX11" s="660"/>
      <c r="CY11" s="661"/>
      <c r="CZ11" s="662">
        <v>0.5</v>
      </c>
      <c r="DA11" s="662"/>
      <c r="DB11" s="662"/>
      <c r="DC11" s="662"/>
      <c r="DD11" s="668">
        <v>2500</v>
      </c>
      <c r="DE11" s="660"/>
      <c r="DF11" s="660"/>
      <c r="DG11" s="660"/>
      <c r="DH11" s="660"/>
      <c r="DI11" s="660"/>
      <c r="DJ11" s="660"/>
      <c r="DK11" s="660"/>
      <c r="DL11" s="660"/>
      <c r="DM11" s="660"/>
      <c r="DN11" s="660"/>
      <c r="DO11" s="660"/>
      <c r="DP11" s="661"/>
      <c r="DQ11" s="668">
        <v>157151</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15168</v>
      </c>
      <c r="S12" s="660"/>
      <c r="T12" s="660"/>
      <c r="U12" s="660"/>
      <c r="V12" s="660"/>
      <c r="W12" s="660"/>
      <c r="X12" s="660"/>
      <c r="Y12" s="661"/>
      <c r="Z12" s="662">
        <v>0</v>
      </c>
      <c r="AA12" s="662"/>
      <c r="AB12" s="662"/>
      <c r="AC12" s="662"/>
      <c r="AD12" s="663">
        <v>15168</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6274413</v>
      </c>
      <c r="BH12" s="660"/>
      <c r="BI12" s="660"/>
      <c r="BJ12" s="660"/>
      <c r="BK12" s="660"/>
      <c r="BL12" s="660"/>
      <c r="BM12" s="660"/>
      <c r="BN12" s="661"/>
      <c r="BO12" s="662">
        <v>46.4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339344</v>
      </c>
      <c r="CS12" s="660"/>
      <c r="CT12" s="660"/>
      <c r="CU12" s="660"/>
      <c r="CV12" s="660"/>
      <c r="CW12" s="660"/>
      <c r="CX12" s="660"/>
      <c r="CY12" s="661"/>
      <c r="CZ12" s="662">
        <v>1.1000000000000001</v>
      </c>
      <c r="DA12" s="662"/>
      <c r="DB12" s="662"/>
      <c r="DC12" s="662"/>
      <c r="DD12" s="668" t="s">
        <v>122</v>
      </c>
      <c r="DE12" s="660"/>
      <c r="DF12" s="660"/>
      <c r="DG12" s="660"/>
      <c r="DH12" s="660"/>
      <c r="DI12" s="660"/>
      <c r="DJ12" s="660"/>
      <c r="DK12" s="660"/>
      <c r="DL12" s="660"/>
      <c r="DM12" s="660"/>
      <c r="DN12" s="660"/>
      <c r="DO12" s="660"/>
      <c r="DP12" s="661"/>
      <c r="DQ12" s="668">
        <v>334925</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6235017</v>
      </c>
      <c r="BH13" s="660"/>
      <c r="BI13" s="660"/>
      <c r="BJ13" s="660"/>
      <c r="BK13" s="660"/>
      <c r="BL13" s="660"/>
      <c r="BM13" s="660"/>
      <c r="BN13" s="661"/>
      <c r="BO13" s="662">
        <v>46.1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2875619</v>
      </c>
      <c r="CS13" s="660"/>
      <c r="CT13" s="660"/>
      <c r="CU13" s="660"/>
      <c r="CV13" s="660"/>
      <c r="CW13" s="660"/>
      <c r="CX13" s="660"/>
      <c r="CY13" s="661"/>
      <c r="CZ13" s="662">
        <v>8.9</v>
      </c>
      <c r="DA13" s="662"/>
      <c r="DB13" s="662"/>
      <c r="DC13" s="662"/>
      <c r="DD13" s="668">
        <v>1325427</v>
      </c>
      <c r="DE13" s="660"/>
      <c r="DF13" s="660"/>
      <c r="DG13" s="660"/>
      <c r="DH13" s="660"/>
      <c r="DI13" s="660"/>
      <c r="DJ13" s="660"/>
      <c r="DK13" s="660"/>
      <c r="DL13" s="660"/>
      <c r="DM13" s="660"/>
      <c r="DN13" s="660"/>
      <c r="DO13" s="660"/>
      <c r="DP13" s="661"/>
      <c r="DQ13" s="668">
        <v>2045980</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1455</v>
      </c>
      <c r="S14" s="660"/>
      <c r="T14" s="660"/>
      <c r="U14" s="660"/>
      <c r="V14" s="660"/>
      <c r="W14" s="660"/>
      <c r="X14" s="660"/>
      <c r="Y14" s="661"/>
      <c r="Z14" s="662">
        <v>0</v>
      </c>
      <c r="AA14" s="662"/>
      <c r="AB14" s="662"/>
      <c r="AC14" s="662"/>
      <c r="AD14" s="663">
        <v>1455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190582</v>
      </c>
      <c r="BH14" s="660"/>
      <c r="BI14" s="660"/>
      <c r="BJ14" s="660"/>
      <c r="BK14" s="660"/>
      <c r="BL14" s="660"/>
      <c r="BM14" s="660"/>
      <c r="BN14" s="661"/>
      <c r="BO14" s="662">
        <v>1.4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1703729</v>
      </c>
      <c r="CS14" s="660"/>
      <c r="CT14" s="660"/>
      <c r="CU14" s="660"/>
      <c r="CV14" s="660"/>
      <c r="CW14" s="660"/>
      <c r="CX14" s="660"/>
      <c r="CY14" s="661"/>
      <c r="CZ14" s="662">
        <v>5.3</v>
      </c>
      <c r="DA14" s="662"/>
      <c r="DB14" s="662"/>
      <c r="DC14" s="662"/>
      <c r="DD14" s="668">
        <v>373976</v>
      </c>
      <c r="DE14" s="660"/>
      <c r="DF14" s="660"/>
      <c r="DG14" s="660"/>
      <c r="DH14" s="660"/>
      <c r="DI14" s="660"/>
      <c r="DJ14" s="660"/>
      <c r="DK14" s="660"/>
      <c r="DL14" s="660"/>
      <c r="DM14" s="660"/>
      <c r="DN14" s="660"/>
      <c r="DO14" s="660"/>
      <c r="DP14" s="661"/>
      <c r="DQ14" s="668">
        <v>1345283</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648287</v>
      </c>
      <c r="BH15" s="660"/>
      <c r="BI15" s="660"/>
      <c r="BJ15" s="660"/>
      <c r="BK15" s="660"/>
      <c r="BL15" s="660"/>
      <c r="BM15" s="660"/>
      <c r="BN15" s="661"/>
      <c r="BO15" s="662">
        <v>4.8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3265499</v>
      </c>
      <c r="CS15" s="660"/>
      <c r="CT15" s="660"/>
      <c r="CU15" s="660"/>
      <c r="CV15" s="660"/>
      <c r="CW15" s="660"/>
      <c r="CX15" s="660"/>
      <c r="CY15" s="661"/>
      <c r="CZ15" s="662">
        <v>10.1</v>
      </c>
      <c r="DA15" s="662"/>
      <c r="DB15" s="662"/>
      <c r="DC15" s="662"/>
      <c r="DD15" s="668">
        <v>728367</v>
      </c>
      <c r="DE15" s="660"/>
      <c r="DF15" s="660"/>
      <c r="DG15" s="660"/>
      <c r="DH15" s="660"/>
      <c r="DI15" s="660"/>
      <c r="DJ15" s="660"/>
      <c r="DK15" s="660"/>
      <c r="DL15" s="660"/>
      <c r="DM15" s="660"/>
      <c r="DN15" s="660"/>
      <c r="DO15" s="660"/>
      <c r="DP15" s="661"/>
      <c r="DQ15" s="668">
        <v>2675814</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45166</v>
      </c>
      <c r="S16" s="660"/>
      <c r="T16" s="660"/>
      <c r="U16" s="660"/>
      <c r="V16" s="660"/>
      <c r="W16" s="660"/>
      <c r="X16" s="660"/>
      <c r="Y16" s="661"/>
      <c r="Z16" s="662">
        <v>0.1</v>
      </c>
      <c r="AA16" s="662"/>
      <c r="AB16" s="662"/>
      <c r="AC16" s="662"/>
      <c r="AD16" s="663">
        <v>45166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230883</v>
      </c>
      <c r="S17" s="660"/>
      <c r="T17" s="660"/>
      <c r="U17" s="660"/>
      <c r="V17" s="660"/>
      <c r="W17" s="660"/>
      <c r="X17" s="660"/>
      <c r="Y17" s="661"/>
      <c r="Z17" s="662">
        <v>0.7</v>
      </c>
      <c r="AA17" s="662"/>
      <c r="AB17" s="662"/>
      <c r="AC17" s="662"/>
      <c r="AD17" s="663">
        <v>230883</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1792178</v>
      </c>
      <c r="CS17" s="660"/>
      <c r="CT17" s="660"/>
      <c r="CU17" s="660"/>
      <c r="CV17" s="660"/>
      <c r="CW17" s="660"/>
      <c r="CX17" s="660"/>
      <c r="CY17" s="661"/>
      <c r="CZ17" s="662">
        <v>5.6</v>
      </c>
      <c r="DA17" s="662"/>
      <c r="DB17" s="662"/>
      <c r="DC17" s="662"/>
      <c r="DD17" s="668" t="s">
        <v>122</v>
      </c>
      <c r="DE17" s="660"/>
      <c r="DF17" s="660"/>
      <c r="DG17" s="660"/>
      <c r="DH17" s="660"/>
      <c r="DI17" s="660"/>
      <c r="DJ17" s="660"/>
      <c r="DK17" s="660"/>
      <c r="DL17" s="660"/>
      <c r="DM17" s="660"/>
      <c r="DN17" s="660"/>
      <c r="DO17" s="660"/>
      <c r="DP17" s="661"/>
      <c r="DQ17" s="668">
        <v>1790461</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140026</v>
      </c>
      <c r="S18" s="660"/>
      <c r="T18" s="660"/>
      <c r="U18" s="660"/>
      <c r="V18" s="660"/>
      <c r="W18" s="660"/>
      <c r="X18" s="660"/>
      <c r="Y18" s="661"/>
      <c r="Z18" s="662">
        <v>0.4</v>
      </c>
      <c r="AA18" s="662"/>
      <c r="AB18" s="662"/>
      <c r="AC18" s="662"/>
      <c r="AD18" s="663">
        <v>140026</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119771</v>
      </c>
      <c r="S19" s="660"/>
      <c r="T19" s="660"/>
      <c r="U19" s="660"/>
      <c r="V19" s="660"/>
      <c r="W19" s="660"/>
      <c r="X19" s="660"/>
      <c r="Y19" s="661"/>
      <c r="Z19" s="662">
        <v>0.4</v>
      </c>
      <c r="AA19" s="662"/>
      <c r="AB19" s="662"/>
      <c r="AC19" s="662"/>
      <c r="AD19" s="663">
        <v>119771</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790414</v>
      </c>
      <c r="BH19" s="660"/>
      <c r="BI19" s="660"/>
      <c r="BJ19" s="660"/>
      <c r="BK19" s="660"/>
      <c r="BL19" s="660"/>
      <c r="BM19" s="660"/>
      <c r="BN19" s="661"/>
      <c r="BO19" s="662">
        <v>5.8</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20255</v>
      </c>
      <c r="S20" s="660"/>
      <c r="T20" s="660"/>
      <c r="U20" s="660"/>
      <c r="V20" s="660"/>
      <c r="W20" s="660"/>
      <c r="X20" s="660"/>
      <c r="Y20" s="661"/>
      <c r="Z20" s="662">
        <v>0.1</v>
      </c>
      <c r="AA20" s="662"/>
      <c r="AB20" s="662"/>
      <c r="AC20" s="662"/>
      <c r="AD20" s="663">
        <v>20255</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790414</v>
      </c>
      <c r="BH20" s="660"/>
      <c r="BI20" s="660"/>
      <c r="BJ20" s="660"/>
      <c r="BK20" s="660"/>
      <c r="BL20" s="660"/>
      <c r="BM20" s="660"/>
      <c r="BN20" s="661"/>
      <c r="BO20" s="662">
        <v>5.8</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32221857</v>
      </c>
      <c r="CS20" s="660"/>
      <c r="CT20" s="660"/>
      <c r="CU20" s="660"/>
      <c r="CV20" s="660"/>
      <c r="CW20" s="660"/>
      <c r="CX20" s="660"/>
      <c r="CY20" s="661"/>
      <c r="CZ20" s="662">
        <v>100</v>
      </c>
      <c r="DA20" s="662"/>
      <c r="DB20" s="662"/>
      <c r="DC20" s="662"/>
      <c r="DD20" s="668">
        <v>2817707</v>
      </c>
      <c r="DE20" s="660"/>
      <c r="DF20" s="660"/>
      <c r="DG20" s="660"/>
      <c r="DH20" s="660"/>
      <c r="DI20" s="660"/>
      <c r="DJ20" s="660"/>
      <c r="DK20" s="660"/>
      <c r="DL20" s="660"/>
      <c r="DM20" s="660"/>
      <c r="DN20" s="660"/>
      <c r="DO20" s="660"/>
      <c r="DP20" s="661"/>
      <c r="DQ20" s="668">
        <v>22977639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2030672</v>
      </c>
      <c r="S21" s="660"/>
      <c r="T21" s="660"/>
      <c r="U21" s="660"/>
      <c r="V21" s="660"/>
      <c r="W21" s="660"/>
      <c r="X21" s="660"/>
      <c r="Y21" s="661"/>
      <c r="Z21" s="662">
        <v>6.1</v>
      </c>
      <c r="AA21" s="662"/>
      <c r="AB21" s="662"/>
      <c r="AC21" s="662"/>
      <c r="AD21" s="663">
        <v>1853442</v>
      </c>
      <c r="AE21" s="663"/>
      <c r="AF21" s="663"/>
      <c r="AG21" s="663"/>
      <c r="AH21" s="663"/>
      <c r="AI21" s="663"/>
      <c r="AJ21" s="663"/>
      <c r="AK21" s="663"/>
      <c r="AL21" s="664">
        <v>9.9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1853442</v>
      </c>
      <c r="S22" s="660"/>
      <c r="T22" s="660"/>
      <c r="U22" s="660"/>
      <c r="V22" s="660"/>
      <c r="W22" s="660"/>
      <c r="X22" s="660"/>
      <c r="Y22" s="661"/>
      <c r="Z22" s="662">
        <v>5.5</v>
      </c>
      <c r="AA22" s="662"/>
      <c r="AB22" s="662"/>
      <c r="AC22" s="662"/>
      <c r="AD22" s="663">
        <v>1853442</v>
      </c>
      <c r="AE22" s="663"/>
      <c r="AF22" s="663"/>
      <c r="AG22" s="663"/>
      <c r="AH22" s="663"/>
      <c r="AI22" s="663"/>
      <c r="AJ22" s="663"/>
      <c r="AK22" s="663"/>
      <c r="AL22" s="664">
        <v>9.9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177230</v>
      </c>
      <c r="S23" s="660"/>
      <c r="T23" s="660"/>
      <c r="U23" s="660"/>
      <c r="V23" s="660"/>
      <c r="W23" s="660"/>
      <c r="X23" s="660"/>
      <c r="Y23" s="661"/>
      <c r="Z23" s="662">
        <v>0.5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790414</v>
      </c>
      <c r="BH23" s="660"/>
      <c r="BI23" s="660"/>
      <c r="BJ23" s="660"/>
      <c r="BK23" s="660"/>
      <c r="BL23" s="660"/>
      <c r="BM23" s="660"/>
      <c r="BN23" s="661"/>
      <c r="BO23" s="662">
        <v>5.8</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16781321</v>
      </c>
      <c r="CS24" s="649"/>
      <c r="CT24" s="649"/>
      <c r="CU24" s="649"/>
      <c r="CV24" s="649"/>
      <c r="CW24" s="649"/>
      <c r="CX24" s="649"/>
      <c r="CY24" s="650"/>
      <c r="CZ24" s="653">
        <v>52.1</v>
      </c>
      <c r="DA24" s="654"/>
      <c r="DB24" s="654"/>
      <c r="DC24" s="670"/>
      <c r="DD24" s="694">
        <v>10711641</v>
      </c>
      <c r="DE24" s="649"/>
      <c r="DF24" s="649"/>
      <c r="DG24" s="649"/>
      <c r="DH24" s="649"/>
      <c r="DI24" s="649"/>
      <c r="DJ24" s="649"/>
      <c r="DK24" s="650"/>
      <c r="DL24" s="694">
        <v>9726145</v>
      </c>
      <c r="DM24" s="649"/>
      <c r="DN24" s="649"/>
      <c r="DO24" s="649"/>
      <c r="DP24" s="649"/>
      <c r="DQ24" s="649"/>
      <c r="DR24" s="649"/>
      <c r="DS24" s="649"/>
      <c r="DT24" s="649"/>
      <c r="DU24" s="649"/>
      <c r="DV24" s="650"/>
      <c r="DW24" s="653">
        <v>51.4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18365205</v>
      </c>
      <c r="S25" s="660"/>
      <c r="T25" s="660"/>
      <c r="U25" s="660"/>
      <c r="V25" s="660"/>
      <c r="W25" s="660"/>
      <c r="X25" s="660"/>
      <c r="Y25" s="661"/>
      <c r="Z25" s="662">
        <v>55</v>
      </c>
      <c r="AA25" s="662"/>
      <c r="AB25" s="662"/>
      <c r="AC25" s="662"/>
      <c r="AD25" s="663">
        <v>17397560</v>
      </c>
      <c r="AE25" s="663"/>
      <c r="AF25" s="663"/>
      <c r="AG25" s="663"/>
      <c r="AH25" s="663"/>
      <c r="AI25" s="663"/>
      <c r="AJ25" s="663"/>
      <c r="AK25" s="663"/>
      <c r="AL25" s="664">
        <v>92.7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5934691</v>
      </c>
      <c r="CS25" s="691"/>
      <c r="CT25" s="691"/>
      <c r="CU25" s="691"/>
      <c r="CV25" s="691"/>
      <c r="CW25" s="691"/>
      <c r="CX25" s="691"/>
      <c r="CY25" s="692"/>
      <c r="CZ25" s="664">
        <v>18.399999999999999</v>
      </c>
      <c r="DA25" s="689"/>
      <c r="DB25" s="689"/>
      <c r="DC25" s="693"/>
      <c r="DD25" s="668">
        <v>5560556</v>
      </c>
      <c r="DE25" s="691"/>
      <c r="DF25" s="691"/>
      <c r="DG25" s="691"/>
      <c r="DH25" s="691"/>
      <c r="DI25" s="691"/>
      <c r="DJ25" s="691"/>
      <c r="DK25" s="692"/>
      <c r="DL25" s="668">
        <v>5479016</v>
      </c>
      <c r="DM25" s="691"/>
      <c r="DN25" s="691"/>
      <c r="DO25" s="691"/>
      <c r="DP25" s="691"/>
      <c r="DQ25" s="691"/>
      <c r="DR25" s="691"/>
      <c r="DS25" s="691"/>
      <c r="DT25" s="691"/>
      <c r="DU25" s="691"/>
      <c r="DV25" s="692"/>
      <c r="DW25" s="664">
        <v>29</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12055</v>
      </c>
      <c r="S26" s="660"/>
      <c r="T26" s="660"/>
      <c r="U26" s="660"/>
      <c r="V26" s="660"/>
      <c r="W26" s="660"/>
      <c r="X26" s="660"/>
      <c r="Y26" s="661"/>
      <c r="Z26" s="662">
        <v>0</v>
      </c>
      <c r="AA26" s="662"/>
      <c r="AB26" s="662"/>
      <c r="AC26" s="662"/>
      <c r="AD26" s="663">
        <v>12055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4110644</v>
      </c>
      <c r="CS26" s="660"/>
      <c r="CT26" s="660"/>
      <c r="CU26" s="660"/>
      <c r="CV26" s="660"/>
      <c r="CW26" s="660"/>
      <c r="CX26" s="660"/>
      <c r="CY26" s="661"/>
      <c r="CZ26" s="664">
        <v>12.8</v>
      </c>
      <c r="DA26" s="689"/>
      <c r="DB26" s="689"/>
      <c r="DC26" s="693"/>
      <c r="DD26" s="668">
        <v>3828183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140670</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13529329</v>
      </c>
      <c r="BH27" s="660"/>
      <c r="BI27" s="660"/>
      <c r="BJ27" s="660"/>
      <c r="BK27" s="660"/>
      <c r="BL27" s="660"/>
      <c r="BM27" s="660"/>
      <c r="BN27" s="661"/>
      <c r="BO27" s="662">
        <v>100</v>
      </c>
      <c r="BP27" s="662"/>
      <c r="BQ27" s="662"/>
      <c r="BR27" s="662"/>
      <c r="BS27" s="663">
        <v>87474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9054452</v>
      </c>
      <c r="CS27" s="691"/>
      <c r="CT27" s="691"/>
      <c r="CU27" s="691"/>
      <c r="CV27" s="691"/>
      <c r="CW27" s="691"/>
      <c r="CX27" s="691"/>
      <c r="CY27" s="692"/>
      <c r="CZ27" s="664">
        <v>28.1</v>
      </c>
      <c r="DA27" s="689"/>
      <c r="DB27" s="689"/>
      <c r="DC27" s="693"/>
      <c r="DD27" s="668">
        <v>3360624</v>
      </c>
      <c r="DE27" s="691"/>
      <c r="DF27" s="691"/>
      <c r="DG27" s="691"/>
      <c r="DH27" s="691"/>
      <c r="DI27" s="691"/>
      <c r="DJ27" s="691"/>
      <c r="DK27" s="692"/>
      <c r="DL27" s="668">
        <v>2456668</v>
      </c>
      <c r="DM27" s="691"/>
      <c r="DN27" s="691"/>
      <c r="DO27" s="691"/>
      <c r="DP27" s="691"/>
      <c r="DQ27" s="691"/>
      <c r="DR27" s="691"/>
      <c r="DS27" s="691"/>
      <c r="DT27" s="691"/>
      <c r="DU27" s="691"/>
      <c r="DV27" s="692"/>
      <c r="DW27" s="664">
        <v>13</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116388</v>
      </c>
      <c r="S28" s="660"/>
      <c r="T28" s="660"/>
      <c r="U28" s="660"/>
      <c r="V28" s="660"/>
      <c r="W28" s="660"/>
      <c r="X28" s="660"/>
      <c r="Y28" s="661"/>
      <c r="Z28" s="662">
        <v>0.3</v>
      </c>
      <c r="AA28" s="662"/>
      <c r="AB28" s="662"/>
      <c r="AC28" s="662"/>
      <c r="AD28" s="663">
        <v>59328</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1792178</v>
      </c>
      <c r="CS28" s="660"/>
      <c r="CT28" s="660"/>
      <c r="CU28" s="660"/>
      <c r="CV28" s="660"/>
      <c r="CW28" s="660"/>
      <c r="CX28" s="660"/>
      <c r="CY28" s="661"/>
      <c r="CZ28" s="664">
        <v>5.6</v>
      </c>
      <c r="DA28" s="689"/>
      <c r="DB28" s="689"/>
      <c r="DC28" s="693"/>
      <c r="DD28" s="668">
        <v>1790461</v>
      </c>
      <c r="DE28" s="660"/>
      <c r="DF28" s="660"/>
      <c r="DG28" s="660"/>
      <c r="DH28" s="660"/>
      <c r="DI28" s="660"/>
      <c r="DJ28" s="660"/>
      <c r="DK28" s="661"/>
      <c r="DL28" s="668">
        <v>1790461</v>
      </c>
      <c r="DM28" s="660"/>
      <c r="DN28" s="660"/>
      <c r="DO28" s="660"/>
      <c r="DP28" s="660"/>
      <c r="DQ28" s="660"/>
      <c r="DR28" s="660"/>
      <c r="DS28" s="660"/>
      <c r="DT28" s="660"/>
      <c r="DU28" s="660"/>
      <c r="DV28" s="661"/>
      <c r="DW28" s="664">
        <v>9.5</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67130</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1792178</v>
      </c>
      <c r="CS29" s="691"/>
      <c r="CT29" s="691"/>
      <c r="CU29" s="691"/>
      <c r="CV29" s="691"/>
      <c r="CW29" s="691"/>
      <c r="CX29" s="691"/>
      <c r="CY29" s="692"/>
      <c r="CZ29" s="664">
        <v>5.6</v>
      </c>
      <c r="DA29" s="689"/>
      <c r="DB29" s="689"/>
      <c r="DC29" s="693"/>
      <c r="DD29" s="668">
        <v>1790461</v>
      </c>
      <c r="DE29" s="691"/>
      <c r="DF29" s="691"/>
      <c r="DG29" s="691"/>
      <c r="DH29" s="691"/>
      <c r="DI29" s="691"/>
      <c r="DJ29" s="691"/>
      <c r="DK29" s="692"/>
      <c r="DL29" s="668">
        <v>1790461</v>
      </c>
      <c r="DM29" s="691"/>
      <c r="DN29" s="691"/>
      <c r="DO29" s="691"/>
      <c r="DP29" s="691"/>
      <c r="DQ29" s="691"/>
      <c r="DR29" s="691"/>
      <c r="DS29" s="691"/>
      <c r="DT29" s="691"/>
      <c r="DU29" s="691"/>
      <c r="DV29" s="692"/>
      <c r="DW29" s="664">
        <v>9.5</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7065717</v>
      </c>
      <c r="S30" s="660"/>
      <c r="T30" s="660"/>
      <c r="U30" s="660"/>
      <c r="V30" s="660"/>
      <c r="W30" s="660"/>
      <c r="X30" s="660"/>
      <c r="Y30" s="661"/>
      <c r="Z30" s="662">
        <v>21.1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1745591</v>
      </c>
      <c r="CS30" s="660"/>
      <c r="CT30" s="660"/>
      <c r="CU30" s="660"/>
      <c r="CV30" s="660"/>
      <c r="CW30" s="660"/>
      <c r="CX30" s="660"/>
      <c r="CY30" s="661"/>
      <c r="CZ30" s="664">
        <v>5.4</v>
      </c>
      <c r="DA30" s="689"/>
      <c r="DB30" s="689"/>
      <c r="DC30" s="693"/>
      <c r="DD30" s="668">
        <v>1743874</v>
      </c>
      <c r="DE30" s="660"/>
      <c r="DF30" s="660"/>
      <c r="DG30" s="660"/>
      <c r="DH30" s="660"/>
      <c r="DI30" s="660"/>
      <c r="DJ30" s="660"/>
      <c r="DK30" s="661"/>
      <c r="DL30" s="668">
        <v>1743874</v>
      </c>
      <c r="DM30" s="660"/>
      <c r="DN30" s="660"/>
      <c r="DO30" s="660"/>
      <c r="DP30" s="660"/>
      <c r="DQ30" s="660"/>
      <c r="DR30" s="660"/>
      <c r="DS30" s="660"/>
      <c r="DT30" s="660"/>
      <c r="DU30" s="660"/>
      <c r="DV30" s="661"/>
      <c r="DW30" s="664">
        <v>9.1999999999999993</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1244716</v>
      </c>
      <c r="S31" s="660"/>
      <c r="T31" s="660"/>
      <c r="U31" s="660"/>
      <c r="V31" s="660"/>
      <c r="W31" s="660"/>
      <c r="X31" s="660"/>
      <c r="Y31" s="661"/>
      <c r="Z31" s="662">
        <v>3.7</v>
      </c>
      <c r="AA31" s="662"/>
      <c r="AB31" s="662"/>
      <c r="AC31" s="662"/>
      <c r="AD31" s="663">
        <v>1244716</v>
      </c>
      <c r="AE31" s="663"/>
      <c r="AF31" s="663"/>
      <c r="AG31" s="663"/>
      <c r="AH31" s="663"/>
      <c r="AI31" s="663"/>
      <c r="AJ31" s="663"/>
      <c r="AK31" s="663"/>
      <c r="AL31" s="664">
        <v>6.6</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97.8</v>
      </c>
      <c r="BN31" s="703"/>
      <c r="BO31" s="703"/>
      <c r="BP31" s="703"/>
      <c r="BQ31" s="704"/>
      <c r="BR31" s="715">
        <v>99.2</v>
      </c>
      <c r="BS31" s="703"/>
      <c r="BT31" s="703"/>
      <c r="BU31" s="703"/>
      <c r="BV31" s="703"/>
      <c r="BW31" s="703"/>
      <c r="BX31" s="654">
        <v>97.8</v>
      </c>
      <c r="BY31" s="703"/>
      <c r="BZ31" s="703"/>
      <c r="CA31" s="703"/>
      <c r="CB31" s="704"/>
      <c r="CD31" s="697"/>
      <c r="CE31" s="698"/>
      <c r="CF31" s="656" t="s">
        <v>300</v>
      </c>
      <c r="CG31" s="657"/>
      <c r="CH31" s="657"/>
      <c r="CI31" s="657"/>
      <c r="CJ31" s="657"/>
      <c r="CK31" s="657"/>
      <c r="CL31" s="657"/>
      <c r="CM31" s="657"/>
      <c r="CN31" s="657"/>
      <c r="CO31" s="657"/>
      <c r="CP31" s="657"/>
      <c r="CQ31" s="658"/>
      <c r="CR31" s="659">
        <v>46587</v>
      </c>
      <c r="CS31" s="691"/>
      <c r="CT31" s="691"/>
      <c r="CU31" s="691"/>
      <c r="CV31" s="691"/>
      <c r="CW31" s="691"/>
      <c r="CX31" s="691"/>
      <c r="CY31" s="692"/>
      <c r="CZ31" s="664">
        <v>0.1</v>
      </c>
      <c r="DA31" s="689"/>
      <c r="DB31" s="689"/>
      <c r="DC31" s="693"/>
      <c r="DD31" s="668">
        <v>46587</v>
      </c>
      <c r="DE31" s="691"/>
      <c r="DF31" s="691"/>
      <c r="DG31" s="691"/>
      <c r="DH31" s="691"/>
      <c r="DI31" s="691"/>
      <c r="DJ31" s="691"/>
      <c r="DK31" s="692"/>
      <c r="DL31" s="668">
        <v>46587</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2190247</v>
      </c>
      <c r="S32" s="660"/>
      <c r="T32" s="660"/>
      <c r="U32" s="660"/>
      <c r="V32" s="660"/>
      <c r="W32" s="660"/>
      <c r="X32" s="660"/>
      <c r="Y32" s="661"/>
      <c r="Z32" s="662">
        <v>6.6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98.7</v>
      </c>
      <c r="BH32" s="691"/>
      <c r="BI32" s="691"/>
      <c r="BJ32" s="691"/>
      <c r="BK32" s="691"/>
      <c r="BL32" s="691"/>
      <c r="BM32" s="665">
        <v>96.1</v>
      </c>
      <c r="BN32" s="691"/>
      <c r="BO32" s="691"/>
      <c r="BP32" s="691"/>
      <c r="BQ32" s="714"/>
      <c r="BR32" s="716">
        <v>98.7</v>
      </c>
      <c r="BS32" s="691"/>
      <c r="BT32" s="691"/>
      <c r="BU32" s="691"/>
      <c r="BV32" s="691"/>
      <c r="BW32" s="691"/>
      <c r="BX32" s="665">
        <v>96.2</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202062</v>
      </c>
      <c r="S33" s="660"/>
      <c r="T33" s="660"/>
      <c r="U33" s="660"/>
      <c r="V33" s="660"/>
      <c r="W33" s="660"/>
      <c r="X33" s="660"/>
      <c r="Y33" s="661"/>
      <c r="Z33" s="662">
        <v>0.6</v>
      </c>
      <c r="AA33" s="662"/>
      <c r="AB33" s="662"/>
      <c r="AC33" s="662"/>
      <c r="AD33" s="663">
        <v>61335</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99</v>
      </c>
      <c r="BN33" s="718"/>
      <c r="BO33" s="718"/>
      <c r="BP33" s="718"/>
      <c r="BQ33" s="720"/>
      <c r="BR33" s="717">
        <v>99.7</v>
      </c>
      <c r="BS33" s="718"/>
      <c r="BT33" s="718"/>
      <c r="BU33" s="718"/>
      <c r="BV33" s="718"/>
      <c r="BW33" s="718"/>
      <c r="BX33" s="719">
        <v>99</v>
      </c>
      <c r="BY33" s="718"/>
      <c r="BZ33" s="718"/>
      <c r="CA33" s="718"/>
      <c r="CB33" s="720"/>
      <c r="CD33" s="656" t="s">
        <v>307</v>
      </c>
      <c r="CE33" s="657"/>
      <c r="CF33" s="657"/>
      <c r="CG33" s="657"/>
      <c r="CH33" s="657"/>
      <c r="CI33" s="657"/>
      <c r="CJ33" s="657"/>
      <c r="CK33" s="657"/>
      <c r="CL33" s="657"/>
      <c r="CM33" s="657"/>
      <c r="CN33" s="657"/>
      <c r="CO33" s="657"/>
      <c r="CP33" s="657"/>
      <c r="CQ33" s="658"/>
      <c r="CR33" s="659">
        <v>12622829</v>
      </c>
      <c r="CS33" s="691"/>
      <c r="CT33" s="691"/>
      <c r="CU33" s="691"/>
      <c r="CV33" s="691"/>
      <c r="CW33" s="691"/>
      <c r="CX33" s="691"/>
      <c r="CY33" s="692"/>
      <c r="CZ33" s="664">
        <v>39.200000000000003</v>
      </c>
      <c r="DA33" s="689"/>
      <c r="DB33" s="689"/>
      <c r="DC33" s="693"/>
      <c r="DD33" s="668">
        <v>11111457</v>
      </c>
      <c r="DE33" s="691"/>
      <c r="DF33" s="691"/>
      <c r="DG33" s="691"/>
      <c r="DH33" s="691"/>
      <c r="DI33" s="691"/>
      <c r="DJ33" s="691"/>
      <c r="DK33" s="692"/>
      <c r="DL33" s="668">
        <v>7763360</v>
      </c>
      <c r="DM33" s="691"/>
      <c r="DN33" s="691"/>
      <c r="DO33" s="691"/>
      <c r="DP33" s="691"/>
      <c r="DQ33" s="691"/>
      <c r="DR33" s="691"/>
      <c r="DS33" s="691"/>
      <c r="DT33" s="691"/>
      <c r="DU33" s="691"/>
      <c r="DV33" s="692"/>
      <c r="DW33" s="664">
        <v>41</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507605</v>
      </c>
      <c r="S34" s="660"/>
      <c r="T34" s="660"/>
      <c r="U34" s="660"/>
      <c r="V34" s="660"/>
      <c r="W34" s="660"/>
      <c r="X34" s="660"/>
      <c r="Y34" s="661"/>
      <c r="Z34" s="662">
        <v>1.5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4786518</v>
      </c>
      <c r="CS34" s="660"/>
      <c r="CT34" s="660"/>
      <c r="CU34" s="660"/>
      <c r="CV34" s="660"/>
      <c r="CW34" s="660"/>
      <c r="CX34" s="660"/>
      <c r="CY34" s="661"/>
      <c r="CZ34" s="664">
        <v>14.9</v>
      </c>
      <c r="DA34" s="689"/>
      <c r="DB34" s="689"/>
      <c r="DC34" s="693"/>
      <c r="DD34" s="668">
        <v>4028084</v>
      </c>
      <c r="DE34" s="660"/>
      <c r="DF34" s="660"/>
      <c r="DG34" s="660"/>
      <c r="DH34" s="660"/>
      <c r="DI34" s="660"/>
      <c r="DJ34" s="660"/>
      <c r="DK34" s="661"/>
      <c r="DL34" s="668">
        <v>3487739</v>
      </c>
      <c r="DM34" s="660"/>
      <c r="DN34" s="660"/>
      <c r="DO34" s="660"/>
      <c r="DP34" s="660"/>
      <c r="DQ34" s="660"/>
      <c r="DR34" s="660"/>
      <c r="DS34" s="660"/>
      <c r="DT34" s="660"/>
      <c r="DU34" s="660"/>
      <c r="DV34" s="661"/>
      <c r="DW34" s="664">
        <v>18.399999999999999</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260307</v>
      </c>
      <c r="S35" s="660"/>
      <c r="T35" s="660"/>
      <c r="U35" s="660"/>
      <c r="V35" s="660"/>
      <c r="W35" s="660"/>
      <c r="X35" s="660"/>
      <c r="Y35" s="661"/>
      <c r="Z35" s="662">
        <v>0.8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147407</v>
      </c>
      <c r="CS35" s="691"/>
      <c r="CT35" s="691"/>
      <c r="CU35" s="691"/>
      <c r="CV35" s="691"/>
      <c r="CW35" s="691"/>
      <c r="CX35" s="691"/>
      <c r="CY35" s="692"/>
      <c r="CZ35" s="664">
        <v>0.5</v>
      </c>
      <c r="DA35" s="689"/>
      <c r="DB35" s="689"/>
      <c r="DC35" s="693"/>
      <c r="DD35" s="668">
        <v>146030</v>
      </c>
      <c r="DE35" s="691"/>
      <c r="DF35" s="691"/>
      <c r="DG35" s="691"/>
      <c r="DH35" s="691"/>
      <c r="DI35" s="691"/>
      <c r="DJ35" s="691"/>
      <c r="DK35" s="692"/>
      <c r="DL35" s="668">
        <v>146030</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1765563</v>
      </c>
      <c r="S36" s="660"/>
      <c r="T36" s="660"/>
      <c r="U36" s="660"/>
      <c r="V36" s="660"/>
      <c r="W36" s="660"/>
      <c r="X36" s="660"/>
      <c r="Y36" s="661"/>
      <c r="Z36" s="662">
        <v>5.3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3551773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10000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2724309</v>
      </c>
      <c r="CS36" s="660"/>
      <c r="CT36" s="660"/>
      <c r="CU36" s="660"/>
      <c r="CV36" s="660"/>
      <c r="CW36" s="660"/>
      <c r="CX36" s="660"/>
      <c r="CY36" s="661"/>
      <c r="CZ36" s="664">
        <v>8.5</v>
      </c>
      <c r="DA36" s="689"/>
      <c r="DB36" s="689"/>
      <c r="DC36" s="693"/>
      <c r="DD36" s="668">
        <v>2495126</v>
      </c>
      <c r="DE36" s="660"/>
      <c r="DF36" s="660"/>
      <c r="DG36" s="660"/>
      <c r="DH36" s="660"/>
      <c r="DI36" s="660"/>
      <c r="DJ36" s="660"/>
      <c r="DK36" s="661"/>
      <c r="DL36" s="668">
        <v>2123500</v>
      </c>
      <c r="DM36" s="660"/>
      <c r="DN36" s="660"/>
      <c r="DO36" s="660"/>
      <c r="DP36" s="660"/>
      <c r="DQ36" s="660"/>
      <c r="DR36" s="660"/>
      <c r="DS36" s="660"/>
      <c r="DT36" s="660"/>
      <c r="DU36" s="660"/>
      <c r="DV36" s="661"/>
      <c r="DW36" s="664">
        <v>11.2</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286403</v>
      </c>
      <c r="S37" s="660"/>
      <c r="T37" s="660"/>
      <c r="U37" s="660"/>
      <c r="V37" s="660"/>
      <c r="W37" s="660"/>
      <c r="X37" s="660"/>
      <c r="Y37" s="661"/>
      <c r="Z37" s="662">
        <v>0.9</v>
      </c>
      <c r="AA37" s="662"/>
      <c r="AB37" s="662"/>
      <c r="AC37" s="662"/>
      <c r="AD37" s="663">
        <v>39</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493091</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-513524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801984</v>
      </c>
      <c r="CS37" s="691"/>
      <c r="CT37" s="691"/>
      <c r="CU37" s="691"/>
      <c r="CV37" s="691"/>
      <c r="CW37" s="691"/>
      <c r="CX37" s="691"/>
      <c r="CY37" s="692"/>
      <c r="CZ37" s="664">
        <v>2.5</v>
      </c>
      <c r="DA37" s="689"/>
      <c r="DB37" s="689"/>
      <c r="DC37" s="693"/>
      <c r="DD37" s="668">
        <v>799656</v>
      </c>
      <c r="DE37" s="691"/>
      <c r="DF37" s="691"/>
      <c r="DG37" s="691"/>
      <c r="DH37" s="691"/>
      <c r="DI37" s="691"/>
      <c r="DJ37" s="691"/>
      <c r="DK37" s="692"/>
      <c r="DL37" s="668">
        <v>799392</v>
      </c>
      <c r="DM37" s="691"/>
      <c r="DN37" s="691"/>
      <c r="DO37" s="691"/>
      <c r="DP37" s="691"/>
      <c r="DQ37" s="691"/>
      <c r="DR37" s="691"/>
      <c r="DS37" s="691"/>
      <c r="DT37" s="691"/>
      <c r="DU37" s="691"/>
      <c r="DV37" s="692"/>
      <c r="DW37" s="664">
        <v>4.2</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1190908</v>
      </c>
      <c r="S38" s="660"/>
      <c r="T38" s="660"/>
      <c r="U38" s="660"/>
      <c r="V38" s="660"/>
      <c r="W38" s="660"/>
      <c r="X38" s="660"/>
      <c r="Y38" s="661"/>
      <c r="Z38" s="662">
        <v>3.6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t="s">
        <v>122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11173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3058682</v>
      </c>
      <c r="CS38" s="660"/>
      <c r="CT38" s="660"/>
      <c r="CU38" s="660"/>
      <c r="CV38" s="660"/>
      <c r="CW38" s="660"/>
      <c r="CX38" s="660"/>
      <c r="CY38" s="661"/>
      <c r="CZ38" s="664">
        <v>9.5</v>
      </c>
      <c r="DA38" s="689"/>
      <c r="DB38" s="689"/>
      <c r="DC38" s="693"/>
      <c r="DD38" s="668">
        <v>2623387</v>
      </c>
      <c r="DE38" s="660"/>
      <c r="DF38" s="660"/>
      <c r="DG38" s="660"/>
      <c r="DH38" s="660"/>
      <c r="DI38" s="660"/>
      <c r="DJ38" s="660"/>
      <c r="DK38" s="661"/>
      <c r="DL38" s="668">
        <v>2005731</v>
      </c>
      <c r="DM38" s="660"/>
      <c r="DN38" s="660"/>
      <c r="DO38" s="660"/>
      <c r="DP38" s="660"/>
      <c r="DQ38" s="660"/>
      <c r="DR38" s="660"/>
      <c r="DS38" s="660"/>
      <c r="DT38" s="660"/>
      <c r="DU38" s="660"/>
      <c r="DV38" s="661"/>
      <c r="DW38" s="664">
        <v>10.6</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17107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1842093</v>
      </c>
      <c r="CS39" s="691"/>
      <c r="CT39" s="691"/>
      <c r="CU39" s="691"/>
      <c r="CV39" s="691"/>
      <c r="CW39" s="691"/>
      <c r="CX39" s="691"/>
      <c r="CY39" s="692"/>
      <c r="CZ39" s="664">
        <v>5.7</v>
      </c>
      <c r="DA39" s="689"/>
      <c r="DB39" s="689"/>
      <c r="DC39" s="693"/>
      <c r="DD39" s="668">
        <v>1818470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149608</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63820</v>
      </c>
      <c r="CS40" s="660"/>
      <c r="CT40" s="660"/>
      <c r="CU40" s="660"/>
      <c r="CV40" s="660"/>
      <c r="CW40" s="660"/>
      <c r="CX40" s="660"/>
      <c r="CY40" s="661"/>
      <c r="CZ40" s="664">
        <v>0.2</v>
      </c>
      <c r="DA40" s="689"/>
      <c r="DB40" s="689"/>
      <c r="DC40" s="693"/>
      <c r="DD40" s="668">
        <v>360</v>
      </c>
      <c r="DE40" s="660"/>
      <c r="DF40" s="660"/>
      <c r="DG40" s="660"/>
      <c r="DH40" s="660"/>
      <c r="DI40" s="660"/>
      <c r="DJ40" s="660"/>
      <c r="DK40" s="661"/>
      <c r="DL40" s="668">
        <v>360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33414976</v>
      </c>
      <c r="S41" s="732"/>
      <c r="T41" s="732"/>
      <c r="U41" s="732"/>
      <c r="V41" s="732"/>
      <c r="W41" s="732"/>
      <c r="X41" s="732"/>
      <c r="Y41" s="736"/>
      <c r="Z41" s="737">
        <v>100</v>
      </c>
      <c r="AA41" s="737"/>
      <c r="AB41" s="737"/>
      <c r="AC41" s="737"/>
      <c r="AD41" s="738">
        <v>18775033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1059239</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1999443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319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2817707</v>
      </c>
      <c r="CS42" s="691"/>
      <c r="CT42" s="691"/>
      <c r="CU42" s="691"/>
      <c r="CV42" s="691"/>
      <c r="CW42" s="691"/>
      <c r="CX42" s="691"/>
      <c r="CY42" s="692"/>
      <c r="CZ42" s="664">
        <v>8.6999999999999993</v>
      </c>
      <c r="DA42" s="689"/>
      <c r="DB42" s="689"/>
      <c r="DC42" s="693"/>
      <c r="DD42" s="668">
        <v>1154541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78812</v>
      </c>
      <c r="CS43" s="691"/>
      <c r="CT43" s="691"/>
      <c r="CU43" s="691"/>
      <c r="CV43" s="691"/>
      <c r="CW43" s="691"/>
      <c r="CX43" s="691"/>
      <c r="CY43" s="692"/>
      <c r="CZ43" s="664">
        <v>0.2</v>
      </c>
      <c r="DA43" s="689"/>
      <c r="DB43" s="689"/>
      <c r="DC43" s="693"/>
      <c r="DD43" s="668">
        <v>78812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2817707</v>
      </c>
      <c r="CS44" s="660"/>
      <c r="CT44" s="660"/>
      <c r="CU44" s="660"/>
      <c r="CV44" s="660"/>
      <c r="CW44" s="660"/>
      <c r="CX44" s="660"/>
      <c r="CY44" s="661"/>
      <c r="CZ44" s="664">
        <v>8.6999999999999993</v>
      </c>
      <c r="DA44" s="665"/>
      <c r="DB44" s="665"/>
      <c r="DC44" s="671"/>
      <c r="DD44" s="668">
        <v>1154541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1231132</v>
      </c>
      <c r="CS45" s="691"/>
      <c r="CT45" s="691"/>
      <c r="CU45" s="691"/>
      <c r="CV45" s="691"/>
      <c r="CW45" s="691"/>
      <c r="CX45" s="691"/>
      <c r="CY45" s="692"/>
      <c r="CZ45" s="664">
        <v>3.8</v>
      </c>
      <c r="DA45" s="689"/>
      <c r="DB45" s="689"/>
      <c r="DC45" s="693"/>
      <c r="DD45" s="668">
        <v>288609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1584075</v>
      </c>
      <c r="CS46" s="660"/>
      <c r="CT46" s="660"/>
      <c r="CU46" s="660"/>
      <c r="CV46" s="660"/>
      <c r="CW46" s="660"/>
      <c r="CX46" s="660"/>
      <c r="CY46" s="661"/>
      <c r="CZ46" s="664">
        <v>4.9000000000000004</v>
      </c>
      <c r="DA46" s="665"/>
      <c r="DB46" s="665"/>
      <c r="DC46" s="671"/>
      <c r="DD46" s="668">
        <v>863432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32221857</v>
      </c>
      <c r="CS49" s="718"/>
      <c r="CT49" s="718"/>
      <c r="CU49" s="718"/>
      <c r="CV49" s="718"/>
      <c r="CW49" s="718"/>
      <c r="CX49" s="718"/>
      <c r="CY49" s="747"/>
      <c r="CZ49" s="739">
        <v>100</v>
      </c>
      <c r="DA49" s="748"/>
      <c r="DB49" s="748"/>
      <c r="DC49" s="749"/>
      <c r="DD49" s="750">
        <v>22977639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DsCXQ8bdsEpSbssKqc7/IgHKcpbK7/46pjP3IHDvrsXBxRLS2ht+qSRQQv2Y9VWh3IRs933BgUQ0+U/pNF3jQ==" saltValue="ZJjs4IzcaMRPjYSadXSW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33425</v>
      </c>
      <c r="R7" s="789"/>
      <c r="S7" s="789"/>
      <c r="T7" s="789"/>
      <c r="U7" s="789"/>
      <c r="V7" s="789">
        <v>32232</v>
      </c>
      <c r="W7" s="789"/>
      <c r="X7" s="789"/>
      <c r="Y7" s="789"/>
      <c r="Z7" s="789"/>
      <c r="AA7" s="789">
        <v>1193</v>
      </c>
      <c r="AB7" s="789"/>
      <c r="AC7" s="789"/>
      <c r="AD7" s="789"/>
      <c r="AE7" s="790"/>
      <c r="AF7" s="791">
        <v>1047</v>
      </c>
      <c r="AG7" s="792"/>
      <c r="AH7" s="792"/>
      <c r="AI7" s="792"/>
      <c r="AJ7" s="793"/>
      <c r="AK7" s="794" t="s">
        <v>543</v>
      </c>
      <c r="AL7" s="795"/>
      <c r="AM7" s="795"/>
      <c r="AN7" s="795"/>
      <c r="AO7" s="795"/>
      <c r="AP7" s="795">
        <v>14149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548</v>
      </c>
      <c r="BT7" s="783"/>
      <c r="BU7" s="783"/>
      <c r="BV7" s="783"/>
      <c r="BW7" s="783"/>
      <c r="BX7" s="783"/>
      <c r="BY7" s="783"/>
      <c r="BZ7" s="783"/>
      <c r="CA7" s="783"/>
      <c r="CB7" s="783"/>
      <c r="CC7" s="783"/>
      <c r="CD7" s="783"/>
      <c r="CE7" s="783"/>
      <c r="CF7" s="783"/>
      <c r="CG7" s="798"/>
      <c r="CH7" s="779">
        <v>0</v>
      </c>
      <c r="CI7" s="780"/>
      <c r="CJ7" s="780"/>
      <c r="CK7" s="780"/>
      <c r="CL7" s="781"/>
      <c r="CM7" s="779">
        <v>116</v>
      </c>
      <c r="CN7" s="780"/>
      <c r="CO7" s="780"/>
      <c r="CP7" s="780"/>
      <c r="CQ7" s="781"/>
      <c r="CR7" s="779">
        <v>2</v>
      </c>
      <c r="CS7" s="780"/>
      <c r="CT7" s="780"/>
      <c r="CU7" s="780"/>
      <c r="CV7" s="781"/>
      <c r="CW7" s="779">
        <v>0</v>
      </c>
      <c r="CX7" s="780"/>
      <c r="CY7" s="780"/>
      <c r="CZ7" s="780"/>
      <c r="DA7" s="781"/>
      <c r="DB7" s="779" t="s">
        <v>543</v>
      </c>
      <c r="DC7" s="780"/>
      <c r="DD7" s="780"/>
      <c r="DE7" s="780"/>
      <c r="DF7" s="781"/>
      <c r="DG7" s="779">
        <v>328</v>
      </c>
      <c r="DH7" s="780"/>
      <c r="DI7" s="780"/>
      <c r="DJ7" s="780"/>
      <c r="DK7" s="781"/>
      <c r="DL7" s="779" t="s">
        <v>543</v>
      </c>
      <c r="DM7" s="780"/>
      <c r="DN7" s="780"/>
      <c r="DO7" s="780"/>
      <c r="DP7" s="781"/>
      <c r="DQ7" s="779" t="s">
        <v>543</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33431</v>
      </c>
      <c r="R23" s="829"/>
      <c r="S23" s="829"/>
      <c r="T23" s="829"/>
      <c r="U23" s="829"/>
      <c r="V23" s="829">
        <v>32238</v>
      </c>
      <c r="W23" s="829"/>
      <c r="X23" s="829"/>
      <c r="Y23" s="829"/>
      <c r="Z23" s="829"/>
      <c r="AA23" s="829">
        <v>1193</v>
      </c>
      <c r="AB23" s="829"/>
      <c r="AC23" s="829"/>
      <c r="AD23" s="829"/>
      <c r="AE23" s="830"/>
      <c r="AF23" s="831">
        <v>1047</v>
      </c>
      <c r="AG23" s="829"/>
      <c r="AH23" s="829"/>
      <c r="AI23" s="829"/>
      <c r="AJ23" s="832"/>
      <c r="AK23" s="833"/>
      <c r="AL23" s="834"/>
      <c r="AM23" s="834"/>
      <c r="AN23" s="834"/>
      <c r="AO23" s="834"/>
      <c r="AP23" s="829">
        <v>14149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8185</v>
      </c>
      <c r="R28" s="859"/>
      <c r="S28" s="859"/>
      <c r="T28" s="859"/>
      <c r="U28" s="859"/>
      <c r="V28" s="859">
        <v>8175</v>
      </c>
      <c r="W28" s="859"/>
      <c r="X28" s="859"/>
      <c r="Y28" s="859"/>
      <c r="Z28" s="859"/>
      <c r="AA28" s="859">
        <v>10</v>
      </c>
      <c r="AB28" s="859"/>
      <c r="AC28" s="859"/>
      <c r="AD28" s="859"/>
      <c r="AE28" s="860"/>
      <c r="AF28" s="861">
        <v>10</v>
      </c>
      <c r="AG28" s="859"/>
      <c r="AH28" s="859"/>
      <c r="AI28" s="859"/>
      <c r="AJ28" s="862"/>
      <c r="AK28" s="863">
        <v>1059</v>
      </c>
      <c r="AL28" s="864"/>
      <c r="AM28" s="864"/>
      <c r="AN28" s="864"/>
      <c r="AO28" s="864"/>
      <c r="AP28" s="864" t="s">
        <v>543</v>
      </c>
      <c r="AQ28" s="864"/>
      <c r="AR28" s="864"/>
      <c r="AS28" s="864"/>
      <c r="AT28" s="864"/>
      <c r="AU28" s="864" t="s">
        <v>543</v>
      </c>
      <c r="AV28" s="864"/>
      <c r="AW28" s="864"/>
      <c r="AX28" s="864"/>
      <c r="AY28" s="864"/>
      <c r="AZ28" s="865" t="s">
        <v>543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6437</v>
      </c>
      <c r="R29" s="820"/>
      <c r="S29" s="820"/>
      <c r="T29" s="820"/>
      <c r="U29" s="820"/>
      <c r="V29" s="820">
        <v>6325</v>
      </c>
      <c r="W29" s="820"/>
      <c r="X29" s="820"/>
      <c r="Y29" s="820"/>
      <c r="Z29" s="820"/>
      <c r="AA29" s="820">
        <v>112</v>
      </c>
      <c r="AB29" s="820"/>
      <c r="AC29" s="820"/>
      <c r="AD29" s="820"/>
      <c r="AE29" s="821"/>
      <c r="AF29" s="822">
        <v>112</v>
      </c>
      <c r="AG29" s="823"/>
      <c r="AH29" s="823"/>
      <c r="AI29" s="823"/>
      <c r="AJ29" s="824"/>
      <c r="AK29" s="870">
        <v>1162</v>
      </c>
      <c r="AL29" s="866"/>
      <c r="AM29" s="866"/>
      <c r="AN29" s="866"/>
      <c r="AO29" s="866"/>
      <c r="AP29" s="866" t="s">
        <v>543</v>
      </c>
      <c r="AQ29" s="866"/>
      <c r="AR29" s="866"/>
      <c r="AS29" s="866"/>
      <c r="AT29" s="866"/>
      <c r="AU29" s="866" t="s">
        <v>543</v>
      </c>
      <c r="AV29" s="866"/>
      <c r="AW29" s="866"/>
      <c r="AX29" s="866"/>
      <c r="AY29" s="866"/>
      <c r="AZ29" s="867" t="s">
        <v>543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1432</v>
      </c>
      <c r="R30" s="820"/>
      <c r="S30" s="820"/>
      <c r="T30" s="820"/>
      <c r="U30" s="820"/>
      <c r="V30" s="820">
        <v>1416</v>
      </c>
      <c r="W30" s="820"/>
      <c r="X30" s="820"/>
      <c r="Y30" s="820"/>
      <c r="Z30" s="820"/>
      <c r="AA30" s="820">
        <v>16</v>
      </c>
      <c r="AB30" s="820"/>
      <c r="AC30" s="820"/>
      <c r="AD30" s="820"/>
      <c r="AE30" s="821"/>
      <c r="AF30" s="822">
        <v>16</v>
      </c>
      <c r="AG30" s="823"/>
      <c r="AH30" s="823"/>
      <c r="AI30" s="823"/>
      <c r="AJ30" s="824"/>
      <c r="AK30" s="870">
        <v>227</v>
      </c>
      <c r="AL30" s="866"/>
      <c r="AM30" s="866"/>
      <c r="AN30" s="866"/>
      <c r="AO30" s="866"/>
      <c r="AP30" s="866" t="s">
        <v>543</v>
      </c>
      <c r="AQ30" s="866"/>
      <c r="AR30" s="866"/>
      <c r="AS30" s="866"/>
      <c r="AT30" s="866"/>
      <c r="AU30" s="866" t="s">
        <v>543</v>
      </c>
      <c r="AV30" s="866"/>
      <c r="AW30" s="866"/>
      <c r="AX30" s="866"/>
      <c r="AY30" s="866"/>
      <c r="AZ30" s="867" t="s">
        <v>543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2539</v>
      </c>
      <c r="R31" s="820"/>
      <c r="S31" s="820"/>
      <c r="T31" s="820"/>
      <c r="U31" s="820"/>
      <c r="V31" s="820">
        <v>2183</v>
      </c>
      <c r="W31" s="820"/>
      <c r="X31" s="820"/>
      <c r="Y31" s="820"/>
      <c r="Z31" s="820"/>
      <c r="AA31" s="820">
        <v>356</v>
      </c>
      <c r="AB31" s="820"/>
      <c r="AC31" s="820"/>
      <c r="AD31" s="820"/>
      <c r="AE31" s="821"/>
      <c r="AF31" s="822">
        <v>62</v>
      </c>
      <c r="AG31" s="823"/>
      <c r="AH31" s="823"/>
      <c r="AI31" s="823"/>
      <c r="AJ31" s="824"/>
      <c r="AK31" s="870">
        <v>493</v>
      </c>
      <c r="AL31" s="866"/>
      <c r="AM31" s="866"/>
      <c r="AN31" s="866"/>
      <c r="AO31" s="866"/>
      <c r="AP31" s="866">
        <v>7792</v>
      </c>
      <c r="AQ31" s="866"/>
      <c r="AR31" s="866"/>
      <c r="AS31" s="866"/>
      <c r="AT31" s="866"/>
      <c r="AU31" s="866">
        <v>3055</v>
      </c>
      <c r="AV31" s="866"/>
      <c r="AW31" s="866"/>
      <c r="AX31" s="866"/>
      <c r="AY31" s="866"/>
      <c r="AZ31" s="867" t="s">
        <v>543</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200</v>
      </c>
      <c r="AG63" s="880"/>
      <c r="AH63" s="880"/>
      <c r="AI63" s="880"/>
      <c r="AJ63" s="881"/>
      <c r="AK63" s="882"/>
      <c r="AL63" s="877"/>
      <c r="AM63" s="877"/>
      <c r="AN63" s="877"/>
      <c r="AO63" s="877"/>
      <c r="AP63" s="880">
        <v>7792</v>
      </c>
      <c r="AQ63" s="880"/>
      <c r="AR63" s="880"/>
      <c r="AS63" s="880"/>
      <c r="AT63" s="880"/>
      <c r="AU63" s="880">
        <v>3055</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396</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544</v>
      </c>
      <c r="C68" s="906"/>
      <c r="D68" s="906"/>
      <c r="E68" s="906"/>
      <c r="F68" s="906"/>
      <c r="G68" s="906"/>
      <c r="H68" s="906"/>
      <c r="I68" s="906"/>
      <c r="J68" s="906"/>
      <c r="K68" s="906"/>
      <c r="L68" s="906"/>
      <c r="M68" s="906"/>
      <c r="N68" s="906"/>
      <c r="O68" s="906"/>
      <c r="P68" s="907"/>
      <c r="Q68" s="908">
        <v>591</v>
      </c>
      <c r="R68" s="902"/>
      <c r="S68" s="902"/>
      <c r="T68" s="902"/>
      <c r="U68" s="902"/>
      <c r="V68" s="902">
        <v>501</v>
      </c>
      <c r="W68" s="902"/>
      <c r="X68" s="902"/>
      <c r="Y68" s="902"/>
      <c r="Z68" s="902"/>
      <c r="AA68" s="902">
        <v>89</v>
      </c>
      <c r="AB68" s="902"/>
      <c r="AC68" s="902"/>
      <c r="AD68" s="902"/>
      <c r="AE68" s="902"/>
      <c r="AF68" s="902">
        <v>89</v>
      </c>
      <c r="AG68" s="902"/>
      <c r="AH68" s="902"/>
      <c r="AI68" s="902"/>
      <c r="AJ68" s="902"/>
      <c r="AK68" s="902" t="s">
        <v>543</v>
      </c>
      <c r="AL68" s="902"/>
      <c r="AM68" s="902"/>
      <c r="AN68" s="902"/>
      <c r="AO68" s="902"/>
      <c r="AP68" s="902">
        <v>145</v>
      </c>
      <c r="AQ68" s="902"/>
      <c r="AR68" s="902"/>
      <c r="AS68" s="902"/>
      <c r="AT68" s="902"/>
      <c r="AU68" s="902">
        <v>25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545</v>
      </c>
      <c r="C69" s="910"/>
      <c r="D69" s="910"/>
      <c r="E69" s="910"/>
      <c r="F69" s="910"/>
      <c r="G69" s="910"/>
      <c r="H69" s="910"/>
      <c r="I69" s="910"/>
      <c r="J69" s="910"/>
      <c r="K69" s="910"/>
      <c r="L69" s="910"/>
      <c r="M69" s="910"/>
      <c r="N69" s="910"/>
      <c r="O69" s="910"/>
      <c r="P69" s="911"/>
      <c r="Q69" s="912">
        <v>3514</v>
      </c>
      <c r="R69" s="866"/>
      <c r="S69" s="866"/>
      <c r="T69" s="866"/>
      <c r="U69" s="866"/>
      <c r="V69" s="866">
        <v>3127</v>
      </c>
      <c r="W69" s="866"/>
      <c r="X69" s="866"/>
      <c r="Y69" s="866"/>
      <c r="Z69" s="866"/>
      <c r="AA69" s="866">
        <v>387</v>
      </c>
      <c r="AB69" s="866"/>
      <c r="AC69" s="866"/>
      <c r="AD69" s="866"/>
      <c r="AE69" s="866"/>
      <c r="AF69" s="866">
        <v>326</v>
      </c>
      <c r="AG69" s="866"/>
      <c r="AH69" s="866"/>
      <c r="AI69" s="866"/>
      <c r="AJ69" s="866"/>
      <c r="AK69" s="866" t="s">
        <v>543</v>
      </c>
      <c r="AL69" s="866"/>
      <c r="AM69" s="866"/>
      <c r="AN69" s="866"/>
      <c r="AO69" s="866"/>
      <c r="AP69" s="866">
        <v>9978</v>
      </c>
      <c r="AQ69" s="866"/>
      <c r="AR69" s="866"/>
      <c r="AS69" s="866"/>
      <c r="AT69" s="866"/>
      <c r="AU69" s="866">
        <v>2891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546</v>
      </c>
      <c r="C70" s="910"/>
      <c r="D70" s="910"/>
      <c r="E70" s="910"/>
      <c r="F70" s="910"/>
      <c r="G70" s="910"/>
      <c r="H70" s="910"/>
      <c r="I70" s="910"/>
      <c r="J70" s="910"/>
      <c r="K70" s="910"/>
      <c r="L70" s="910"/>
      <c r="M70" s="910"/>
      <c r="N70" s="910"/>
      <c r="O70" s="910"/>
      <c r="P70" s="911"/>
      <c r="Q70" s="912">
        <v>4407</v>
      </c>
      <c r="R70" s="866"/>
      <c r="S70" s="866"/>
      <c r="T70" s="866"/>
      <c r="U70" s="866"/>
      <c r="V70" s="866">
        <v>4087</v>
      </c>
      <c r="W70" s="866"/>
      <c r="X70" s="866"/>
      <c r="Y70" s="866"/>
      <c r="Z70" s="866"/>
      <c r="AA70" s="866">
        <v>320</v>
      </c>
      <c r="AB70" s="866"/>
      <c r="AC70" s="866"/>
      <c r="AD70" s="866"/>
      <c r="AE70" s="866"/>
      <c r="AF70" s="866">
        <v>320</v>
      </c>
      <c r="AG70" s="866"/>
      <c r="AH70" s="866"/>
      <c r="AI70" s="866"/>
      <c r="AJ70" s="866"/>
      <c r="AK70" s="866">
        <v>507</v>
      </c>
      <c r="AL70" s="866"/>
      <c r="AM70" s="866"/>
      <c r="AN70" s="866"/>
      <c r="AO70" s="866"/>
      <c r="AP70" s="866" t="s">
        <v>543</v>
      </c>
      <c r="AQ70" s="866"/>
      <c r="AR70" s="866"/>
      <c r="AS70" s="866"/>
      <c r="AT70" s="866"/>
      <c r="AU70" s="866" t="s">
        <v>543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547</v>
      </c>
      <c r="C71" s="910"/>
      <c r="D71" s="910"/>
      <c r="E71" s="910"/>
      <c r="F71" s="910"/>
      <c r="G71" s="910"/>
      <c r="H71" s="910"/>
      <c r="I71" s="910"/>
      <c r="J71" s="910"/>
      <c r="K71" s="910"/>
      <c r="L71" s="910"/>
      <c r="M71" s="910"/>
      <c r="N71" s="910"/>
      <c r="O71" s="910"/>
      <c r="P71" s="911"/>
      <c r="Q71" s="912">
        <v>1092963</v>
      </c>
      <c r="R71" s="866"/>
      <c r="S71" s="866"/>
      <c r="T71" s="866"/>
      <c r="U71" s="866"/>
      <c r="V71" s="866">
        <v>1080088</v>
      </c>
      <c r="W71" s="866"/>
      <c r="X71" s="866"/>
      <c r="Y71" s="866"/>
      <c r="Z71" s="866"/>
      <c r="AA71" s="866">
        <v>12875</v>
      </c>
      <c r="AB71" s="866"/>
      <c r="AC71" s="866"/>
      <c r="AD71" s="866"/>
      <c r="AE71" s="866"/>
      <c r="AF71" s="866">
        <v>12875</v>
      </c>
      <c r="AG71" s="866"/>
      <c r="AH71" s="866"/>
      <c r="AI71" s="866"/>
      <c r="AJ71" s="866"/>
      <c r="AK71" s="866">
        <v>8791</v>
      </c>
      <c r="AL71" s="866"/>
      <c r="AM71" s="866"/>
      <c r="AN71" s="866"/>
      <c r="AO71" s="866"/>
      <c r="AP71" s="866" t="s">
        <v>543</v>
      </c>
      <c r="AQ71" s="866"/>
      <c r="AR71" s="866"/>
      <c r="AS71" s="866"/>
      <c r="AT71" s="866"/>
      <c r="AU71" s="866" t="s">
        <v>543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13610</v>
      </c>
      <c r="AG88" s="880"/>
      <c r="AH88" s="880"/>
      <c r="AI88" s="880"/>
      <c r="AJ88" s="880"/>
      <c r="AK88" s="877"/>
      <c r="AL88" s="877"/>
      <c r="AM88" s="877"/>
      <c r="AN88" s="877"/>
      <c r="AO88" s="877"/>
      <c r="AP88" s="880">
        <v>10123</v>
      </c>
      <c r="AQ88" s="880"/>
      <c r="AR88" s="880"/>
      <c r="AS88" s="880"/>
      <c r="AT88" s="880"/>
      <c r="AU88" s="880">
        <v>2916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399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v>
      </c>
      <c r="CS102" s="888"/>
      <c r="CT102" s="888"/>
      <c r="CU102" s="888"/>
      <c r="CV102" s="927"/>
      <c r="CW102" s="926">
        <v>0</v>
      </c>
      <c r="CX102" s="888"/>
      <c r="CY102" s="888"/>
      <c r="CZ102" s="888"/>
      <c r="DA102" s="927"/>
      <c r="DB102" s="926" t="s">
        <v>554</v>
      </c>
      <c r="DC102" s="888"/>
      <c r="DD102" s="888"/>
      <c r="DE102" s="888"/>
      <c r="DF102" s="927"/>
      <c r="DG102" s="926">
        <v>328</v>
      </c>
      <c r="DH102" s="888"/>
      <c r="DI102" s="888"/>
      <c r="DJ102" s="888"/>
      <c r="DK102" s="927"/>
      <c r="DL102" s="926" t="s">
        <v>554</v>
      </c>
      <c r="DM102" s="888"/>
      <c r="DN102" s="888"/>
      <c r="DO102" s="888"/>
      <c r="DP102" s="927"/>
      <c r="DQ102" s="926" t="s">
        <v>554</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407</v>
      </c>
      <c r="AB109" s="929"/>
      <c r="AC109" s="929"/>
      <c r="AD109" s="929"/>
      <c r="AE109" s="930"/>
      <c r="AF109" s="928" t="s">
        <v>408</v>
      </c>
      <c r="AG109" s="929"/>
      <c r="AH109" s="929"/>
      <c r="AI109" s="929"/>
      <c r="AJ109" s="930"/>
      <c r="AK109" s="928" t="s">
        <v>294</v>
      </c>
      <c r="AL109" s="929"/>
      <c r="AM109" s="929"/>
      <c r="AN109" s="929"/>
      <c r="AO109" s="930"/>
      <c r="AP109" s="928" t="s">
        <v>409</v>
      </c>
      <c r="AQ109" s="929"/>
      <c r="AR109" s="929"/>
      <c r="AS109" s="929"/>
      <c r="AT109" s="931"/>
      <c r="AU109" s="948" t="s">
        <v>406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407</v>
      </c>
      <c r="BR109" s="929"/>
      <c r="BS109" s="929"/>
      <c r="BT109" s="929"/>
      <c r="BU109" s="930"/>
      <c r="BV109" s="928" t="s">
        <v>408</v>
      </c>
      <c r="BW109" s="929"/>
      <c r="BX109" s="929"/>
      <c r="BY109" s="929"/>
      <c r="BZ109" s="930"/>
      <c r="CA109" s="928" t="s">
        <v>294</v>
      </c>
      <c r="CB109" s="929"/>
      <c r="CC109" s="929"/>
      <c r="CD109" s="929"/>
      <c r="CE109" s="930"/>
      <c r="CF109" s="949" t="s">
        <v>409</v>
      </c>
      <c r="CG109" s="949"/>
      <c r="CH109" s="949"/>
      <c r="CI109" s="949"/>
      <c r="CJ109" s="949"/>
      <c r="CK109" s="928" t="s">
        <v>410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407</v>
      </c>
      <c r="DH109" s="929"/>
      <c r="DI109" s="929"/>
      <c r="DJ109" s="929"/>
      <c r="DK109" s="930"/>
      <c r="DL109" s="928" t="s">
        <v>408</v>
      </c>
      <c r="DM109" s="929"/>
      <c r="DN109" s="929"/>
      <c r="DO109" s="929"/>
      <c r="DP109" s="930"/>
      <c r="DQ109" s="928" t="s">
        <v>294</v>
      </c>
      <c r="DR109" s="929"/>
      <c r="DS109" s="929"/>
      <c r="DT109" s="929"/>
      <c r="DU109" s="930"/>
      <c r="DV109" s="928" t="s">
        <v>409</v>
      </c>
      <c r="DW109" s="929"/>
      <c r="DX109" s="929"/>
      <c r="DY109" s="929"/>
      <c r="DZ109" s="931"/>
    </row>
    <row r="110" spans="1:131" s="230" customFormat="1" ht="26.25" customHeight="1" x14ac:dyDescent="0.2">
      <c r="A110" s="932" t="s">
        <v>411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2001219</v>
      </c>
      <c r="AB110" s="936"/>
      <c r="AC110" s="936"/>
      <c r="AD110" s="936"/>
      <c r="AE110" s="937"/>
      <c r="AF110" s="938">
        <v>1910373</v>
      </c>
      <c r="AG110" s="936"/>
      <c r="AH110" s="936"/>
      <c r="AI110" s="936"/>
      <c r="AJ110" s="937"/>
      <c r="AK110" s="938">
        <v>1792178</v>
      </c>
      <c r="AL110" s="936"/>
      <c r="AM110" s="936"/>
      <c r="AN110" s="936"/>
      <c r="AO110" s="937"/>
      <c r="AP110" s="939">
        <v>11.4</v>
      </c>
      <c r="AQ110" s="940"/>
      <c r="AR110" s="940"/>
      <c r="AS110" s="940"/>
      <c r="AT110" s="941"/>
      <c r="AU110" s="942" t="s">
        <v>69</v>
      </c>
      <c r="AV110" s="943"/>
      <c r="AW110" s="943"/>
      <c r="AX110" s="943"/>
      <c r="AY110" s="943"/>
      <c r="AZ110" s="965" t="s">
        <v>412</v>
      </c>
      <c r="BA110" s="933"/>
      <c r="BB110" s="933"/>
      <c r="BC110" s="933"/>
      <c r="BD110" s="933"/>
      <c r="BE110" s="933"/>
      <c r="BF110" s="933"/>
      <c r="BG110" s="933"/>
      <c r="BH110" s="933"/>
      <c r="BI110" s="933"/>
      <c r="BJ110" s="933"/>
      <c r="BK110" s="933"/>
      <c r="BL110" s="933"/>
      <c r="BM110" s="933"/>
      <c r="BN110" s="933"/>
      <c r="BO110" s="933"/>
      <c r="BP110" s="934"/>
      <c r="BQ110" s="966">
        <v>15721212</v>
      </c>
      <c r="BR110" s="967"/>
      <c r="BS110" s="967"/>
      <c r="BT110" s="967"/>
      <c r="BU110" s="967"/>
      <c r="BV110" s="967">
        <v>14703753</v>
      </c>
      <c r="BW110" s="967"/>
      <c r="BX110" s="967"/>
      <c r="BY110" s="967"/>
      <c r="BZ110" s="967"/>
      <c r="CA110" s="967">
        <v>14149070</v>
      </c>
      <c r="CB110" s="967"/>
      <c r="CC110" s="967"/>
      <c r="CD110" s="967"/>
      <c r="CE110" s="967"/>
      <c r="CF110" s="980">
        <v>89.6</v>
      </c>
      <c r="CG110" s="981"/>
      <c r="CH110" s="981"/>
      <c r="CI110" s="981"/>
      <c r="CJ110" s="981"/>
      <c r="CK110" s="982" t="s">
        <v>413</v>
      </c>
      <c r="CL110" s="983"/>
      <c r="CM110" s="965" t="s">
        <v>414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416</v>
      </c>
      <c r="BA111" s="959"/>
      <c r="BB111" s="959"/>
      <c r="BC111" s="959"/>
      <c r="BD111" s="959"/>
      <c r="BE111" s="959"/>
      <c r="BF111" s="959"/>
      <c r="BG111" s="959"/>
      <c r="BH111" s="959"/>
      <c r="BI111" s="959"/>
      <c r="BJ111" s="959"/>
      <c r="BK111" s="959"/>
      <c r="BL111" s="959"/>
      <c r="BM111" s="959"/>
      <c r="BN111" s="959"/>
      <c r="BO111" s="959"/>
      <c r="BP111" s="960"/>
      <c r="BQ111" s="961">
        <v>151738</v>
      </c>
      <c r="BR111" s="962"/>
      <c r="BS111" s="962"/>
      <c r="BT111" s="962"/>
      <c r="BU111" s="962"/>
      <c r="BV111" s="962">
        <v>299322</v>
      </c>
      <c r="BW111" s="962"/>
      <c r="BX111" s="962"/>
      <c r="BY111" s="962"/>
      <c r="BZ111" s="962"/>
      <c r="CA111" s="962">
        <v>328272</v>
      </c>
      <c r="CB111" s="962"/>
      <c r="CC111" s="962"/>
      <c r="CD111" s="962"/>
      <c r="CE111" s="962"/>
      <c r="CF111" s="956">
        <v>2.1</v>
      </c>
      <c r="CG111" s="957"/>
      <c r="CH111" s="957"/>
      <c r="CI111" s="957"/>
      <c r="CJ111" s="957"/>
      <c r="CK111" s="984"/>
      <c r="CL111" s="985"/>
      <c r="CM111" s="958" t="s">
        <v>417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418</v>
      </c>
      <c r="B112" s="989"/>
      <c r="C112" s="959" t="s">
        <v>419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420</v>
      </c>
      <c r="BA112" s="959"/>
      <c r="BB112" s="959"/>
      <c r="BC112" s="959"/>
      <c r="BD112" s="959"/>
      <c r="BE112" s="959"/>
      <c r="BF112" s="959"/>
      <c r="BG112" s="959"/>
      <c r="BH112" s="959"/>
      <c r="BI112" s="959"/>
      <c r="BJ112" s="959"/>
      <c r="BK112" s="959"/>
      <c r="BL112" s="959"/>
      <c r="BM112" s="959"/>
      <c r="BN112" s="959"/>
      <c r="BO112" s="959"/>
      <c r="BP112" s="960"/>
      <c r="BQ112" s="961">
        <v>4986582</v>
      </c>
      <c r="BR112" s="962"/>
      <c r="BS112" s="962"/>
      <c r="BT112" s="962"/>
      <c r="BU112" s="962"/>
      <c r="BV112" s="962">
        <v>3904931</v>
      </c>
      <c r="BW112" s="962"/>
      <c r="BX112" s="962"/>
      <c r="BY112" s="962"/>
      <c r="BZ112" s="962"/>
      <c r="CA112" s="962">
        <v>3054644</v>
      </c>
      <c r="CB112" s="962"/>
      <c r="CC112" s="962"/>
      <c r="CD112" s="962"/>
      <c r="CE112" s="962"/>
      <c r="CF112" s="956">
        <v>19.399999999999999</v>
      </c>
      <c r="CG112" s="957"/>
      <c r="CH112" s="957"/>
      <c r="CI112" s="957"/>
      <c r="CJ112" s="957"/>
      <c r="CK112" s="984"/>
      <c r="CL112" s="985"/>
      <c r="CM112" s="958" t="s">
        <v>421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826937</v>
      </c>
      <c r="AB113" s="974"/>
      <c r="AC113" s="974"/>
      <c r="AD113" s="974"/>
      <c r="AE113" s="975"/>
      <c r="AF113" s="976">
        <v>661633</v>
      </c>
      <c r="AG113" s="974"/>
      <c r="AH113" s="974"/>
      <c r="AI113" s="974"/>
      <c r="AJ113" s="975"/>
      <c r="AK113" s="976">
        <v>231986</v>
      </c>
      <c r="AL113" s="974"/>
      <c r="AM113" s="974"/>
      <c r="AN113" s="974"/>
      <c r="AO113" s="975"/>
      <c r="AP113" s="977">
        <v>1.5</v>
      </c>
      <c r="AQ113" s="978"/>
      <c r="AR113" s="978"/>
      <c r="AS113" s="978"/>
      <c r="AT113" s="979"/>
      <c r="AU113" s="944"/>
      <c r="AV113" s="945"/>
      <c r="AW113" s="945"/>
      <c r="AX113" s="945"/>
      <c r="AY113" s="945"/>
      <c r="AZ113" s="958" t="s">
        <v>423</v>
      </c>
      <c r="BA113" s="959"/>
      <c r="BB113" s="959"/>
      <c r="BC113" s="959"/>
      <c r="BD113" s="959"/>
      <c r="BE113" s="959"/>
      <c r="BF113" s="959"/>
      <c r="BG113" s="959"/>
      <c r="BH113" s="959"/>
      <c r="BI113" s="959"/>
      <c r="BJ113" s="959"/>
      <c r="BK113" s="959"/>
      <c r="BL113" s="959"/>
      <c r="BM113" s="959"/>
      <c r="BN113" s="959"/>
      <c r="BO113" s="959"/>
      <c r="BP113" s="960"/>
      <c r="BQ113" s="961">
        <v>3394554</v>
      </c>
      <c r="BR113" s="962"/>
      <c r="BS113" s="962"/>
      <c r="BT113" s="962"/>
      <c r="BU113" s="962"/>
      <c r="BV113" s="962">
        <v>3174678</v>
      </c>
      <c r="BW113" s="962"/>
      <c r="BX113" s="962"/>
      <c r="BY113" s="962"/>
      <c r="BZ113" s="962"/>
      <c r="CA113" s="962">
        <v>2915804</v>
      </c>
      <c r="CB113" s="962"/>
      <c r="CC113" s="962"/>
      <c r="CD113" s="962"/>
      <c r="CE113" s="962"/>
      <c r="CF113" s="956">
        <v>18.5</v>
      </c>
      <c r="CG113" s="957"/>
      <c r="CH113" s="957"/>
      <c r="CI113" s="957"/>
      <c r="CJ113" s="957"/>
      <c r="CK113" s="984"/>
      <c r="CL113" s="985"/>
      <c r="CM113" s="958" t="s">
        <v>424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175371</v>
      </c>
      <c r="AB114" s="995"/>
      <c r="AC114" s="995"/>
      <c r="AD114" s="995"/>
      <c r="AE114" s="996"/>
      <c r="AF114" s="997">
        <v>297354</v>
      </c>
      <c r="AG114" s="995"/>
      <c r="AH114" s="995"/>
      <c r="AI114" s="995"/>
      <c r="AJ114" s="996"/>
      <c r="AK114" s="997">
        <v>298107</v>
      </c>
      <c r="AL114" s="995"/>
      <c r="AM114" s="995"/>
      <c r="AN114" s="995"/>
      <c r="AO114" s="996"/>
      <c r="AP114" s="998">
        <v>1.9</v>
      </c>
      <c r="AQ114" s="999"/>
      <c r="AR114" s="999"/>
      <c r="AS114" s="999"/>
      <c r="AT114" s="1000"/>
      <c r="AU114" s="944"/>
      <c r="AV114" s="945"/>
      <c r="AW114" s="945"/>
      <c r="AX114" s="945"/>
      <c r="AY114" s="945"/>
      <c r="AZ114" s="958" t="s">
        <v>426</v>
      </c>
      <c r="BA114" s="959"/>
      <c r="BB114" s="959"/>
      <c r="BC114" s="959"/>
      <c r="BD114" s="959"/>
      <c r="BE114" s="959"/>
      <c r="BF114" s="959"/>
      <c r="BG114" s="959"/>
      <c r="BH114" s="959"/>
      <c r="BI114" s="959"/>
      <c r="BJ114" s="959"/>
      <c r="BK114" s="959"/>
      <c r="BL114" s="959"/>
      <c r="BM114" s="959"/>
      <c r="BN114" s="959"/>
      <c r="BO114" s="959"/>
      <c r="BP114" s="960"/>
      <c r="BQ114" s="961">
        <v>4762493</v>
      </c>
      <c r="BR114" s="962"/>
      <c r="BS114" s="962"/>
      <c r="BT114" s="962"/>
      <c r="BU114" s="962"/>
      <c r="BV114" s="962">
        <v>4673269</v>
      </c>
      <c r="BW114" s="962"/>
      <c r="BX114" s="962"/>
      <c r="BY114" s="962"/>
      <c r="BZ114" s="962"/>
      <c r="CA114" s="962">
        <v>4676567</v>
      </c>
      <c r="CB114" s="962"/>
      <c r="CC114" s="962"/>
      <c r="CD114" s="962"/>
      <c r="CE114" s="962"/>
      <c r="CF114" s="956">
        <v>29.6</v>
      </c>
      <c r="CG114" s="957"/>
      <c r="CH114" s="957"/>
      <c r="CI114" s="957"/>
      <c r="CJ114" s="957"/>
      <c r="CK114" s="984"/>
      <c r="CL114" s="985"/>
      <c r="CM114" s="958" t="s">
        <v>427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95369</v>
      </c>
      <c r="AB115" s="974"/>
      <c r="AC115" s="974"/>
      <c r="AD115" s="974"/>
      <c r="AE115" s="975"/>
      <c r="AF115" s="976">
        <v>236</v>
      </c>
      <c r="AG115" s="974"/>
      <c r="AH115" s="974"/>
      <c r="AI115" s="974"/>
      <c r="AJ115" s="975"/>
      <c r="AK115" s="976">
        <v>428</v>
      </c>
      <c r="AL115" s="974"/>
      <c r="AM115" s="974"/>
      <c r="AN115" s="974"/>
      <c r="AO115" s="975"/>
      <c r="AP115" s="977">
        <v>0</v>
      </c>
      <c r="AQ115" s="978"/>
      <c r="AR115" s="978"/>
      <c r="AS115" s="978"/>
      <c r="AT115" s="979"/>
      <c r="AU115" s="944"/>
      <c r="AV115" s="945"/>
      <c r="AW115" s="945"/>
      <c r="AX115" s="945"/>
      <c r="AY115" s="945"/>
      <c r="AZ115" s="958" t="s">
        <v>429</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151738</v>
      </c>
      <c r="DH115" s="995"/>
      <c r="DI115" s="995"/>
      <c r="DJ115" s="995"/>
      <c r="DK115" s="996"/>
      <c r="DL115" s="997">
        <v>299322</v>
      </c>
      <c r="DM115" s="995"/>
      <c r="DN115" s="995"/>
      <c r="DO115" s="995"/>
      <c r="DP115" s="996"/>
      <c r="DQ115" s="997">
        <v>328272</v>
      </c>
      <c r="DR115" s="995"/>
      <c r="DS115" s="995"/>
      <c r="DT115" s="995"/>
      <c r="DU115" s="996"/>
      <c r="DV115" s="998">
        <v>2.1</v>
      </c>
      <c r="DW115" s="999"/>
      <c r="DX115" s="999"/>
      <c r="DY115" s="999"/>
      <c r="DZ115" s="1000"/>
    </row>
    <row r="116" spans="1:130" s="230" customFormat="1" ht="26.25" customHeight="1" x14ac:dyDescent="0.2">
      <c r="A116" s="992"/>
      <c r="B116" s="993"/>
      <c r="C116" s="1001" t="s">
        <v>431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434</v>
      </c>
      <c r="Z117" s="930"/>
      <c r="AA117" s="1014">
        <v>3098896</v>
      </c>
      <c r="AB117" s="1015"/>
      <c r="AC117" s="1015"/>
      <c r="AD117" s="1015"/>
      <c r="AE117" s="1016"/>
      <c r="AF117" s="1017">
        <v>2869596</v>
      </c>
      <c r="AG117" s="1015"/>
      <c r="AH117" s="1015"/>
      <c r="AI117" s="1015"/>
      <c r="AJ117" s="1016"/>
      <c r="AK117" s="1017">
        <v>2322699</v>
      </c>
      <c r="AL117" s="1015"/>
      <c r="AM117" s="1015"/>
      <c r="AN117" s="1015"/>
      <c r="AO117" s="1016"/>
      <c r="AP117" s="1018"/>
      <c r="AQ117" s="1019"/>
      <c r="AR117" s="1019"/>
      <c r="AS117" s="1019"/>
      <c r="AT117" s="1020"/>
      <c r="AU117" s="944"/>
      <c r="AV117" s="945"/>
      <c r="AW117" s="945"/>
      <c r="AX117" s="945"/>
      <c r="AY117" s="945"/>
      <c r="AZ117" s="1010" t="s">
        <v>435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407</v>
      </c>
      <c r="AB118" s="929"/>
      <c r="AC118" s="929"/>
      <c r="AD118" s="929"/>
      <c r="AE118" s="930"/>
      <c r="AF118" s="928" t="s">
        <v>408</v>
      </c>
      <c r="AG118" s="929"/>
      <c r="AH118" s="929"/>
      <c r="AI118" s="929"/>
      <c r="AJ118" s="930"/>
      <c r="AK118" s="928" t="s">
        <v>294</v>
      </c>
      <c r="AL118" s="929"/>
      <c r="AM118" s="929"/>
      <c r="AN118" s="929"/>
      <c r="AO118" s="930"/>
      <c r="AP118" s="1006" t="s">
        <v>409</v>
      </c>
      <c r="AQ118" s="1007"/>
      <c r="AR118" s="1007"/>
      <c r="AS118" s="1007"/>
      <c r="AT118" s="1008"/>
      <c r="AU118" s="944"/>
      <c r="AV118" s="945"/>
      <c r="AW118" s="945"/>
      <c r="AX118" s="945"/>
      <c r="AY118" s="945"/>
      <c r="AZ118" s="1009" t="s">
        <v>437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413</v>
      </c>
      <c r="B119" s="983"/>
      <c r="C119" s="965" t="s">
        <v>414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439</v>
      </c>
      <c r="BP119" s="1041"/>
      <c r="BQ119" s="1035">
        <v>29016579</v>
      </c>
      <c r="BR119" s="1036"/>
      <c r="BS119" s="1036"/>
      <c r="BT119" s="1036"/>
      <c r="BU119" s="1036"/>
      <c r="BV119" s="1036">
        <v>26755953</v>
      </c>
      <c r="BW119" s="1036"/>
      <c r="BX119" s="1036"/>
      <c r="BY119" s="1036"/>
      <c r="BZ119" s="1036"/>
      <c r="CA119" s="1036">
        <v>25124357</v>
      </c>
      <c r="CB119" s="1036"/>
      <c r="CC119" s="1036"/>
      <c r="CD119" s="1036"/>
      <c r="CE119" s="1036"/>
      <c r="CF119" s="1037"/>
      <c r="CG119" s="1038"/>
      <c r="CH119" s="1038"/>
      <c r="CI119" s="1038"/>
      <c r="CJ119" s="1039"/>
      <c r="CK119" s="986"/>
      <c r="CL119" s="987"/>
      <c r="CM119" s="1009" t="s">
        <v>440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441</v>
      </c>
      <c r="AV120" s="1028"/>
      <c r="AW120" s="1028"/>
      <c r="AX120" s="1028"/>
      <c r="AY120" s="1029"/>
      <c r="AZ120" s="965" t="s">
        <v>442</v>
      </c>
      <c r="BA120" s="933"/>
      <c r="BB120" s="933"/>
      <c r="BC120" s="933"/>
      <c r="BD120" s="933"/>
      <c r="BE120" s="933"/>
      <c r="BF120" s="933"/>
      <c r="BG120" s="933"/>
      <c r="BH120" s="933"/>
      <c r="BI120" s="933"/>
      <c r="BJ120" s="933"/>
      <c r="BK120" s="933"/>
      <c r="BL120" s="933"/>
      <c r="BM120" s="933"/>
      <c r="BN120" s="933"/>
      <c r="BO120" s="933"/>
      <c r="BP120" s="934"/>
      <c r="BQ120" s="966">
        <v>5852857</v>
      </c>
      <c r="BR120" s="967"/>
      <c r="BS120" s="967"/>
      <c r="BT120" s="967"/>
      <c r="BU120" s="967"/>
      <c r="BV120" s="967">
        <v>7054703</v>
      </c>
      <c r="BW120" s="967"/>
      <c r="BX120" s="967"/>
      <c r="BY120" s="967"/>
      <c r="BZ120" s="967"/>
      <c r="CA120" s="967">
        <v>8474496</v>
      </c>
      <c r="CB120" s="967"/>
      <c r="CC120" s="967"/>
      <c r="CD120" s="967"/>
      <c r="CE120" s="967"/>
      <c r="CF120" s="980">
        <v>53.7</v>
      </c>
      <c r="CG120" s="981"/>
      <c r="CH120" s="981"/>
      <c r="CI120" s="981"/>
      <c r="CJ120" s="981"/>
      <c r="CK120" s="1042" t="s">
        <v>443</v>
      </c>
      <c r="CL120" s="1043"/>
      <c r="CM120" s="1043"/>
      <c r="CN120" s="1043"/>
      <c r="CO120" s="1044"/>
      <c r="CP120" s="1050" t="s">
        <v>391</v>
      </c>
      <c r="CQ120" s="1051"/>
      <c r="CR120" s="1051"/>
      <c r="CS120" s="1051"/>
      <c r="CT120" s="1051"/>
      <c r="CU120" s="1051"/>
      <c r="CV120" s="1051"/>
      <c r="CW120" s="1051"/>
      <c r="CX120" s="1051"/>
      <c r="CY120" s="1051"/>
      <c r="CZ120" s="1051"/>
      <c r="DA120" s="1051"/>
      <c r="DB120" s="1051"/>
      <c r="DC120" s="1051"/>
      <c r="DD120" s="1051"/>
      <c r="DE120" s="1051"/>
      <c r="DF120" s="1052"/>
      <c r="DG120" s="966">
        <v>4986582</v>
      </c>
      <c r="DH120" s="967"/>
      <c r="DI120" s="967"/>
      <c r="DJ120" s="967"/>
      <c r="DK120" s="967"/>
      <c r="DL120" s="967">
        <v>3904931</v>
      </c>
      <c r="DM120" s="967"/>
      <c r="DN120" s="967"/>
      <c r="DO120" s="967"/>
      <c r="DP120" s="967"/>
      <c r="DQ120" s="967">
        <v>3054644</v>
      </c>
      <c r="DR120" s="967"/>
      <c r="DS120" s="967"/>
      <c r="DT120" s="967"/>
      <c r="DU120" s="967"/>
      <c r="DV120" s="968">
        <v>19.399999999999999</v>
      </c>
      <c r="DW120" s="968"/>
      <c r="DX120" s="968"/>
      <c r="DY120" s="968"/>
      <c r="DZ120" s="969"/>
    </row>
    <row r="121" spans="1:130" s="230" customFormat="1" ht="26.25" customHeight="1" x14ac:dyDescent="0.2">
      <c r="A121" s="1093"/>
      <c r="B121" s="985"/>
      <c r="C121" s="1010" t="s">
        <v>444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445</v>
      </c>
      <c r="BA121" s="959"/>
      <c r="BB121" s="959"/>
      <c r="BC121" s="959"/>
      <c r="BD121" s="959"/>
      <c r="BE121" s="959"/>
      <c r="BF121" s="959"/>
      <c r="BG121" s="959"/>
      <c r="BH121" s="959"/>
      <c r="BI121" s="959"/>
      <c r="BJ121" s="959"/>
      <c r="BK121" s="959"/>
      <c r="BL121" s="959"/>
      <c r="BM121" s="959"/>
      <c r="BN121" s="959"/>
      <c r="BO121" s="959"/>
      <c r="BP121" s="960"/>
      <c r="BQ121" s="961">
        <v>1758137</v>
      </c>
      <c r="BR121" s="962"/>
      <c r="BS121" s="962"/>
      <c r="BT121" s="962"/>
      <c r="BU121" s="962"/>
      <c r="BV121" s="962">
        <v>2483061</v>
      </c>
      <c r="BW121" s="962"/>
      <c r="BX121" s="962"/>
      <c r="BY121" s="962"/>
      <c r="BZ121" s="962"/>
      <c r="CA121" s="962">
        <v>2728309</v>
      </c>
      <c r="CB121" s="962"/>
      <c r="CC121" s="962"/>
      <c r="CD121" s="962"/>
      <c r="CE121" s="962"/>
      <c r="CF121" s="956">
        <v>17.3</v>
      </c>
      <c r="CG121" s="957"/>
      <c r="CH121" s="957"/>
      <c r="CI121" s="957"/>
      <c r="CJ121" s="957"/>
      <c r="CK121" s="1045"/>
      <c r="CL121" s="1046"/>
      <c r="CM121" s="1046"/>
      <c r="CN121" s="1046"/>
      <c r="CO121" s="1047"/>
      <c r="CP121" s="1055" t="s">
        <v>389</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
      <c r="A122" s="1093"/>
      <c r="B122" s="985"/>
      <c r="C122" s="958" t="s">
        <v>427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446</v>
      </c>
      <c r="BA122" s="1001"/>
      <c r="BB122" s="1001"/>
      <c r="BC122" s="1001"/>
      <c r="BD122" s="1001"/>
      <c r="BE122" s="1001"/>
      <c r="BF122" s="1001"/>
      <c r="BG122" s="1001"/>
      <c r="BH122" s="1001"/>
      <c r="BI122" s="1001"/>
      <c r="BJ122" s="1001"/>
      <c r="BK122" s="1001"/>
      <c r="BL122" s="1001"/>
      <c r="BM122" s="1001"/>
      <c r="BN122" s="1001"/>
      <c r="BO122" s="1001"/>
      <c r="BP122" s="1002"/>
      <c r="BQ122" s="1035">
        <v>20119398</v>
      </c>
      <c r="BR122" s="1036"/>
      <c r="BS122" s="1036"/>
      <c r="BT122" s="1036"/>
      <c r="BU122" s="1036"/>
      <c r="BV122" s="1036">
        <v>19098633</v>
      </c>
      <c r="BW122" s="1036"/>
      <c r="BX122" s="1036"/>
      <c r="BY122" s="1036"/>
      <c r="BZ122" s="1036"/>
      <c r="CA122" s="1036">
        <v>18371327</v>
      </c>
      <c r="CB122" s="1036"/>
      <c r="CC122" s="1036"/>
      <c r="CD122" s="1036"/>
      <c r="CE122" s="1036"/>
      <c r="CF122" s="1053">
        <v>116.4</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447</v>
      </c>
      <c r="BP123" s="1041"/>
      <c r="BQ123" s="1099">
        <v>27730392</v>
      </c>
      <c r="BR123" s="1100"/>
      <c r="BS123" s="1100"/>
      <c r="BT123" s="1100"/>
      <c r="BU123" s="1100"/>
      <c r="BV123" s="1100">
        <v>28636397</v>
      </c>
      <c r="BW123" s="1100"/>
      <c r="BX123" s="1100"/>
      <c r="BY123" s="1100"/>
      <c r="BZ123" s="1100"/>
      <c r="CA123" s="1100">
        <v>29574132</v>
      </c>
      <c r="CB123" s="1100"/>
      <c r="CC123" s="1100"/>
      <c r="CD123" s="1100"/>
      <c r="CE123" s="1100"/>
      <c r="CF123" s="1037"/>
      <c r="CG123" s="1038"/>
      <c r="CH123" s="1038"/>
      <c r="CI123" s="1038"/>
      <c r="CJ123" s="1039"/>
      <c r="CK123" s="1045"/>
      <c r="CL123" s="1046"/>
      <c r="CM123" s="1046"/>
      <c r="CN123" s="1046"/>
      <c r="CO123" s="1047"/>
      <c r="CP123" s="1055" t="s">
        <v>388</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8.1999999999999993</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449</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450</v>
      </c>
      <c r="CL125" s="1043"/>
      <c r="CM125" s="1043"/>
      <c r="CN125" s="1043"/>
      <c r="CO125" s="1044"/>
      <c r="CP125" s="965" t="s">
        <v>451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95369</v>
      </c>
      <c r="AB126" s="995"/>
      <c r="AC126" s="995"/>
      <c r="AD126" s="995"/>
      <c r="AE126" s="996"/>
      <c r="AF126" s="997">
        <v>236</v>
      </c>
      <c r="AG126" s="995"/>
      <c r="AH126" s="995"/>
      <c r="AI126" s="995"/>
      <c r="AJ126" s="996"/>
      <c r="AK126" s="997">
        <v>428</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454</v>
      </c>
      <c r="AY127" s="1068"/>
      <c r="AZ127" s="1068"/>
      <c r="BA127" s="1068"/>
      <c r="BB127" s="1068"/>
      <c r="BC127" s="1068"/>
      <c r="BD127" s="1068"/>
      <c r="BE127" s="1069"/>
      <c r="BF127" s="1070" t="s">
        <v>455</v>
      </c>
      <c r="BG127" s="1068"/>
      <c r="BH127" s="1068"/>
      <c r="BI127" s="1068"/>
      <c r="BJ127" s="1068"/>
      <c r="BK127" s="1068"/>
      <c r="BL127" s="1069"/>
      <c r="BM127" s="1070" t="s">
        <v>456</v>
      </c>
      <c r="BN127" s="1068"/>
      <c r="BO127" s="1068"/>
      <c r="BP127" s="1068"/>
      <c r="BQ127" s="1068"/>
      <c r="BR127" s="1068"/>
      <c r="BS127" s="1069"/>
      <c r="BT127" s="1070" t="s">
        <v>457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459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460</v>
      </c>
      <c r="X128" s="1079"/>
      <c r="Y128" s="1079"/>
      <c r="Z128" s="1080"/>
      <c r="AA128" s="1081">
        <v>541595</v>
      </c>
      <c r="AB128" s="1082"/>
      <c r="AC128" s="1082"/>
      <c r="AD128" s="1082"/>
      <c r="AE128" s="1083"/>
      <c r="AF128" s="1084">
        <v>482462</v>
      </c>
      <c r="AG128" s="1082"/>
      <c r="AH128" s="1082"/>
      <c r="AI128" s="1082"/>
      <c r="AJ128" s="1083"/>
      <c r="AK128" s="1084">
        <v>402423</v>
      </c>
      <c r="AL128" s="1082"/>
      <c r="AM128" s="1082"/>
      <c r="AN128" s="1082"/>
      <c r="AO128" s="1083"/>
      <c r="AP128" s="1085"/>
      <c r="AQ128" s="1086"/>
      <c r="AR128" s="1086"/>
      <c r="AS128" s="1086"/>
      <c r="AT128" s="1087"/>
      <c r="AU128" s="232"/>
      <c r="AV128" s="232"/>
      <c r="AW128" s="232"/>
      <c r="AX128" s="932" t="s">
        <v>461</v>
      </c>
      <c r="AY128" s="933"/>
      <c r="AZ128" s="933"/>
      <c r="BA128" s="933"/>
      <c r="BB128" s="933"/>
      <c r="BC128" s="933"/>
      <c r="BD128" s="933"/>
      <c r="BE128" s="934"/>
      <c r="BF128" s="1088" t="s">
        <v>122</v>
      </c>
      <c r="BG128" s="1089"/>
      <c r="BH128" s="1089"/>
      <c r="BI128" s="1089"/>
      <c r="BJ128" s="1089"/>
      <c r="BK128" s="1089"/>
      <c r="BL128" s="1090"/>
      <c r="BM128" s="1088">
        <v>12.61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462</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463</v>
      </c>
      <c r="X129" s="1107"/>
      <c r="Y129" s="1107"/>
      <c r="Z129" s="1108"/>
      <c r="AA129" s="994">
        <v>17534365</v>
      </c>
      <c r="AB129" s="995"/>
      <c r="AC129" s="995"/>
      <c r="AD129" s="995"/>
      <c r="AE129" s="996"/>
      <c r="AF129" s="997">
        <v>17225351</v>
      </c>
      <c r="AG129" s="995"/>
      <c r="AH129" s="995"/>
      <c r="AI129" s="995"/>
      <c r="AJ129" s="996"/>
      <c r="AK129" s="997">
        <v>17576762</v>
      </c>
      <c r="AL129" s="995"/>
      <c r="AM129" s="995"/>
      <c r="AN129" s="995"/>
      <c r="AO129" s="996"/>
      <c r="AP129" s="1109"/>
      <c r="AQ129" s="1110"/>
      <c r="AR129" s="1110"/>
      <c r="AS129" s="1110"/>
      <c r="AT129" s="1111"/>
      <c r="AU129" s="233"/>
      <c r="AV129" s="233"/>
      <c r="AW129" s="233"/>
      <c r="AX129" s="1101" t="s">
        <v>464</v>
      </c>
      <c r="AY129" s="959"/>
      <c r="AZ129" s="959"/>
      <c r="BA129" s="959"/>
      <c r="BB129" s="959"/>
      <c r="BC129" s="959"/>
      <c r="BD129" s="959"/>
      <c r="BE129" s="960"/>
      <c r="BF129" s="1102" t="s">
        <v>122</v>
      </c>
      <c r="BG129" s="1103"/>
      <c r="BH129" s="1103"/>
      <c r="BI129" s="1103"/>
      <c r="BJ129" s="1103"/>
      <c r="BK129" s="1103"/>
      <c r="BL129" s="1104"/>
      <c r="BM129" s="1102">
        <v>17.61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466</v>
      </c>
      <c r="X130" s="1107"/>
      <c r="Y130" s="1107"/>
      <c r="Z130" s="1108"/>
      <c r="AA130" s="994">
        <v>1989472</v>
      </c>
      <c r="AB130" s="995"/>
      <c r="AC130" s="995"/>
      <c r="AD130" s="995"/>
      <c r="AE130" s="996"/>
      <c r="AF130" s="997">
        <v>1967401</v>
      </c>
      <c r="AG130" s="995"/>
      <c r="AH130" s="995"/>
      <c r="AI130" s="995"/>
      <c r="AJ130" s="996"/>
      <c r="AK130" s="997">
        <v>1791162</v>
      </c>
      <c r="AL130" s="995"/>
      <c r="AM130" s="995"/>
      <c r="AN130" s="995"/>
      <c r="AO130" s="996"/>
      <c r="AP130" s="1109"/>
      <c r="AQ130" s="1110"/>
      <c r="AR130" s="1110"/>
      <c r="AS130" s="1110"/>
      <c r="AT130" s="1111"/>
      <c r="AU130" s="233"/>
      <c r="AV130" s="233"/>
      <c r="AW130" s="233"/>
      <c r="AX130" s="1101" t="s">
        <v>467</v>
      </c>
      <c r="AY130" s="959"/>
      <c r="AZ130" s="959"/>
      <c r="BA130" s="959"/>
      <c r="BB130" s="959"/>
      <c r="BC130" s="959"/>
      <c r="BD130" s="959"/>
      <c r="BE130" s="960"/>
      <c r="BF130" s="1137">
        <v>2.4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468</v>
      </c>
      <c r="X131" s="1144"/>
      <c r="Y131" s="1144"/>
      <c r="Z131" s="1145"/>
      <c r="AA131" s="1040">
        <v>15544893</v>
      </c>
      <c r="AB131" s="1022"/>
      <c r="AC131" s="1022"/>
      <c r="AD131" s="1022"/>
      <c r="AE131" s="1023"/>
      <c r="AF131" s="1021">
        <v>15257950</v>
      </c>
      <c r="AG131" s="1022"/>
      <c r="AH131" s="1022"/>
      <c r="AI131" s="1022"/>
      <c r="AJ131" s="1023"/>
      <c r="AK131" s="1021">
        <v>15785600</v>
      </c>
      <c r="AL131" s="1022"/>
      <c r="AM131" s="1022"/>
      <c r="AN131" s="1022"/>
      <c r="AO131" s="1023"/>
      <c r="AP131" s="1146"/>
      <c r="AQ131" s="1147"/>
      <c r="AR131" s="1147"/>
      <c r="AS131" s="1147"/>
      <c r="AT131" s="1148"/>
      <c r="AU131" s="233"/>
      <c r="AV131" s="233"/>
      <c r="AW131" s="233"/>
      <c r="AX131" s="1119" t="s">
        <v>469</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471</v>
      </c>
      <c r="W132" s="1130"/>
      <c r="X132" s="1130"/>
      <c r="Y132" s="1130"/>
      <c r="Z132" s="1131"/>
      <c r="AA132" s="1132">
        <v>3.6528331199999999</v>
      </c>
      <c r="AB132" s="1133"/>
      <c r="AC132" s="1133"/>
      <c r="AD132" s="1133"/>
      <c r="AE132" s="1134"/>
      <c r="AF132" s="1135">
        <v>2.7509134579999999</v>
      </c>
      <c r="AG132" s="1133"/>
      <c r="AH132" s="1133"/>
      <c r="AI132" s="1133"/>
      <c r="AJ132" s="1134"/>
      <c r="AK132" s="1135">
        <v>0.81792266400000002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472</v>
      </c>
      <c r="W133" s="1113"/>
      <c r="X133" s="1113"/>
      <c r="Y133" s="1113"/>
      <c r="Z133" s="1114"/>
      <c r="AA133" s="1115">
        <v>4.7</v>
      </c>
      <c r="AB133" s="1116"/>
      <c r="AC133" s="1116"/>
      <c r="AD133" s="1116"/>
      <c r="AE133" s="1117"/>
      <c r="AF133" s="1115">
        <v>3.6</v>
      </c>
      <c r="AG133" s="1116"/>
      <c r="AH133" s="1116"/>
      <c r="AI133" s="1116"/>
      <c r="AJ133" s="1117"/>
      <c r="AK133" s="1115">
        <v>2.4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ZWuH3hzh3f+h+m5v0/JPBBXMT1+9U9khVXreoQyusrSpTfKIM6QCFPyjFFXNRQ2T29o9zRAjuRE9n8UsKDKHw==" saltValue="w60xRNBBPHAz9PJoLofD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Xk2GsDwHXMTm5oEXwS829867HnFYOu++fbu/cRAvkcZT5uhFpa2eEcwhsE5yffP+5564RNhI86hZBNBtUuiLw==" saltValue="8el9Q7bxKrJmOKYxZ39q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KidrVbLkWdXzu2/8TA5f01aRAbP4DOLJYcDf7kmFjZD98rVCa3i++3a+MhJWzJ5+mSzRCa2JnBRWFoTAkxvyA==" saltValue="h6ye1dY7L7qD/jRanwTX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476</v>
      </c>
      <c r="AP7" s="272"/>
      <c r="AQ7" s="273" t="s">
        <v>477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478</v>
      </c>
      <c r="AQ8" s="279" t="s">
        <v>479</v>
      </c>
      <c r="AR8" s="280" t="s">
        <v>480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481</v>
      </c>
      <c r="AL9" s="1153"/>
      <c r="AM9" s="1153"/>
      <c r="AN9" s="1154"/>
      <c r="AO9" s="281">
        <v>5934691</v>
      </c>
      <c r="AP9" s="281">
        <v>70567</v>
      </c>
      <c r="AQ9" s="282">
        <v>66486</v>
      </c>
      <c r="AR9" s="283">
        <v>6.1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482</v>
      </c>
      <c r="AL10" s="1153"/>
      <c r="AM10" s="1153"/>
      <c r="AN10" s="1154"/>
      <c r="AO10" s="284">
        <v>114160</v>
      </c>
      <c r="AP10" s="284">
        <v>1357</v>
      </c>
      <c r="AQ10" s="285">
        <v>6147</v>
      </c>
      <c r="AR10" s="286">
        <v>-77.900000000000006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483</v>
      </c>
      <c r="AL11" s="1153"/>
      <c r="AM11" s="1153"/>
      <c r="AN11" s="1154"/>
      <c r="AO11" s="284">
        <v>18664</v>
      </c>
      <c r="AP11" s="284">
        <v>222</v>
      </c>
      <c r="AQ11" s="285">
        <v>1219</v>
      </c>
      <c r="AR11" s="286">
        <v>-81.8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484</v>
      </c>
      <c r="AL12" s="1153"/>
      <c r="AM12" s="1153"/>
      <c r="AN12" s="1154"/>
      <c r="AO12" s="284" t="s">
        <v>485</v>
      </c>
      <c r="AP12" s="284" t="s">
        <v>485</v>
      </c>
      <c r="AQ12" s="285">
        <v>9</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486</v>
      </c>
      <c r="AL13" s="1153"/>
      <c r="AM13" s="1153"/>
      <c r="AN13" s="1154"/>
      <c r="AO13" s="284">
        <v>262787</v>
      </c>
      <c r="AP13" s="284">
        <v>3125</v>
      </c>
      <c r="AQ13" s="285">
        <v>2955</v>
      </c>
      <c r="AR13" s="286">
        <v>5.8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487</v>
      </c>
      <c r="AL14" s="1153"/>
      <c r="AM14" s="1153"/>
      <c r="AN14" s="1154"/>
      <c r="AO14" s="284">
        <v>78812</v>
      </c>
      <c r="AP14" s="284">
        <v>937</v>
      </c>
      <c r="AQ14" s="285">
        <v>1434</v>
      </c>
      <c r="AR14" s="286">
        <v>-34.700000000000003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488</v>
      </c>
      <c r="AL15" s="1156"/>
      <c r="AM15" s="1156"/>
      <c r="AN15" s="1157"/>
      <c r="AO15" s="284">
        <v>-202955</v>
      </c>
      <c r="AP15" s="284">
        <v>-2413</v>
      </c>
      <c r="AQ15" s="285">
        <v>-3102</v>
      </c>
      <c r="AR15" s="286">
        <v>-22.2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6206159</v>
      </c>
      <c r="AP16" s="284">
        <v>73795</v>
      </c>
      <c r="AQ16" s="285">
        <v>75147</v>
      </c>
      <c r="AR16" s="286">
        <v>-1.8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493</v>
      </c>
      <c r="AL21" s="1159"/>
      <c r="AM21" s="1159"/>
      <c r="AN21" s="1160"/>
      <c r="AO21" s="297">
        <v>7.36</v>
      </c>
      <c r="AP21" s="298">
        <v>6.62</v>
      </c>
      <c r="AQ21" s="299">
        <v>0.74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494</v>
      </c>
      <c r="AL22" s="1159"/>
      <c r="AM22" s="1159"/>
      <c r="AN22" s="1160"/>
      <c r="AO22" s="302">
        <v>100.3</v>
      </c>
      <c r="AP22" s="303">
        <v>98.3</v>
      </c>
      <c r="AQ22" s="304">
        <v>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476</v>
      </c>
      <c r="AP30" s="272"/>
      <c r="AQ30" s="273" t="s">
        <v>477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498</v>
      </c>
      <c r="AL32" s="1167"/>
      <c r="AM32" s="1167"/>
      <c r="AN32" s="1168"/>
      <c r="AO32" s="312">
        <v>1792178</v>
      </c>
      <c r="AP32" s="312">
        <v>21310</v>
      </c>
      <c r="AQ32" s="313">
        <v>34847</v>
      </c>
      <c r="AR32" s="314">
        <v>-38.799999999999997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499</v>
      </c>
      <c r="AL33" s="1167"/>
      <c r="AM33" s="1167"/>
      <c r="AN33" s="1168"/>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500</v>
      </c>
      <c r="AL34" s="1167"/>
      <c r="AM34" s="1167"/>
      <c r="AN34" s="1168"/>
      <c r="AO34" s="312" t="s">
        <v>485</v>
      </c>
      <c r="AP34" s="312" t="s">
        <v>485</v>
      </c>
      <c r="AQ34" s="313">
        <v>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501</v>
      </c>
      <c r="AL35" s="1167"/>
      <c r="AM35" s="1167"/>
      <c r="AN35" s="1168"/>
      <c r="AO35" s="312">
        <v>231986</v>
      </c>
      <c r="AP35" s="312">
        <v>2758</v>
      </c>
      <c r="AQ35" s="313">
        <v>8260</v>
      </c>
      <c r="AR35" s="314">
        <v>-66.599999999999994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502</v>
      </c>
      <c r="AL36" s="1167"/>
      <c r="AM36" s="1167"/>
      <c r="AN36" s="1168"/>
      <c r="AO36" s="312">
        <v>298107</v>
      </c>
      <c r="AP36" s="312">
        <v>3545</v>
      </c>
      <c r="AQ36" s="313">
        <v>1689</v>
      </c>
      <c r="AR36" s="314">
        <v>109.9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503</v>
      </c>
      <c r="AL37" s="1167"/>
      <c r="AM37" s="1167"/>
      <c r="AN37" s="1168"/>
      <c r="AO37" s="312">
        <v>428</v>
      </c>
      <c r="AP37" s="312">
        <v>5</v>
      </c>
      <c r="AQ37" s="313">
        <v>748</v>
      </c>
      <c r="AR37" s="314">
        <v>-99.3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504</v>
      </c>
      <c r="AL38" s="1170"/>
      <c r="AM38" s="1170"/>
      <c r="AN38" s="1171"/>
      <c r="AO38" s="315" t="s">
        <v>485</v>
      </c>
      <c r="AP38" s="315" t="s">
        <v>485</v>
      </c>
      <c r="AQ38" s="316">
        <v>1</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505</v>
      </c>
      <c r="AL39" s="1170"/>
      <c r="AM39" s="1170"/>
      <c r="AN39" s="1171"/>
      <c r="AO39" s="312">
        <v>-402423</v>
      </c>
      <c r="AP39" s="312">
        <v>-4785</v>
      </c>
      <c r="AQ39" s="313">
        <v>-5762</v>
      </c>
      <c r="AR39" s="314">
        <v>-17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506</v>
      </c>
      <c r="AL40" s="1167"/>
      <c r="AM40" s="1167"/>
      <c r="AN40" s="1168"/>
      <c r="AO40" s="312">
        <v>-1791162</v>
      </c>
      <c r="AP40" s="312">
        <v>-21298</v>
      </c>
      <c r="AQ40" s="313">
        <v>-27609</v>
      </c>
      <c r="AR40" s="314">
        <v>-22.9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129114</v>
      </c>
      <c r="AP41" s="312">
        <v>1535</v>
      </c>
      <c r="AQ41" s="313">
        <v>12179</v>
      </c>
      <c r="AR41" s="314">
        <v>-87.4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476</v>
      </c>
      <c r="AN49" s="1163" t="s">
        <v>509</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510</v>
      </c>
      <c r="AO50" s="329" t="s">
        <v>511</v>
      </c>
      <c r="AP50" s="330" t="s">
        <v>512</v>
      </c>
      <c r="AQ50" s="331" t="s">
        <v>513</v>
      </c>
      <c r="AR50" s="332" t="s">
        <v>514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3850380</v>
      </c>
      <c r="AN51" s="334">
        <v>45141</v>
      </c>
      <c r="AO51" s="335">
        <v>-10.5</v>
      </c>
      <c r="AP51" s="336">
        <v>62383</v>
      </c>
      <c r="AQ51" s="337">
        <v>14.1</v>
      </c>
      <c r="AR51" s="338">
        <v>-24.6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952955</v>
      </c>
      <c r="AN52" s="342">
        <v>11172</v>
      </c>
      <c r="AO52" s="343">
        <v>-25.5</v>
      </c>
      <c r="AP52" s="344">
        <v>35325</v>
      </c>
      <c r="AQ52" s="345">
        <v>7.6</v>
      </c>
      <c r="AR52" s="346">
        <v>-33.1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2419010</v>
      </c>
      <c r="AN53" s="334">
        <v>28497</v>
      </c>
      <c r="AO53" s="335">
        <v>-36.9</v>
      </c>
      <c r="AP53" s="336">
        <v>63812</v>
      </c>
      <c r="AQ53" s="337">
        <v>2.2999999999999998</v>
      </c>
      <c r="AR53" s="338">
        <v>-39.200000000000003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903515</v>
      </c>
      <c r="AN54" s="342">
        <v>10644</v>
      </c>
      <c r="AO54" s="343">
        <v>-4.7</v>
      </c>
      <c r="AP54" s="344">
        <v>33848</v>
      </c>
      <c r="AQ54" s="345">
        <v>-4.2</v>
      </c>
      <c r="AR54" s="346">
        <v>-0.5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2011469</v>
      </c>
      <c r="AN55" s="334">
        <v>23820</v>
      </c>
      <c r="AO55" s="335">
        <v>-16.399999999999999</v>
      </c>
      <c r="AP55" s="336">
        <v>45945</v>
      </c>
      <c r="AQ55" s="337">
        <v>-28</v>
      </c>
      <c r="AR55" s="338">
        <v>11.6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705265</v>
      </c>
      <c r="AN56" s="342">
        <v>8352</v>
      </c>
      <c r="AO56" s="343">
        <v>-21.5</v>
      </c>
      <c r="AP56" s="344">
        <v>25180</v>
      </c>
      <c r="AQ56" s="345">
        <v>-25.6</v>
      </c>
      <c r="AR56" s="346">
        <v>4.0999999999999996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3142209</v>
      </c>
      <c r="AN57" s="334">
        <v>37241</v>
      </c>
      <c r="AO57" s="335">
        <v>56.3</v>
      </c>
      <c r="AP57" s="336">
        <v>44475</v>
      </c>
      <c r="AQ57" s="337">
        <v>-3.2</v>
      </c>
      <c r="AR57" s="338">
        <v>59.5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1418519</v>
      </c>
      <c r="AN58" s="342">
        <v>16812</v>
      </c>
      <c r="AO58" s="343">
        <v>101.3</v>
      </c>
      <c r="AP58" s="344">
        <v>24780</v>
      </c>
      <c r="AQ58" s="345">
        <v>-1.6</v>
      </c>
      <c r="AR58" s="346">
        <v>102.9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2817707</v>
      </c>
      <c r="AN59" s="334">
        <v>33504</v>
      </c>
      <c r="AO59" s="335">
        <v>-10</v>
      </c>
      <c r="AP59" s="336">
        <v>45982</v>
      </c>
      <c r="AQ59" s="337">
        <v>3.4</v>
      </c>
      <c r="AR59" s="338">
        <v>-13.4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1584075</v>
      </c>
      <c r="AN60" s="342">
        <v>18836</v>
      </c>
      <c r="AO60" s="343">
        <v>12</v>
      </c>
      <c r="AP60" s="344">
        <v>25583</v>
      </c>
      <c r="AQ60" s="345">
        <v>3.2</v>
      </c>
      <c r="AR60" s="346">
        <v>8.8000000000000007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2848155</v>
      </c>
      <c r="AN61" s="349">
        <v>33641</v>
      </c>
      <c r="AO61" s="350">
        <v>-3.5</v>
      </c>
      <c r="AP61" s="351">
        <v>52519</v>
      </c>
      <c r="AQ61" s="352">
        <v>-2.2999999999999998</v>
      </c>
      <c r="AR61" s="338">
        <v>-1.2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1112866</v>
      </c>
      <c r="AN62" s="342">
        <v>13163</v>
      </c>
      <c r="AO62" s="343">
        <v>12.3</v>
      </c>
      <c r="AP62" s="344">
        <v>28943</v>
      </c>
      <c r="AQ62" s="345">
        <v>-4.0999999999999996</v>
      </c>
      <c r="AR62" s="346">
        <v>16.399999999999999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wGHK7D4wY44Nxm6BdwUN7xYFQec279ygaHslb6AgPHTipJkkDViC4W4z+ADJmPDmF3e+eN28RW34Q1hQqlZg==" saltValue="B4n3IpNNNfaLGwZa33hv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0" spans="125:125" ht="13.5" hidden="1" customHeight="1" x14ac:dyDescent="0.2"/>
    <row r="121" spans="125:125" ht="13.5" hidden="1" customHeight="1" x14ac:dyDescent="0.2">
      <c r="DU121" s="259"/>
    </row>
  </sheetData>
  <sheetProtection algorithmName="SHA-512" hashValue="tu25/4w6MzRO8m+V8MGxn+ZhbDT5Qy+belXBwE0TrLJRshWfMwNZnOG9gR59XtMjpGsxA7nrOO7DgORE39RY3Q==" saltValue="G5txVq72J4FKz5BwnRfj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TFdDLf5M1S4FiEIsFvBcCAe3MVeaPkde3iYLnqvOM+R+9bvQiLabMGDqRGnE1jSan7KFatJMttMTny/jyXIUYw==" saltValue="UOzNmRepjrXVGX+7UptI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75" t="s">
        <v>3</v>
      </c>
      <c r="D47" s="1175"/>
      <c r="E47" s="1176"/>
      <c r="F47" s="11">
        <v>12.61</v>
      </c>
      <c r="G47" s="12">
        <v>13.4</v>
      </c>
      <c r="H47" s="12">
        <v>17.920000000000002</v>
      </c>
      <c r="I47" s="12">
        <v>18.21</v>
      </c>
      <c r="J47" s="13">
        <v>17.87</v>
      </c>
    </row>
    <row r="48" spans="2:10" ht="57.75" customHeight="1" x14ac:dyDescent="0.2">
      <c r="B48" s="14"/>
      <c r="C48" s="1177" t="s">
        <v>4</v>
      </c>
      <c r="D48" s="1177"/>
      <c r="E48" s="1178"/>
      <c r="F48" s="15">
        <v>5.24</v>
      </c>
      <c r="G48" s="16">
        <v>6.8</v>
      </c>
      <c r="H48" s="16">
        <v>17.100000000000001</v>
      </c>
      <c r="I48" s="16">
        <v>9.8000000000000007</v>
      </c>
      <c r="J48" s="17">
        <v>5.95</v>
      </c>
    </row>
    <row r="49" spans="2:10" ht="57.75" customHeight="1" thickBot="1" x14ac:dyDescent="0.25">
      <c r="B49" s="18"/>
      <c r="C49" s="1179" t="s">
        <v>5</v>
      </c>
      <c r="D49" s="1179"/>
      <c r="E49" s="1180"/>
      <c r="F49" s="19">
        <v>3.02</v>
      </c>
      <c r="G49" s="20">
        <v>2.69</v>
      </c>
      <c r="H49" s="20">
        <v>15.88</v>
      </c>
      <c r="I49" s="20" t="s">
        <v>528</v>
      </c>
      <c r="J49" s="21" t="s">
        <v>529</v>
      </c>
    </row>
    <row r="50" spans="2:10" ht="13.2" x14ac:dyDescent="0.2"/>
  </sheetData>
  <sheetProtection algorithmName="SHA-512" hashValue="LjwzEwq3vVG4UGsQ+adKrC1uXlcz6FvEDvzo/E97hvm0qcLOUBtoUwYd2o6xgUNfcr7qsFhHyE/zUEigAZG5IA==" saltValue="s9k8Ew0BPmkb0DxHOR0f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2025-09-16T02:22:24Z</cp:lastPrinted>
  <dcterms:created xsi:type="dcterms:W3CDTF">2025-02-19T02:01:29Z</dcterms:created>
  <dcterms:modified xsi:type="dcterms:W3CDTF">2025-09-24T04:22:56Z</dcterms:modified>
  <cp:category/>
</cp:coreProperties>
</file>