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A:\05_財政G\☆02_調査\000_データ類\04_財政状況資料集\R05決算\99-1_市町村送付用（確定版）\２回目\03_市町村確定版（A1 100 %後）\"/>
    </mc:Choice>
  </mc:AlternateContent>
  <bookViews>
    <workbookView xWindow="0" yWindow="0" windowWidth="23040" windowHeight="909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<sst xmlns="http://schemas.openxmlformats.org/spreadsheetml/2006/main" count="1188" uniqueCount="567">
  <si>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</si>
  <si>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</si>
  <si>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</si>
  <si>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</si>
  <si>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</si>
  <si>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</si>
  <si>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</si>
  <si>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</si>
  <si>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</si>
  <si>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</si>
  <si>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</si>
  <si>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</si>
  <si>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</si>
  <si>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</si>
  <si>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</si>
  <si>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</si>
  <si>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</si>
  <si>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</si>
  <si>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</si>
  <si>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</si>
  <si>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</si>
  <si>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</si>
  <si>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</si>
  <si>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</si>
  <si>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</si>
  <si>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</si>
  <si>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</si>
  <si>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</si>
  <si>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</si>
  <si>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</si>
  <si>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</si>
  <si>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</si>
  <si>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</si>
  <si>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</si>
  <si>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</si>
  <si>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</si>
  <si>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</si>
  <si>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</si>
  <si>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</si>
  <si>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</si>
  <si>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</si>
  <si>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</si>
  <si>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</si>
  <si>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</si>
  <si>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</si>
  <si>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</si>
  <si>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</si>
  <si>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</si>
  <si>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</si>
  <si>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</si>
  <si>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</si>
  <si>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</si>
  <si>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</si>
  <si>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</si>
  <si>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</si>
  <si>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</si>
  <si>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</si>
  <si>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</si>
  <si>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</si>
  <si>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</si>
  <si>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</si>
  <si>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</si>
  <si>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</si>
  <si>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</si>
  <si>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</si>
  <si>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</si>
  <si>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</si>
  <si>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</si>
  <si>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</si>
  <si>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</si>
  <si>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</si>
  <si>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</si>
  <si>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</si>
  <si>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</si>
  <si>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</si>
  <si>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</si>
  <si>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</si>
  <si>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</si>
  <si>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</si>
  <si>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</si>
  <si>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</si>
  <si>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</si>
  <si>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</si>
  <si>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</si>
  <si>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</si>
  <si>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</si>
  <si>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</si>
  <si>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</si>
  <si>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</si>
  <si>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</si>
  <si>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</si>
  <si>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</si>
  <si>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</si>
  <si>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</si>
  <si>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中井町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</si>
  <si>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</si>
  <si>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</si>
  <si>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</si>
  <si>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</si>
  <si>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</si>
  <si>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</si>
  <si>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</si>
  <si>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</si>
  <si>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</si>
  <si>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</si>
  <si>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</si>
  <si>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</si>
  <si>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</si>
  <si>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</si>
  <si>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</si>
  <si>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</si>
  <si>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</si>
  <si>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</si>
  <si>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</si>
  <si>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</si>
  <si>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</si>
  <si>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</si>
  <si>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</si>
  <si>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</si>
  <si>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</si>
  <si>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</si>
  <si>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</si>
  <si>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</si>
  <si>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</si>
  <si>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</si>
  <si>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</si>
  <si>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</si>
  <si>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</si>
  <si>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</si>
  <si>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</si>
  <si>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</si>
  <si>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</si>
  <si>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</si>
  <si>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</si>
  <si>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</si>
  <si>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</si>
  <si>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</si>
  <si>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</si>
  <si>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</si>
  <si>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</si>
  <si>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</si>
  <si>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</si>
  <si>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</si>
  <si>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</si>
  <si>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</si>
  <si>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</si>
  <si>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</si>
  <si>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</si>
  <si>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</si>
  <si>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</si>
  <si>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</si>
  <si>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</si>
  <si>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</si>
  <si>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</si>
  <si>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</si>
  <si>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</si>
  <si>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</si>
  <si>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</si>
  <si>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</si>
  <si>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</si>
  <si>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</si>
  <si>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</si>
  <si>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</si>
  <si>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</si>
  <si>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</si>
  <si>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</si>
  <si>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</si>
  <si>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</si>
  <si>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</si>
  <si>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</si>
  <si>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</si>
  <si>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</si>
  <si>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</si>
  <si>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</si>
  <si>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</si>
  <si>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</si>
  <si>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</si>
  <si>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</si>
  <si>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</si>
  <si>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</si>
  <si>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</si>
  <si>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</si>
  <si>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</si>
  <si>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</si>
  <si>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</si>
  <si>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</si>
  <si>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</si>
  <si>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</si>
  <si>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</si>
  <si>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</si>
  <si>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</si>
  <si>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</si>
  <si>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</si>
  <si>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</si>
  <si>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</si>
  <si>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</si>
  <si>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</si>
  <si>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</si>
  <si>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</si>
  <si>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</si>
  <si>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</si>
  <si>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</si>
  <si>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</si>
  <si>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</si>
  <si>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神奈川県中井町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</si>
  <si>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</si>
  <si>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</si>
  <si>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</si>
  <si>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</si>
  <si>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</si>
  <si>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</si>
  <si>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</si>
  <si>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</si>
  <si>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</si>
  <si>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</si>
  <si>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</si>
  <si>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</si>
  <si>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</si>
  <si>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</si>
  <si>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</si>
  <si>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</si>
  <si>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</si>
  <si>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</si>
  <si>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</si>
  <si>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</si>
  <si>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</si>
  <si>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</si>
  <si>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</si>
  <si>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</si>
  <si>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</si>
  <si>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</si>
  <si>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</si>
  <si>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</si>
  <si>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</si>
  <si>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</si>
  <si>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</si>
  <si>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</si>
  <si>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</si>
  <si>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</si>
  <si>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</si>
  <si>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</si>
  <si>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</si>
  <si>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</si>
  <si>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</si>
  <si>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</si>
  <si>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</si>
  <si>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</si>
  <si>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</si>
  <si>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</si>
  <si>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</si>
  <si>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</si>
  <si>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</si>
  <si>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</si>
  <si>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</si>
  <si>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</si>
  <si>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</si>
  <si>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</si>
  <si>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</si>
  <si>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</si>
  <si>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</si>
  <si>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</si>
  <si>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</si>
  <si>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</si>
  <si>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</si>
  <si>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</si>
  <si>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</si>
  <si>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</si>
  <si>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</si>
  <si>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</si>
  <si>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</si>
  <si>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</si>
  <si>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</si>
  <si>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</si>
  <si>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</si>
  <si>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</si>
  <si>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</si>
  <si>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</si>
  <si>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</si>
  <si>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</si>
  <si>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</si>
  <si>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</si>
  <si>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</si>
  <si>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</si>
  <si>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</si>
  <si>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</si>
  <si>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</si>
  <si>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</si>
  <si>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</si>
  <si>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</si>
  <si>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</si>
  <si>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</si>
  <si>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</si>
  <si>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</si>
  <si>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</si>
  <si>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</si>
  <si>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</si>
  <si>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</si>
  <si>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</si>
  <si>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</si>
  <si>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</si>
  <si>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</si>
  <si>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</si>
  <si>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</si>
  <si>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</si>
  <si>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</si>
  <si>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</si>
  <si>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</si>
  <si>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</si>
  <si>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</si>
  <si>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</si>
  <si>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</si>
  <si>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</si>
  <si>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</si>
  <si>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</si>
  <si>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</si>
  <si>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</si>
  <si>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</si>
  <si>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</si>
  <si>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</si>
  <si>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</si>
  <si>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</si>
  <si>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</si>
  <si>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</si>
  <si>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</si>
  <si>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</si>
  <si>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</si>
  <si>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</si>
  <si>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</si>
  <si>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</si>
  <si>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</si>
  <si>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</si>
  <si>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</si>
  <si>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</si>
  <si>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</si>
  <si>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</si>
  <si>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</si>
  <si>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</si>
  <si>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</si>
  <si>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</si>
  <si>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</si>
  <si>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</si>
  <si>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</si>
  <si>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</si>
  <si>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</si>
  <si>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</si>
  <si>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</si>
  <si>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</si>
  <si>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</si>
  <si>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</si>
  <si>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</si>
  <si>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</si>
  <si>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</si>
  <si>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</si>
  <si>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</si>
  <si>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</si>
  <si>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神奈川県中井町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</si>
  <si>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</si>
  <si>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</si>
  <si>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</si>
  <si>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</si>
  <si>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</si>
  <si>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</si>
  <si>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</si>
  <si>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</si>
  <si>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</si>
  <si>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</si>
  <si>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</si>
  <si>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</si>
  <si>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</si>
  <si>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</si>
  <si>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</si>
  <si>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</si>
  <si>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</si>
  <si>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</si>
  <si>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</si>
  <si>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</si>
  <si>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</si>
  <si>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</si>
  <si>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</si>
  <si>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</si>
  <si>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</si>
  <si>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</si>
  <si>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</si>
  <si>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</si>
  <si>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</si>
  <si>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</si>
  <si>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</si>
  <si>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</si>
  <si>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</si>
  <si>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</si>
  <si>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</si>
  <si>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</si>
  <si>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</si>
  <si>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</si>
  <si>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</si>
  <si>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</si>
  <si>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</si>
  <si>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</si>
  <si>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</si>
  <si>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</si>
  <si>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</si>
  <si>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</si>
  <si>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</si>
  <si>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</si>
  <si>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</si>
  <si>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</si>
  <si>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</si>
  <si>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</si>
  <si>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</si>
  <si>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</si>
  <si>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</si>
  <si>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</si>
  <si>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</si>
  <si>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</si>
  <si>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</si>
  <si>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</si>
  <si>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</si>
  <si>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</si>
  <si>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</si>
  <si>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</si>
  <si>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</si>
  <si>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</si>
  <si>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</si>
  <si>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</si>
  <si>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</si>
  <si>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</si>
  <si>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</si>
  <si>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</si>
  <si>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</si>
  <si>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</si>
  <si>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</si>
  <si>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</si>
  <si>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</si>
  <si>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</si>
  <si>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</si>
  <si>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</si>
  <si>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</si>
  <si>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</si>
  <si>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</si>
  <si>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</si>
  <si>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</si>
  <si>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</si>
  <si>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</si>
  <si>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</si>
  <si>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</si>
  <si>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</si>
  <si>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</si>
  <si>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</si>
  <si>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</si>
  <si>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</si>
  <si>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</si>
  <si>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</si>
  <si>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</si>
  <si>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</si>
  <si>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</si>
  <si>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</si>
  <si>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</si>
  <si>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</si>
  <si>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</si>
  <si>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</si>
  <si>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</si>
  <si>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</si>
  <si>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</si>
  <si>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</si>
  <si>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</si>
  <si>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</si>
  <si>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</si>
  <si>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</si>
  <si>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</si>
  <si>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</si>
  <si>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</si>
  <si>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</si>
  <si>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</si>
  <si>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</si>
  <si>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</si>
  <si>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</si>
  <si>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</si>
  <si>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</si>
  <si>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</si>
  <si>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</si>
  <si>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</si>
  <si>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</si>
  <si>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</si>
  <si>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</si>
  <si>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</si>
  <si>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</si>
  <si>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</si>
  <si>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</si>
  <si>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</si>
  <si>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</si>
  <si>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</si>
  <si>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</si>
  <si>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</si>
  <si>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</si>
  <si>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</si>
  <si>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</si>
  <si>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</si>
  <si>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</si>
  <si>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</si>
  <si>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</si>
  <si>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</si>
  <si>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</si>
  <si>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</si>
  <si>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</si>
  <si>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</si>
  <si>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</si>
  <si>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</si>
  <si>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</si>
  <si>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</si>
  <si>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</si>
  <si>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</si>
  <si>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</si>
  <si>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</si>
  <si>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</si>
  <si>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</si>
  <si>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</si>
  <si>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</si>
  <si>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</si>
  <si>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</si>
  <si>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</si>
  <si>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</si>
  <si>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</si>
  <si>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</si>
  <si>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</si>
  <si>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</si>
  <si>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</si>
  <si>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</si>
  <si>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</si>
  <si>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</si>
  <si>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</si>
  <si>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水道事業会計</t>
  </si>
  <si>
    <t>一般会計</t>
  </si>
  <si>
    <t>下水道事業会計</t>
  </si>
  <si>
    <t>介護保険特別会計</t>
  </si>
  <si>
    <t>国民健康保険特別会計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</si>
  <si>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</si>
  <si>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</si>
  <si>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</si>
  <si>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</si>
  <si>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</si>
  <si>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</si>
  <si>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</si>
  <si>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</si>
  <si>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t>
    <phoneticPr fontId="2"/>
  </si>
  <si>
    <t>足柄東部清掃組合</t>
    <rPh sb="0" eb="2">
      <t>アシガラ</t>
    </rPh>
    <phoneticPr fontId="10"/>
  </si>
  <si>
    <t>足柄上衛生組合</t>
  </si>
  <si>
    <t>神奈川県市町村職員退職手当組合</t>
  </si>
  <si>
    <t>神奈川県町村情報システム共同事業組合</t>
  </si>
  <si>
    <t>神奈川県後期高齢者広域連合（一般会計）</t>
  </si>
  <si>
    <t>神奈川県後期高齢者広域連合（後期高齢者医療特別会計）</t>
  </si>
  <si>
    <t>公共施設建設準備積立基金</t>
    <phoneticPr fontId="5"/>
  </si>
  <si>
    <t>地域福祉基金</t>
    <phoneticPr fontId="10"/>
  </si>
  <si>
    <t>文化基金</t>
    <phoneticPr fontId="10"/>
  </si>
  <si>
    <t>育英奨学基金</t>
    <phoneticPr fontId="10"/>
  </si>
  <si>
    <t>森林環境譲与税基金</t>
    <phoneticPr fontId="10"/>
  </si>
  <si>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</si>
  <si>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</si>
  <si>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</si>
  <si>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</si>
  <si>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</si>
  <si>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</si>
  <si>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</si>
  <si>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</si>
  <si>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</si>
  <si>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</si>
  <si>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町債の新規発行を抑制してきたため将来負担比率は低いが、有形固定資産減価償却率は類似団体と比較してほぼ同水準にある。施設の老朽化は進んでいるため、公共施設長寿命化計画に基づき、必要な投資を行い積極的に老朽化対策に取り組んでいく。</t>
    <rPh sb="50" eb="51">
      <t>ドウ</t>
    </rPh>
    <phoneticPr fontId="5"/>
  </si>
  <si>
    <t>町債の新規発行を抑制してきたため将来負担比率は低く、実質公債費比率も低下傾向にある。近年は順次償還が終了しているが、今後は公共施設の適正管理や新規整備に伴い地方債の発行する機会も想定され、実質公債費比率が上昇していくことが考えられるため、引き続き公債費の適正化に取り組んでいく。</t>
    <rPh sb="94" eb="96">
      <t>ジッシツ</t>
    </rPh>
    <rPh sb="99" eb="101">
      <t>ヒリツ</t>
    </rPh>
    <rPh sb="102" eb="104">
      <t>ジョウショウ</t>
    </rPh>
    <rPh sb="111" eb="112">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</si>
</sst>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138402</c:v>
                </c:pt>
                <c:pt idx="3">
                  <c:v>146367</c:v>
                </c:pt>
                <c:pt idx="4">
                  <c:v>165181</c:v>
                </c:pt>
              </c:numCache>
            </c:numRef>
          </c:val>
          <c:smooth val="0"/>
          <c:extLst>
            <c:ext xmlns:c16="http://schemas.microsoft.com/office/drawing/2014/chart" uri="{C3380CC4-5D6E-409C-BE32-E72D297353CC}">
              <c16:uniqueId val="{00000000-9511-44B2-9084-AAB564BB224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31231</c:v>
                </c:pt>
                <c:pt idx="1">
                  <c:v>54292</c:v>
                </c:pt>
                <c:pt idx="2">
                  <c:v>67315</c:v>
                </c:pt>
                <c:pt idx="3">
                  <c:v>47661</c:v>
                </c:pt>
                <c:pt idx="4">
                  <c:v>67987</c:v>
                </c:pt>
              </c:numCache>
            </c:numRef>
          </c:val>
          <c:smooth val="0"/>
          <c:extLst>
            <c:ext xmlns:c16="http://schemas.microsoft.com/office/drawing/2014/chart" uri="{C3380CC4-5D6E-409C-BE32-E72D297353CC}">
              <c16:uniqueId val="{00000001-9511-44B2-9084-AAB564BB224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8.5399999999999991</c:v>
                </c:pt>
                <c:pt idx="1">
                  <c:v>7.32</c:v>
                </c:pt>
                <c:pt idx="2">
                  <c:v>11.21</c:v>
                </c:pt>
                <c:pt idx="3">
                  <c:v>12.26</c:v>
                </c:pt>
                <c:pt idx="4">
                  <c:v>10.74</c:v>
                </c:pt>
              </c:numCache>
            </c:numRef>
          </c:val>
          <c:extLst>
            <c:ext xmlns:c16="http://schemas.microsoft.com/office/drawing/2014/chart" uri="{C3380CC4-5D6E-409C-BE32-E72D297353CC}">
              <c16:uniqueId val="{00000000-D74E-400F-81EA-0FC632A64E0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44.54</c:v>
                </c:pt>
                <c:pt idx="1">
                  <c:v>51.29</c:v>
                </c:pt>
                <c:pt idx="2">
                  <c:v>51.58</c:v>
                </c:pt>
                <c:pt idx="3">
                  <c:v>58</c:v>
                </c:pt>
                <c:pt idx="4">
                  <c:v>63.52</c:v>
                </c:pt>
              </c:numCache>
            </c:numRef>
          </c:val>
          <c:extLst>
            <c:ext xmlns:c16="http://schemas.microsoft.com/office/drawing/2014/chart" uri="{C3380CC4-5D6E-409C-BE32-E72D297353CC}">
              <c16:uniqueId val="{00000001-D74E-400F-81EA-0FC632A64E0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2.97</c:v>
                </c:pt>
                <c:pt idx="1">
                  <c:v>6.39</c:v>
                </c:pt>
                <c:pt idx="2">
                  <c:v>6.25</c:v>
                </c:pt>
                <c:pt idx="3">
                  <c:v>4</c:v>
                </c:pt>
                <c:pt idx="4">
                  <c:v>1.77</c:v>
                </c:pt>
              </c:numCache>
            </c:numRef>
          </c:val>
          <c:smooth val="0"/>
          <c:extLst>
            <c:ext xmlns:c16="http://schemas.microsoft.com/office/drawing/2014/chart" uri="{C3380CC4-5D6E-409C-BE32-E72D297353CC}">
              <c16:uniqueId val="{00000002-D74E-400F-81EA-0FC632A64E0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1.83</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18B-4DEB-8DAA-A68C48C0946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18B-4DEB-8DAA-A68C48C0946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18B-4DEB-8DAA-A68C48C0946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18B-4DEB-8DAA-A68C48C09466}"/>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0.19</c:v>
                </c:pt>
                <c:pt idx="4">
                  <c:v>#N/A</c:v>
                </c:pt>
                <c:pt idx="5">
                  <c:v>0.04</c:v>
                </c:pt>
                <c:pt idx="6">
                  <c:v>#N/A</c:v>
                </c:pt>
                <c:pt idx="7">
                  <c:v>0</c:v>
                </c:pt>
                <c:pt idx="8">
                  <c:v>#N/A</c:v>
                </c:pt>
                <c:pt idx="9">
                  <c:v>0.02</c:v>
                </c:pt>
              </c:numCache>
            </c:numRef>
          </c:val>
          <c:extLst>
            <c:ext xmlns:c16="http://schemas.microsoft.com/office/drawing/2014/chart" uri="{C3380CC4-5D6E-409C-BE32-E72D297353CC}">
              <c16:uniqueId val="{00000004-F18B-4DEB-8DAA-A68C48C09466}"/>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0.33</c:v>
                </c:pt>
                <c:pt idx="2">
                  <c:v>#N/A</c:v>
                </c:pt>
                <c:pt idx="3">
                  <c:v>0.93</c:v>
                </c:pt>
                <c:pt idx="4">
                  <c:v>#N/A</c:v>
                </c:pt>
                <c:pt idx="5">
                  <c:v>0.08</c:v>
                </c:pt>
                <c:pt idx="6">
                  <c:v>#N/A</c:v>
                </c:pt>
                <c:pt idx="7">
                  <c:v>0.21</c:v>
                </c:pt>
                <c:pt idx="8">
                  <c:v>#N/A</c:v>
                </c:pt>
                <c:pt idx="9">
                  <c:v>0.24</c:v>
                </c:pt>
              </c:numCache>
            </c:numRef>
          </c:val>
          <c:extLst>
            <c:ext xmlns:c16="http://schemas.microsoft.com/office/drawing/2014/chart" uri="{C3380CC4-5D6E-409C-BE32-E72D297353CC}">
              <c16:uniqueId val="{00000005-F18B-4DEB-8DAA-A68C48C0946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0.76</c:v>
                </c:pt>
                <c:pt idx="2">
                  <c:v>#N/A</c:v>
                </c:pt>
                <c:pt idx="3">
                  <c:v>1.0900000000000001</c:v>
                </c:pt>
                <c:pt idx="4">
                  <c:v>#N/A</c:v>
                </c:pt>
                <c:pt idx="5">
                  <c:v>1.66</c:v>
                </c:pt>
                <c:pt idx="6">
                  <c:v>#N/A</c:v>
                </c:pt>
                <c:pt idx="7">
                  <c:v>1.18</c:v>
                </c:pt>
                <c:pt idx="8">
                  <c:v>#N/A</c:v>
                </c:pt>
                <c:pt idx="9">
                  <c:v>0.88</c:v>
                </c:pt>
              </c:numCache>
            </c:numRef>
          </c:val>
          <c:extLst>
            <c:ext xmlns:c16="http://schemas.microsoft.com/office/drawing/2014/chart" uri="{C3380CC4-5D6E-409C-BE32-E72D297353CC}">
              <c16:uniqueId val="{00000006-F18B-4DEB-8DAA-A68C48C0946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2.66</c:v>
                </c:pt>
                <c:pt idx="4">
                  <c:v>#N/A</c:v>
                </c:pt>
                <c:pt idx="5">
                  <c:v>4.59</c:v>
                </c:pt>
                <c:pt idx="6">
                  <c:v>#N/A</c:v>
                </c:pt>
                <c:pt idx="7">
                  <c:v>6.75</c:v>
                </c:pt>
                <c:pt idx="8">
                  <c:v>#N/A</c:v>
                </c:pt>
                <c:pt idx="9">
                  <c:v>7.42</c:v>
                </c:pt>
              </c:numCache>
            </c:numRef>
          </c:val>
          <c:extLst>
            <c:ext xmlns:c16="http://schemas.microsoft.com/office/drawing/2014/chart" uri="{C3380CC4-5D6E-409C-BE32-E72D297353CC}">
              <c16:uniqueId val="{00000007-F18B-4DEB-8DAA-A68C48C0946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8.5399999999999991</c:v>
                </c:pt>
                <c:pt idx="2">
                  <c:v>#N/A</c:v>
                </c:pt>
                <c:pt idx="3">
                  <c:v>7.31</c:v>
                </c:pt>
                <c:pt idx="4">
                  <c:v>#N/A</c:v>
                </c:pt>
                <c:pt idx="5">
                  <c:v>11.21</c:v>
                </c:pt>
                <c:pt idx="6">
                  <c:v>#N/A</c:v>
                </c:pt>
                <c:pt idx="7">
                  <c:v>12.26</c:v>
                </c:pt>
                <c:pt idx="8">
                  <c:v>#N/A</c:v>
                </c:pt>
                <c:pt idx="9">
                  <c:v>10.73</c:v>
                </c:pt>
              </c:numCache>
            </c:numRef>
          </c:val>
          <c:extLst>
            <c:ext xmlns:c16="http://schemas.microsoft.com/office/drawing/2014/chart" uri="{C3380CC4-5D6E-409C-BE32-E72D297353CC}">
              <c16:uniqueId val="{00000008-F18B-4DEB-8DAA-A68C48C0946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20.38</c:v>
                </c:pt>
                <c:pt idx="2">
                  <c:v>#N/A</c:v>
                </c:pt>
                <c:pt idx="3">
                  <c:v>21.03</c:v>
                </c:pt>
                <c:pt idx="4">
                  <c:v>#N/A</c:v>
                </c:pt>
                <c:pt idx="5">
                  <c:v>22.86</c:v>
                </c:pt>
                <c:pt idx="6">
                  <c:v>#N/A</c:v>
                </c:pt>
                <c:pt idx="7">
                  <c:v>25.44</c:v>
                </c:pt>
                <c:pt idx="8">
                  <c:v>#N/A</c:v>
                </c:pt>
                <c:pt idx="9">
                  <c:v>27.46</c:v>
                </c:pt>
              </c:numCache>
            </c:numRef>
          </c:val>
          <c:extLst>
            <c:ext xmlns:c16="http://schemas.microsoft.com/office/drawing/2014/chart" uri="{C3380CC4-5D6E-409C-BE32-E72D297353CC}">
              <c16:uniqueId val="{00000009-F18B-4DEB-8DAA-A68C48C0946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296</c:v>
                </c:pt>
                <c:pt idx="5">
                  <c:v>274</c:v>
                </c:pt>
                <c:pt idx="8">
                  <c:v>262</c:v>
                </c:pt>
                <c:pt idx="11">
                  <c:v>252</c:v>
                </c:pt>
                <c:pt idx="14">
                  <c:v>264</c:v>
                </c:pt>
              </c:numCache>
            </c:numRef>
          </c:val>
          <c:extLst>
            <c:ext xmlns:c16="http://schemas.microsoft.com/office/drawing/2014/chart" uri="{C3380CC4-5D6E-409C-BE32-E72D297353CC}">
              <c16:uniqueId val="{00000000-F203-4424-B547-D1EB759C584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203-4424-B547-D1EB759C584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203-4424-B547-D1EB759C584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203-4424-B547-D1EB759C584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295</c:v>
                </c:pt>
                <c:pt idx="3">
                  <c:v>207</c:v>
                </c:pt>
                <c:pt idx="6">
                  <c:v>199</c:v>
                </c:pt>
                <c:pt idx="9">
                  <c:v>179</c:v>
                </c:pt>
                <c:pt idx="12">
                  <c:v>167</c:v>
                </c:pt>
              </c:numCache>
            </c:numRef>
          </c:val>
          <c:extLst>
            <c:ext xmlns:c16="http://schemas.microsoft.com/office/drawing/2014/chart" uri="{C3380CC4-5D6E-409C-BE32-E72D297353CC}">
              <c16:uniqueId val="{00000004-F203-4424-B547-D1EB759C584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203-4424-B547-D1EB759C584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203-4424-B547-D1EB759C584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61</c:v>
                </c:pt>
                <c:pt idx="3">
                  <c:v>63</c:v>
                </c:pt>
                <c:pt idx="6">
                  <c:v>79</c:v>
                </c:pt>
                <c:pt idx="9">
                  <c:v>78</c:v>
                </c:pt>
                <c:pt idx="12">
                  <c:v>76</c:v>
                </c:pt>
              </c:numCache>
            </c:numRef>
          </c:val>
          <c:extLst>
            <c:ext xmlns:c16="http://schemas.microsoft.com/office/drawing/2014/chart" uri="{C3380CC4-5D6E-409C-BE32-E72D297353CC}">
              <c16:uniqueId val="{00000007-F203-4424-B547-D1EB759C584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60</c:v>
                </c:pt>
                <c:pt idx="2">
                  <c:v>#N/A</c:v>
                </c:pt>
                <c:pt idx="3">
                  <c:v>#N/A</c:v>
                </c:pt>
                <c:pt idx="4">
                  <c:v>-4</c:v>
                </c:pt>
                <c:pt idx="5">
                  <c:v>#N/A</c:v>
                </c:pt>
                <c:pt idx="6">
                  <c:v>#N/A</c:v>
                </c:pt>
                <c:pt idx="7">
                  <c:v>16</c:v>
                </c:pt>
                <c:pt idx="8">
                  <c:v>#N/A</c:v>
                </c:pt>
                <c:pt idx="9">
                  <c:v>#N/A</c:v>
                </c:pt>
                <c:pt idx="10">
                  <c:v>5</c:v>
                </c:pt>
                <c:pt idx="11">
                  <c:v>#N/A</c:v>
                </c:pt>
                <c:pt idx="12">
                  <c:v>#N/A</c:v>
                </c:pt>
                <c:pt idx="13">
                  <c:v>-21</c:v>
                </c:pt>
                <c:pt idx="14">
                  <c:v>#N/A</c:v>
                </c:pt>
              </c:numCache>
            </c:numRef>
          </c:val>
          <c:smooth val="0"/>
          <c:extLst>
            <c:ext xmlns:c16="http://schemas.microsoft.com/office/drawing/2014/chart" uri="{C3380CC4-5D6E-409C-BE32-E72D297353CC}">
              <c16:uniqueId val="{00000008-F203-4424-B547-D1EB759C584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2872</c:v>
                </c:pt>
                <c:pt idx="5">
                  <c:v>2734</c:v>
                </c:pt>
                <c:pt idx="8">
                  <c:v>2694</c:v>
                </c:pt>
                <c:pt idx="11">
                  <c:v>2501</c:v>
                </c:pt>
                <c:pt idx="14">
                  <c:v>2304</c:v>
                </c:pt>
              </c:numCache>
            </c:numRef>
          </c:val>
          <c:extLst>
            <c:ext xmlns:c16="http://schemas.microsoft.com/office/drawing/2014/chart" uri="{C3380CC4-5D6E-409C-BE32-E72D297353CC}">
              <c16:uniqueId val="{00000000-70AA-4FB5-BE74-FCBEF3EE37E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0AA-4FB5-BE74-FCBEF3EE37E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2140</c:v>
                </c:pt>
                <c:pt idx="5">
                  <c:v>2664</c:v>
                </c:pt>
                <c:pt idx="8">
                  <c:v>2902</c:v>
                </c:pt>
                <c:pt idx="11">
                  <c:v>3200</c:v>
                </c:pt>
                <c:pt idx="14">
                  <c:v>3481</c:v>
                </c:pt>
              </c:numCache>
            </c:numRef>
          </c:val>
          <c:extLst>
            <c:ext xmlns:c16="http://schemas.microsoft.com/office/drawing/2014/chart" uri="{C3380CC4-5D6E-409C-BE32-E72D297353CC}">
              <c16:uniqueId val="{00000002-70AA-4FB5-BE74-FCBEF3EE37E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0AA-4FB5-BE74-FCBEF3EE37E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0AA-4FB5-BE74-FCBEF3EE37E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0AA-4FB5-BE74-FCBEF3EE37E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559</c:v>
                </c:pt>
                <c:pt idx="3">
                  <c:v>568</c:v>
                </c:pt>
                <c:pt idx="6">
                  <c:v>513</c:v>
                </c:pt>
                <c:pt idx="9">
                  <c:v>484</c:v>
                </c:pt>
                <c:pt idx="12">
                  <c:v>482</c:v>
                </c:pt>
              </c:numCache>
            </c:numRef>
          </c:val>
          <c:extLst>
            <c:ext xmlns:c16="http://schemas.microsoft.com/office/drawing/2014/chart" uri="{C3380CC4-5D6E-409C-BE32-E72D297353CC}">
              <c16:uniqueId val="{00000006-70AA-4FB5-BE74-FCBEF3EE37E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70AA-4FB5-BE74-FCBEF3EE37E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2540</c:v>
                </c:pt>
                <c:pt idx="3">
                  <c:v>2199</c:v>
                </c:pt>
                <c:pt idx="6">
                  <c:v>1910</c:v>
                </c:pt>
                <c:pt idx="9">
                  <c:v>1819</c:v>
                </c:pt>
                <c:pt idx="12">
                  <c:v>1539</c:v>
                </c:pt>
              </c:numCache>
            </c:numRef>
          </c:val>
          <c:extLst>
            <c:ext xmlns:c16="http://schemas.microsoft.com/office/drawing/2014/chart" uri="{C3380CC4-5D6E-409C-BE32-E72D297353CC}">
              <c16:uniqueId val="{00000008-70AA-4FB5-BE74-FCBEF3EE37E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0AA-4FB5-BE74-FCBEF3EE37E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396</c:v>
                </c:pt>
                <c:pt idx="3">
                  <c:v>494</c:v>
                </c:pt>
                <c:pt idx="6">
                  <c:v>417</c:v>
                </c:pt>
                <c:pt idx="9">
                  <c:v>341</c:v>
                </c:pt>
                <c:pt idx="12">
                  <c:v>266</c:v>
                </c:pt>
              </c:numCache>
            </c:numRef>
          </c:val>
          <c:extLst>
            <c:ext xmlns:c16="http://schemas.microsoft.com/office/drawing/2014/chart" uri="{C3380CC4-5D6E-409C-BE32-E72D297353CC}">
              <c16:uniqueId val="{0000000A-70AA-4FB5-BE74-FCBEF3EE37E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0AA-4FB5-BE74-FCBEF3EE37E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1659</c:v>
                </c:pt>
                <c:pt idx="1">
                  <c:v>1830</c:v>
                </c:pt>
                <c:pt idx="2">
                  <c:v>2030</c:v>
                </c:pt>
              </c:numCache>
            </c:numRef>
          </c:val>
          <c:extLst>
            <c:ext xmlns:c16="http://schemas.microsoft.com/office/drawing/2014/chart" uri="{C3380CC4-5D6E-409C-BE32-E72D297353CC}">
              <c16:uniqueId val="{00000000-086C-4F84-82F7-B9742028A6F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c:v>
                </c:pt>
                <c:pt idx="1">
                  <c:v>6</c:v>
                </c:pt>
                <c:pt idx="2">
                  <c:v>6</c:v>
                </c:pt>
              </c:numCache>
            </c:numRef>
          </c:val>
          <c:extLst>
            <c:ext xmlns:c16="http://schemas.microsoft.com/office/drawing/2014/chart" uri="{C3380CC4-5D6E-409C-BE32-E72D297353CC}">
              <c16:uniqueId val="{00000001-086C-4F84-82F7-B9742028A6F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871</c:v>
                </c:pt>
                <c:pt idx="1">
                  <c:v>956</c:v>
                </c:pt>
                <c:pt idx="2">
                  <c:v>1059</c:v>
                </c:pt>
              </c:numCache>
            </c:numRef>
          </c:val>
          <c:extLst>
            <c:ext xmlns:c16="http://schemas.microsoft.com/office/drawing/2014/chart" uri="{C3380CC4-5D6E-409C-BE32-E72D297353CC}">
              <c16:uniqueId val="{00000002-086C-4F84-82F7-B9742028A6F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{7D32BA25-0F3B-4892-AEFB-961D7F7D4664}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365-4395-9337-6FC9EDA13D4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{7F816486-6A4D-478C-9F46-9DF50CE4DF55}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365-4395-9337-6FC9EDA13D4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{1F5E835A-704D-4CBE-B59C-5A006DDD2E45}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365-4395-9337-6FC9EDA13D4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{0C4B1C14-1C76-426E-AA92-128C94FB0673}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365-4395-9337-6FC9EDA13D4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{D2158B77-F31E-4A01-8309-19F909A3661A}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365-4395-9337-6FC9EDA13D4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{20285128-245E-4AC8-A0E6-7F101A71A374}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365-4395-9337-6FC9EDA13D4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{81634218-0921-4003-805F-1EDCF5ABF53E}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365-4395-9337-6FC9EDA13D4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{73246E19-1F70-4494-8394-EC65E993BC11}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365-4395-9337-6FC9EDA13D4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{D7DE1B23-88F8-4E6C-869E-A7C5C989D884}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365-4395-9337-6FC9EDA13D4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57.8</c:v>
                </c:pt>
                <c:pt idx="8">
                  <c:v>59.2</c:v>
                </c:pt>
                <c:pt idx="16">
                  <c:v>60.8</c:v>
                </c:pt>
                <c:pt idx="24">
                  <c:v>62.6</c:v>
                </c:pt>
                <c:pt idx="32">
                  <c:v>64.2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365-4395-9337-6FC9EDA13D4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{BC0A4887-46D9-4AE3-8B33-E1AA8ADB9B06}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365-4395-9337-6FC9EDA13D4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{17F914A0-A8A6-4C72-83F7-9936CA3CE9D9}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365-4395-9337-6FC9EDA13D4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{6F86EE55-EC9C-4D65-881E-F74E5B452AAD}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365-4395-9337-6FC9EDA13D4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{026A676D-7840-48F5-A3DB-43BB4A6C5DEF}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365-4395-9337-6FC9EDA13D4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{EE7B4D51-FA21-471E-A58C-053CCB15B7C4}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365-4395-9337-6FC9EDA13D4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{61E9426D-051E-4F82-A8EA-091DCE9EF9F2}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365-4395-9337-6FC9EDA13D4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{AF99A76B-C2B2-46A2-81EF-7EE40CF30DA5}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365-4395-9337-6FC9EDA13D4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{3327874C-AF20-42A4-8DE2-DEB6A260D8C7}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365-4395-9337-6FC9EDA13D4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{FB72C404-CC9D-4D40-A063-206F297F5A28}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365-4395-9337-6FC9EDA13D4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c:v>
                </c:pt>
                <c:pt idx="16">
                  <c:v>62.7</c:v>
                </c:pt>
                <c:pt idx="24">
                  <c:v>63.1</c:v>
                </c:pt>
                <c:pt idx="32">
                  <c:v>63.8</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365-4395-9337-6FC9EDA13D48}"/>
            </c:ext>
          </c:extLst>
        </c:ser>
        <c:dLbls>
          <c:showLegendKey val="0"/>
          <c:showVal val="1"/>
          <c:showCatName val="0"/>
          <c:showSerName val="0"/>
          <c:showPercent val="0"/>
          <c:showBubbleSize val="0"/>
        </c:dLbls>
        <c:axId val="46179840"/>
        <c:axId val="46181760"/>
      </c:scatterChart>
      <c:valAx>
        <c:axId val="46179840"/>
        <c:scaling>
          <c:orientation val="maxMin"/>
          <c:max val="65"/>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{441F7F93-5F48-4488-BFF3-72926A84F160}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1B2-4460-9866-F82F810C1F7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{FB308097-922B-4B33-A411-E64E024DE622}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1B2-4460-9866-F82F810C1F7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{97D39064-EAB1-4B9A-AD02-4A59C6FFA3D1}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1B2-4460-9866-F82F810C1F7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{DE4CF816-5909-411F-B447-394EA11B83AF}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1B2-4460-9866-F82F810C1F7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{6460D47C-1611-492B-9603-65A53B92BC49}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1B2-4460-9866-F82F810C1F7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{A42EB0E8-3061-4F75-998C-2319566C2919}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1B2-4460-9866-F82F810C1F7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{93EA0801-ED3A-4ED2-BA24-9EE1E9FB3099}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1B2-4460-9866-F82F810C1F7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{DFED4DEB-3D9C-4439-B59E-623FD79A2EAF}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1B2-4460-9866-F82F810C1F7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{C9092911-D878-40BA-AA20-64781BAD1288}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1B2-4460-9866-F82F810C1F7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2.2000000000000002</c:v>
                </c:pt>
                <c:pt idx="8">
                  <c:v>1.3</c:v>
                </c:pt>
                <c:pt idx="16">
                  <c:v>0.9</c:v>
                </c:pt>
                <c:pt idx="24">
                  <c:v>0.2</c:v>
                </c:pt>
                <c:pt idx="32">
                  <c:v>0</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1B2-4460-9866-F82F810C1F7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{46953B7C-94DA-4AE6-B35F-99E6E0C56F25}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1B2-4460-9866-F82F810C1F7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{8B9DEA02-083D-46B3-9D4D-69C0530DF867}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1B2-4460-9866-F82F810C1F7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{1D585AF3-DE7B-4F10-831A-EB1B8883376A}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1B2-4460-9866-F82F810C1F7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{83061A7C-C44C-41B5-A6B9-847CE5B51E32}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1B2-4460-9866-F82F810C1F7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{F0AACA3C-2F5E-4D44-BE34-546DEB2A7E6E}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1B2-4460-9866-F82F810C1F7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{FD25D525-482F-4660-A994-3ACA19A3E987}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1B2-4460-9866-F82F810C1F7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{B88C1A44-DCCD-4253-8EB1-4354BE8E50AC}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1B2-4460-9866-F82F810C1F7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{1B3B4233-D5FE-4FA8-A599-29BDA34D8A27}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1B2-4460-9866-F82F810C1F7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{4B73282F-C90A-40B4-8A76-EB64BCA1D290}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1B2-4460-9866-F82F810C1F7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8.3000000000000007</c:v>
                </c:pt>
                <c:pt idx="24">
                  <c:v>8.1</c:v>
                </c:pt>
                <c:pt idx="32">
                  <c:v>8.1999999999999993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1B2-4460-9866-F82F810C1F71}"/>
            </c:ext>
          </c:extLst>
        </c:ser>
        <c:dLbls>
          <c:showLegendKey val="0"/>
          <c:showVal val="1"/>
          <c:showCatName val="0"/>
          <c:showSerName val="0"/>
          <c:showPercent val="0"/>
          <c:showBubbleSize val="0"/>
        </c:dLbls>
        <c:axId val="84219776"/>
        <c:axId val="84234240"/>
      </c:scatterChart>
      <c:valAx>
        <c:axId val="84219776"/>
        <c:scaling>
          <c:orientation val="maxMin"/>
          <c:max val="8.4"/>
          <c:min val="7.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神奈川県中井町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一般会計については、令和２年度に新規借入を行い、据え置き期間を設けず償還が開始されたものの、令和３年度以降、新規借入はなく微減となっているが、今後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予定している新たな公共施設の建設事業や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長寿命化対策等によ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改修工事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が見込まれ、増加傾向も想定される。一方で公営企業の準元利償還金については下水道事業で償還のピークを越えたことから緩やかに減少している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満期一括償還地方債に係る償還がはなく、現時点で新たな積立、繰入ともに予定していない。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神奈川県中井町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について、一般会計では令和３年度以降新規借入がなく減少しているが、今後予定している新たな公共施設の建設事業や長寿命化対策等による公共施設の改修工事が見込まれ、今後上昇することが想定される。一方で公営企業の準元利償還金では、下水道事業で償還のピークを越えたことから緩やかに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可能財源については、財政調整基金、公共施設建設準備積立基金への計画的な積立により増となっているが、既存借入分の償還に伴う基準財政需要額算入見込額は減少しており、今後新規借入を行う事業については、基準財政需要額への算入比率を考慮し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神奈川県中井町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基金全体に占める財政調整基金の比率が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程度、次いで公共施設建設準備積立基金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両基金が大勢を占めている。財政調整基金については決算時の剰余金処分に加え、前年度収支の２分の１を下回らない額を翌年度中に積み立てており、加えて町税の上振れ分や普通交付税の再算定分を財政調整基金、公共施設建設準備積立基金にそれぞれ積み立てたことにより、対前年度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en-US"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年度により法人町民税の増減が大きいことが本町の税収の特徴であり、これが財政運営にも強く影響しているため、突発的な税収減と予定納税分の還付による歳入欠陥に対応するべく計画的に積立を行っており、引き続き一定の残高確保に努める。また、公共施設建設準備積立基金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今後予定している新たな公共施設の建設事業が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見込まれることから、積立の比重を財政調整基金から公共施設建設準備積立基金に段階的に移行してい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く方針</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公共施設建設準備積立基金については、老朽化等による公共施設の更新需要に対応することを目的とする。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地域福祉基金については、高齢者等の保健福祉の増進、在宅福祉の普及向上及び健康づくり等、地域の特性を生かした施策に充当することを目的とする。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文化基金については、文化の振興と意識の高揚を図る施策に充てることを目的とする。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育英奨学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については、学業成績、素行ともに優良なものであって経済的理由により、高等学校等の就学が困難な者に対し学費を助成し、就学を奨励することを目的とする。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森林環境譲与税基金については、森林整備及びその促進に関する費用に充てることを目的とする。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公共施設建設準備費積立基金については、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今後予定している新たな公共施設の建設事業や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公共施設の老朽化による更新需要が見込まれることから、町税の上振れ分や普通交付税の再算定分から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百万円の積立を行った。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建設準備積立基金については、今後予定している新たな公共施設の建設事業や公共施設長寿命化計画等に基づく更新需要が見込まれることから、積立の比重を財政調整基金から公共施設建設準備積立基金に段階的に移行していく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森林環境譲与税は１年あたりの譲与額が少額であるため、事業化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可能な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程度の残高となるまで積立を行う方針。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その他の基金につ</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ては現時点で新たな活用見込はないため、利息のみの積立を行う方針。</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財政調整基金については、基金全体の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程度を占めており、決算時の剰余金処分に加え、前年度収支の２分の１を下回らない額を翌年度中に積み立てており、加えて町税の上振れ分を積み立てたことにより、対前年度では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年度により法人町民税の増減が大きいことが本町の税収の特徴であり、これが財政運営にも強く影響しているため、突発的な税収減と予定納税分の還付による歳入欠陥に対応するべく計画的に積立を行っており、引き続き一定の残高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これまで基金からの繰入れに頼らず償還を進めており、基金利息以外の積立は行っていないため、減債基金については同水準で推移している。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現時点で新たな積立、繰入ともに予定していない。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神奈川県中井町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8,932
8,531
19.99
4,768,220
4,405,292
343,091
3,195,414
266,187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有形固定資産減価償却率は令和４年度より増加しており、類似団体の平均数値と比較すると若干上回っている。</a:t>
          </a:r>
        </a:p>
        <a:p>
          <a:r>
            <a:rPr kumimoji="1" lang="ja-JP" altLang="en-US" sz="1100">
              <a:latin typeface="ＭＳ Ｐゴシック" panose="020B0600070205080204" pitchFamily="50" charset="-128"/>
              <a:ea typeface="ＭＳ Ｐゴシック" panose="020B0600070205080204" pitchFamily="50" charset="-128"/>
            </a:rPr>
            <a:t>令和元年度に策定した公共施設長寿命化計画に基づき、引き続き施設の適切な維持管理を進めていく。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127125" y="666831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772811" y="657832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127125" y="6367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772811" y="62775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127125" y="606669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772811" y="597289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127125" y="576589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772811" y="567209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127125" y="5465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772811" y="5371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127125" y="516046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772811" y="50704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77" name="直線コネクタ 76"/>
        <xdr:cNvCxnSpPr/>
      </xdr:nvCxnSpPr>
      <xdr:spPr>
        <a:xfrm flipV="1">
          <a:off x="4206240" y="5366385"/>
          <a:ext cx="1270" cy="1213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78" name="有形固定資産減価償却率最小値テキスト"/>
        <xdr:cNvSpPr txBox="1"/>
      </xdr:nvSpPr>
      <xdr:spPr>
        <a:xfrm>
          <a:off x="4258945" y="6583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79" name="直線コネクタ 78"/>
        <xdr:cNvCxnSpPr/>
      </xdr:nvCxnSpPr>
      <xdr:spPr>
        <a:xfrm>
          <a:off x="4119245" y="657959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80" name="有形固定資産減価償却率最大値テキスト"/>
        <xdr:cNvSpPr txBox="1"/>
      </xdr:nvSpPr>
      <xdr:spPr>
        <a:xfrm>
          <a:off x="4258945" y="5145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81" name="直線コネクタ 80"/>
        <xdr:cNvCxnSpPr/>
      </xdr:nvCxnSpPr>
      <xdr:spPr>
        <a:xfrm>
          <a:off x="4119245" y="536638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18069</xdr:rowOff>
    </xdr:from>
    <xdr:ext cx="405111" cy="259045"/>
    <xdr:sp macro="" textlink="">
      <xdr:nvSpPr>
        <xdr:cNvPr id="82" name="有形固定資産減価償却率平均値テキスト"/>
        <xdr:cNvSpPr txBox="1"/>
      </xdr:nvSpPr>
      <xdr:spPr>
        <a:xfrm>
          <a:off x="4258945" y="59845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83" name="フローチャート: 判断 82"/>
        <xdr:cNvSpPr/>
      </xdr:nvSpPr>
      <xdr:spPr>
        <a:xfrm>
          <a:off x="4157345" y="61331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84" name="フローチャート: 判断 83"/>
        <xdr:cNvSpPr/>
      </xdr:nvSpPr>
      <xdr:spPr>
        <a:xfrm>
          <a:off x="3537585" y="61115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85" name="フローチャート: 判断 84"/>
        <xdr:cNvSpPr/>
      </xdr:nvSpPr>
      <xdr:spPr>
        <a:xfrm>
          <a:off x="2867025" y="60991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1361</xdr:rowOff>
    </xdr:from>
    <xdr:to>
      <xdr:col>11</xdr:col>
      <xdr:colOff>187325</xdr:colOff>
      <xdr:row>32</xdr:row>
      <xdr:rowOff>102961</xdr:rowOff>
    </xdr:to>
    <xdr:sp macro="" textlink="">
      <xdr:nvSpPr>
        <xdr:cNvPr id="86" name="フローチャート: 判断 85"/>
        <xdr:cNvSpPr/>
      </xdr:nvSpPr>
      <xdr:spPr>
        <a:xfrm>
          <a:off x="2196465" y="61354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135799</xdr:rowOff>
    </xdr:from>
    <xdr:to>
      <xdr:col>7</xdr:col>
      <xdr:colOff>187325</xdr:colOff>
      <xdr:row>32</xdr:row>
      <xdr:rowOff>65949</xdr:rowOff>
    </xdr:to>
    <xdr:sp macro="" textlink="">
      <xdr:nvSpPr>
        <xdr:cNvPr id="87" name="フローチャート: 判断 86"/>
        <xdr:cNvSpPr/>
      </xdr:nvSpPr>
      <xdr:spPr>
        <a:xfrm>
          <a:off x="1525905" y="61022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7529</xdr:rowOff>
    </xdr:from>
    <xdr:to>
      <xdr:col>23</xdr:col>
      <xdr:colOff>136525</xdr:colOff>
      <xdr:row>32</xdr:row>
      <xdr:rowOff>109129</xdr:rowOff>
    </xdr:to>
    <xdr:sp macro="" textlink="">
      <xdr:nvSpPr>
        <xdr:cNvPr id="93" name="楕円 92"/>
        <xdr:cNvSpPr/>
      </xdr:nvSpPr>
      <xdr:spPr>
        <a:xfrm>
          <a:off x="4157345" y="614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157406</xdr:rowOff>
    </xdr:from>
    <xdr:ext cx="405111" cy="259045"/>
    <xdr:sp macro="" textlink="">
      <xdr:nvSpPr>
        <xdr:cNvPr id="94" name="有形固定資産減価償却率該当値テキスト"/>
        <xdr:cNvSpPr txBox="1"/>
      </xdr:nvSpPr>
      <xdr:spPr>
        <a:xfrm>
          <a:off x="4258945" y="6123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129631</xdr:rowOff>
    </xdr:from>
    <xdr:to>
      <xdr:col>19</xdr:col>
      <xdr:colOff>187325</xdr:colOff>
      <xdr:row>32</xdr:row>
      <xdr:rowOff>59781</xdr:rowOff>
    </xdr:to>
    <xdr:sp macro="" textlink="">
      <xdr:nvSpPr>
        <xdr:cNvPr id="95" name="楕円 94"/>
        <xdr:cNvSpPr/>
      </xdr:nvSpPr>
      <xdr:spPr>
        <a:xfrm>
          <a:off x="3537585" y="60960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8981</xdr:rowOff>
    </xdr:from>
    <xdr:to>
      <xdr:col>23</xdr:col>
      <xdr:colOff>85725</xdr:colOff>
      <xdr:row>32</xdr:row>
      <xdr:rowOff>58329</xdr:rowOff>
    </xdr:to>
    <xdr:cxnSp macro="">
      <xdr:nvCxnSpPr>
        <xdr:cNvPr id="96" name="直線コネクタ 95"/>
        <xdr:cNvCxnSpPr/>
      </xdr:nvCxnSpPr>
      <xdr:spPr>
        <a:xfrm>
          <a:off x="3588385" y="6143081"/>
          <a:ext cx="61976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74114</xdr:rowOff>
    </xdr:from>
    <xdr:to>
      <xdr:col>15</xdr:col>
      <xdr:colOff>187325</xdr:colOff>
      <xdr:row>32</xdr:row>
      <xdr:rowOff>4264</xdr:rowOff>
    </xdr:to>
    <xdr:sp macro="" textlink="">
      <xdr:nvSpPr>
        <xdr:cNvPr id="97" name="楕円 96"/>
        <xdr:cNvSpPr/>
      </xdr:nvSpPr>
      <xdr:spPr>
        <a:xfrm>
          <a:off x="2867025" y="60405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124914</xdr:rowOff>
    </xdr:from>
    <xdr:to>
      <xdr:col>19</xdr:col>
      <xdr:colOff>136525</xdr:colOff>
      <xdr:row>32</xdr:row>
      <xdr:rowOff>8981</xdr:rowOff>
    </xdr:to>
    <xdr:cxnSp macro="">
      <xdr:nvCxnSpPr>
        <xdr:cNvPr id="98" name="直線コネクタ 97"/>
        <xdr:cNvCxnSpPr/>
      </xdr:nvCxnSpPr>
      <xdr:spPr>
        <a:xfrm>
          <a:off x="2917825" y="6091374"/>
          <a:ext cx="67056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24765</xdr:rowOff>
    </xdr:from>
    <xdr:to>
      <xdr:col>11</xdr:col>
      <xdr:colOff>187325</xdr:colOff>
      <xdr:row>31</xdr:row>
      <xdr:rowOff>126365</xdr:rowOff>
    </xdr:to>
    <xdr:sp macro="" textlink="">
      <xdr:nvSpPr>
        <xdr:cNvPr id="99" name="楕円 98"/>
        <xdr:cNvSpPr/>
      </xdr:nvSpPr>
      <xdr:spPr>
        <a:xfrm>
          <a:off x="2196465" y="59912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75565</xdr:rowOff>
    </xdr:from>
    <xdr:to>
      <xdr:col>15</xdr:col>
      <xdr:colOff>136525</xdr:colOff>
      <xdr:row>31</xdr:row>
      <xdr:rowOff>124914</xdr:rowOff>
    </xdr:to>
    <xdr:cxnSp macro="">
      <xdr:nvCxnSpPr>
        <xdr:cNvPr id="100" name="直線コネクタ 99"/>
        <xdr:cNvCxnSpPr/>
      </xdr:nvCxnSpPr>
      <xdr:spPr>
        <a:xfrm>
          <a:off x="2247265" y="6042025"/>
          <a:ext cx="67056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153035</xdr:rowOff>
    </xdr:from>
    <xdr:to>
      <xdr:col>7</xdr:col>
      <xdr:colOff>187325</xdr:colOff>
      <xdr:row>31</xdr:row>
      <xdr:rowOff>83185</xdr:rowOff>
    </xdr:to>
    <xdr:sp macro="" textlink="">
      <xdr:nvSpPr>
        <xdr:cNvPr id="101" name="楕円 100"/>
        <xdr:cNvSpPr/>
      </xdr:nvSpPr>
      <xdr:spPr>
        <a:xfrm>
          <a:off x="1525905" y="59518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32385</xdr:rowOff>
    </xdr:from>
    <xdr:to>
      <xdr:col>11</xdr:col>
      <xdr:colOff>136525</xdr:colOff>
      <xdr:row>31</xdr:row>
      <xdr:rowOff>75565</xdr:rowOff>
    </xdr:to>
    <xdr:cxnSp macro="">
      <xdr:nvCxnSpPr>
        <xdr:cNvPr id="102" name="直線コネクタ 101"/>
        <xdr:cNvCxnSpPr/>
      </xdr:nvCxnSpPr>
      <xdr:spPr>
        <a:xfrm>
          <a:off x="1576705" y="5998845"/>
          <a:ext cx="6705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66329</xdr:rowOff>
    </xdr:from>
    <xdr:ext cx="405111" cy="259045"/>
    <xdr:sp macro="" textlink="">
      <xdr:nvSpPr>
        <xdr:cNvPr id="103" name="n_1aveValue有形固定資産減価償却率"/>
        <xdr:cNvSpPr txBox="1"/>
      </xdr:nvSpPr>
      <xdr:spPr>
        <a:xfrm>
          <a:off x="3395989" y="6200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53992</xdr:rowOff>
    </xdr:from>
    <xdr:ext cx="405111" cy="259045"/>
    <xdr:sp macro="" textlink="">
      <xdr:nvSpPr>
        <xdr:cNvPr id="104" name="n_2aveValue有形固定資産減価償却率"/>
        <xdr:cNvSpPr txBox="1"/>
      </xdr:nvSpPr>
      <xdr:spPr>
        <a:xfrm>
          <a:off x="2738129" y="618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94088</xdr:rowOff>
    </xdr:from>
    <xdr:ext cx="405111" cy="259045"/>
    <xdr:sp macro="" textlink="">
      <xdr:nvSpPr>
        <xdr:cNvPr id="105" name="n_3aveValue有形固定資産減価償却率"/>
        <xdr:cNvSpPr txBox="1"/>
      </xdr:nvSpPr>
      <xdr:spPr>
        <a:xfrm>
          <a:off x="2067569" y="6228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57076</xdr:rowOff>
    </xdr:from>
    <xdr:ext cx="405111" cy="259045"/>
    <xdr:sp macro="" textlink="">
      <xdr:nvSpPr>
        <xdr:cNvPr id="106" name="n_4aveValue有形固定資産減価償却率"/>
        <xdr:cNvSpPr txBox="1"/>
      </xdr:nvSpPr>
      <xdr:spPr>
        <a:xfrm>
          <a:off x="1397009" y="6191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76308</xdr:rowOff>
    </xdr:from>
    <xdr:ext cx="405111" cy="259045"/>
    <xdr:sp macro="" textlink="">
      <xdr:nvSpPr>
        <xdr:cNvPr id="107" name="n_1mainValue有形固定資産減価償却率"/>
        <xdr:cNvSpPr txBox="1"/>
      </xdr:nvSpPr>
      <xdr:spPr>
        <a:xfrm>
          <a:off x="3395989" y="587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20791</xdr:rowOff>
    </xdr:from>
    <xdr:ext cx="405111" cy="259045"/>
    <xdr:sp macro="" textlink="">
      <xdr:nvSpPr>
        <xdr:cNvPr id="108" name="n_2mainValue有形固定資産減価償却率"/>
        <xdr:cNvSpPr txBox="1"/>
      </xdr:nvSpPr>
      <xdr:spPr>
        <a:xfrm>
          <a:off x="2738129" y="581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142892</xdr:rowOff>
    </xdr:from>
    <xdr:ext cx="405111" cy="259045"/>
    <xdr:sp macro="" textlink="">
      <xdr:nvSpPr>
        <xdr:cNvPr id="109" name="n_3mainValue有形固定資産減価償却率"/>
        <xdr:cNvSpPr txBox="1"/>
      </xdr:nvSpPr>
      <xdr:spPr>
        <a:xfrm>
          <a:off x="2067569" y="5774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99712</xdr:rowOff>
    </xdr:from>
    <xdr:ext cx="405111" cy="259045"/>
    <xdr:sp macro="" textlink="">
      <xdr:nvSpPr>
        <xdr:cNvPr id="110" name="n_4mainValue有形固定資産減価償却率"/>
        <xdr:cNvSpPr txBox="1"/>
      </xdr:nvSpPr>
      <xdr:spPr>
        <a:xfrm>
          <a:off x="1397009" y="573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xdr:cNvSpPr/>
      </xdr:nvSpPr>
      <xdr:spPr>
        <a:xfrm>
          <a:off x="12292181" y="452224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令和２年度において、防災行政無線デジタル化事業などの実施にあたり新規発行があったが、税収の増加に伴い町債の新規発行を抑制したため、類似団体と比較して債務償還比率は低い水準となった。</a:t>
          </a: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30" name="テキスト ボックス 129"/>
        <xdr:cNvSpPr txBox="1"/>
      </xdr:nvSpPr>
      <xdr:spPr>
        <a:xfrm>
          <a:off x="9486041" y="62775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41" name="直線コネクタ 140"/>
        <xdr:cNvCxnSpPr/>
      </xdr:nvCxnSpPr>
      <xdr:spPr>
        <a:xfrm flipV="1">
          <a:off x="13027660" y="5160463"/>
          <a:ext cx="1269" cy="1474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42" name="債務償還比率最小値テキスト"/>
        <xdr:cNvSpPr txBox="1"/>
      </xdr:nvSpPr>
      <xdr:spPr>
        <a:xfrm>
          <a:off x="13080365" y="663904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43" name="直線コネクタ 142"/>
        <xdr:cNvCxnSpPr/>
      </xdr:nvCxnSpPr>
      <xdr:spPr>
        <a:xfrm>
          <a:off x="12963525" y="66352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4" name="債務償還比率最大値テキスト"/>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140092</xdr:rowOff>
    </xdr:from>
    <xdr:ext cx="469744" cy="259045"/>
    <xdr:sp macro="" textlink="">
      <xdr:nvSpPr>
        <xdr:cNvPr id="146" name="債務償還比率平均値テキスト"/>
        <xdr:cNvSpPr txBox="1"/>
      </xdr:nvSpPr>
      <xdr:spPr>
        <a:xfrm>
          <a:off x="13080365" y="5435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47" name="フローチャート: 判断 146"/>
        <xdr:cNvSpPr/>
      </xdr:nvSpPr>
      <xdr:spPr>
        <a:xfrm>
          <a:off x="13001625" y="54575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48" name="フローチャート: 判断 147"/>
        <xdr:cNvSpPr/>
      </xdr:nvSpPr>
      <xdr:spPr>
        <a:xfrm>
          <a:off x="12359005" y="54621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49" name="フローチャート: 判断 148"/>
        <xdr:cNvSpPr/>
      </xdr:nvSpPr>
      <xdr:spPr>
        <a:xfrm>
          <a:off x="11688445" y="54590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87678</xdr:rowOff>
    </xdr:from>
    <xdr:to>
      <xdr:col>64</xdr:col>
      <xdr:colOff>123825</xdr:colOff>
      <xdr:row>29</xdr:row>
      <xdr:rowOff>17828</xdr:rowOff>
    </xdr:to>
    <xdr:sp macro="" textlink="">
      <xdr:nvSpPr>
        <xdr:cNvPr id="150" name="フローチャート: 判断 149"/>
        <xdr:cNvSpPr/>
      </xdr:nvSpPr>
      <xdr:spPr>
        <a:xfrm>
          <a:off x="11017885" y="55512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124998</xdr:rowOff>
    </xdr:from>
    <xdr:to>
      <xdr:col>60</xdr:col>
      <xdr:colOff>123825</xdr:colOff>
      <xdr:row>29</xdr:row>
      <xdr:rowOff>55148</xdr:rowOff>
    </xdr:to>
    <xdr:sp macro="" textlink="">
      <xdr:nvSpPr>
        <xdr:cNvPr id="151" name="フローチャート: 判断 150"/>
        <xdr:cNvSpPr/>
      </xdr:nvSpPr>
      <xdr:spPr>
        <a:xfrm>
          <a:off x="10347325" y="55885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22225</xdr:colOff>
      <xdr:row>26</xdr:row>
      <xdr:rowOff>79073</xdr:rowOff>
    </xdr:from>
    <xdr:to>
      <xdr:col>64</xdr:col>
      <xdr:colOff>123825</xdr:colOff>
      <xdr:row>27</xdr:row>
      <xdr:rowOff>9223</xdr:rowOff>
    </xdr:to>
    <xdr:sp macro="" textlink="">
      <xdr:nvSpPr>
        <xdr:cNvPr id="157" name="楕円 156"/>
        <xdr:cNvSpPr/>
      </xdr:nvSpPr>
      <xdr:spPr>
        <a:xfrm>
          <a:off x="11017885" y="52073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163171</xdr:rowOff>
    </xdr:from>
    <xdr:to>
      <xdr:col>60</xdr:col>
      <xdr:colOff>123825</xdr:colOff>
      <xdr:row>27</xdr:row>
      <xdr:rowOff>93321</xdr:rowOff>
    </xdr:to>
    <xdr:sp macro="" textlink="">
      <xdr:nvSpPr>
        <xdr:cNvPr id="158" name="楕円 157"/>
        <xdr:cNvSpPr/>
      </xdr:nvSpPr>
      <xdr:spPr>
        <a:xfrm>
          <a:off x="10347325" y="52914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129873</xdr:rowOff>
    </xdr:from>
    <xdr:to>
      <xdr:col>64</xdr:col>
      <xdr:colOff>73025</xdr:colOff>
      <xdr:row>27</xdr:row>
      <xdr:rowOff>42521</xdr:rowOff>
    </xdr:to>
    <xdr:cxnSp macro="">
      <xdr:nvCxnSpPr>
        <xdr:cNvPr id="159" name="直線コネクタ 158"/>
        <xdr:cNvCxnSpPr/>
      </xdr:nvCxnSpPr>
      <xdr:spPr>
        <a:xfrm flipV="1">
          <a:off x="10398125" y="5258133"/>
          <a:ext cx="670560" cy="8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112968</xdr:rowOff>
    </xdr:from>
    <xdr:ext cx="469744" cy="259045"/>
    <xdr:sp macro="" textlink="">
      <xdr:nvSpPr>
        <xdr:cNvPr id="160" name="n_1aveValue債務償還比率"/>
        <xdr:cNvSpPr txBox="1"/>
      </xdr:nvSpPr>
      <xdr:spPr>
        <a:xfrm>
          <a:off x="12185092" y="524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109781</xdr:rowOff>
    </xdr:from>
    <xdr:ext cx="469744" cy="259045"/>
    <xdr:sp macro="" textlink="">
      <xdr:nvSpPr>
        <xdr:cNvPr id="161" name="n_2aveValue債務償還比率"/>
        <xdr:cNvSpPr txBox="1"/>
      </xdr:nvSpPr>
      <xdr:spPr>
        <a:xfrm>
          <a:off x="11527232" y="523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8955</xdr:rowOff>
    </xdr:from>
    <xdr:ext cx="469744" cy="259045"/>
    <xdr:sp macro="" textlink="">
      <xdr:nvSpPr>
        <xdr:cNvPr id="162" name="n_3aveValue債務償還比率"/>
        <xdr:cNvSpPr txBox="1"/>
      </xdr:nvSpPr>
      <xdr:spPr>
        <a:xfrm>
          <a:off x="10856672" y="56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46275</xdr:rowOff>
    </xdr:from>
    <xdr:ext cx="469744" cy="259045"/>
    <xdr:sp macro="" textlink="">
      <xdr:nvSpPr>
        <xdr:cNvPr id="163" name="n_4aveValue債務償還比率"/>
        <xdr:cNvSpPr txBox="1"/>
      </xdr:nvSpPr>
      <xdr:spPr>
        <a:xfrm>
          <a:off x="10186112" y="567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25</xdr:row>
      <xdr:rowOff>25750</xdr:rowOff>
    </xdr:from>
    <xdr:ext cx="405111" cy="259045"/>
    <xdr:sp macro="" textlink="">
      <xdr:nvSpPr>
        <xdr:cNvPr id="164" name="n_3mainValue債務償還比率"/>
        <xdr:cNvSpPr txBox="1"/>
      </xdr:nvSpPr>
      <xdr:spPr>
        <a:xfrm>
          <a:off x="10888989" y="498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109848</xdr:rowOff>
    </xdr:from>
    <xdr:ext cx="469744" cy="259045"/>
    <xdr:sp macro="" textlink="">
      <xdr:nvSpPr>
        <xdr:cNvPr id="165" name="n_4mainValue債務償還比率"/>
        <xdr:cNvSpPr txBox="1"/>
      </xdr:nvSpPr>
      <xdr:spPr>
        <a:xfrm>
          <a:off x="10186112" y="507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神奈川県中井町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8,932
8,531
19.99
4,768,220
4,405,292
343,091
3,195,414
266,187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xdr:cNvCxnSpPr/>
      </xdr:nvCxnSpPr>
      <xdr:spPr>
        <a:xfrm flipV="1">
          <a:off x="4086225" y="5699760"/>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xdr:cNvSpPr txBox="1"/>
      </xdr:nvSpPr>
      <xdr:spPr>
        <a:xfrm>
          <a:off x="4124960" y="692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xdr:cNvCxnSpPr/>
      </xdr:nvCxnSpPr>
      <xdr:spPr>
        <a:xfrm>
          <a:off x="4020820" y="69246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xdr:cNvSpPr txBox="1"/>
      </xdr:nvSpPr>
      <xdr:spPr>
        <a:xfrm>
          <a:off x="4124960" y="548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xdr:cNvCxnSpPr/>
      </xdr:nvCxnSpPr>
      <xdr:spPr>
        <a:xfrm>
          <a:off x="4020820" y="5699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xdr:cNvSpPr txBox="1"/>
      </xdr:nvSpPr>
      <xdr:spPr>
        <a:xfrm>
          <a:off x="4124960" y="624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xdr:cNvSpPr/>
      </xdr:nvSpPr>
      <xdr:spPr>
        <a:xfrm>
          <a:off x="403606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312160" y="6384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xdr:cNvSpPr/>
      </xdr:nvSpPr>
      <xdr:spPr>
        <a:xfrm>
          <a:off x="2514600" y="6367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xdr:cNvSpPr/>
      </xdr:nvSpPr>
      <xdr:spPr>
        <a:xfrm>
          <a:off x="17399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xdr:cNvSpPr/>
      </xdr:nvSpPr>
      <xdr:spPr>
        <a:xfrm>
          <a:off x="965200" y="63881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55880</xdr:rowOff>
    </xdr:from>
    <xdr:to>
      <xdr:col>24</xdr:col>
      <xdr:colOff>114300</xdr:colOff>
      <xdr:row>39</xdr:row>
      <xdr:rowOff>157480</xdr:rowOff>
    </xdr:to>
    <xdr:sp macro="" textlink="">
      <xdr:nvSpPr>
        <xdr:cNvPr id="73" name="楕円 72"/>
        <xdr:cNvSpPr/>
      </xdr:nvSpPr>
      <xdr:spPr>
        <a:xfrm>
          <a:off x="403606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34307</xdr:rowOff>
    </xdr:from>
    <xdr:ext cx="405111" cy="259045"/>
    <xdr:sp macro="" textlink="">
      <xdr:nvSpPr>
        <xdr:cNvPr id="74" name="【道路】&#10;有形固定資産減価償却率該当値テキスト"/>
        <xdr:cNvSpPr txBox="1"/>
      </xdr:nvSpPr>
      <xdr:spPr>
        <a:xfrm>
          <a:off x="4124960"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33020</xdr:rowOff>
    </xdr:from>
    <xdr:to>
      <xdr:col>20</xdr:col>
      <xdr:colOff>38100</xdr:colOff>
      <xdr:row>39</xdr:row>
      <xdr:rowOff>134620</xdr:rowOff>
    </xdr:to>
    <xdr:sp macro="" textlink="">
      <xdr:nvSpPr>
        <xdr:cNvPr id="75" name="楕円 74"/>
        <xdr:cNvSpPr/>
      </xdr:nvSpPr>
      <xdr:spPr>
        <a:xfrm>
          <a:off x="3312160" y="65709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83820</xdr:rowOff>
    </xdr:from>
    <xdr:to>
      <xdr:col>24</xdr:col>
      <xdr:colOff>63500</xdr:colOff>
      <xdr:row>39</xdr:row>
      <xdr:rowOff>106680</xdr:rowOff>
    </xdr:to>
    <xdr:cxnSp macro="">
      <xdr:nvCxnSpPr>
        <xdr:cNvPr id="76" name="直線コネクタ 75"/>
        <xdr:cNvCxnSpPr/>
      </xdr:nvCxnSpPr>
      <xdr:spPr>
        <a:xfrm>
          <a:off x="3355340" y="6621780"/>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4445</xdr:rowOff>
    </xdr:from>
    <xdr:to>
      <xdr:col>15</xdr:col>
      <xdr:colOff>101600</xdr:colOff>
      <xdr:row>39</xdr:row>
      <xdr:rowOff>106045</xdr:rowOff>
    </xdr:to>
    <xdr:sp macro="" textlink="">
      <xdr:nvSpPr>
        <xdr:cNvPr id="77" name="楕円 76"/>
        <xdr:cNvSpPr/>
      </xdr:nvSpPr>
      <xdr:spPr>
        <a:xfrm>
          <a:off x="25146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55245</xdr:rowOff>
    </xdr:from>
    <xdr:to>
      <xdr:col>19</xdr:col>
      <xdr:colOff>177800</xdr:colOff>
      <xdr:row>39</xdr:row>
      <xdr:rowOff>83820</xdr:rowOff>
    </xdr:to>
    <xdr:cxnSp macro="">
      <xdr:nvCxnSpPr>
        <xdr:cNvPr id="78" name="直線コネクタ 77"/>
        <xdr:cNvCxnSpPr/>
      </xdr:nvCxnSpPr>
      <xdr:spPr>
        <a:xfrm>
          <a:off x="2565400" y="6593205"/>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141605</xdr:rowOff>
    </xdr:from>
    <xdr:to>
      <xdr:col>10</xdr:col>
      <xdr:colOff>165100</xdr:colOff>
      <xdr:row>39</xdr:row>
      <xdr:rowOff>71755</xdr:rowOff>
    </xdr:to>
    <xdr:sp macro="" textlink="">
      <xdr:nvSpPr>
        <xdr:cNvPr id="79" name="楕円 78"/>
        <xdr:cNvSpPr/>
      </xdr:nvSpPr>
      <xdr:spPr>
        <a:xfrm>
          <a:off x="1739900" y="65119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20955</xdr:rowOff>
    </xdr:from>
    <xdr:to>
      <xdr:col>15</xdr:col>
      <xdr:colOff>50800</xdr:colOff>
      <xdr:row>39</xdr:row>
      <xdr:rowOff>55245</xdr:rowOff>
    </xdr:to>
    <xdr:cxnSp macro="">
      <xdr:nvCxnSpPr>
        <xdr:cNvPr id="80" name="直線コネクタ 79"/>
        <xdr:cNvCxnSpPr/>
      </xdr:nvCxnSpPr>
      <xdr:spPr>
        <a:xfrm>
          <a:off x="1790700" y="6558915"/>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99695</xdr:rowOff>
    </xdr:from>
    <xdr:to>
      <xdr:col>6</xdr:col>
      <xdr:colOff>38100</xdr:colOff>
      <xdr:row>39</xdr:row>
      <xdr:rowOff>29845</xdr:rowOff>
    </xdr:to>
    <xdr:sp macro="" textlink="">
      <xdr:nvSpPr>
        <xdr:cNvPr id="81" name="楕円 80"/>
        <xdr:cNvSpPr/>
      </xdr:nvSpPr>
      <xdr:spPr>
        <a:xfrm>
          <a:off x="965200" y="64700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150495</xdr:rowOff>
    </xdr:from>
    <xdr:to>
      <xdr:col>10</xdr:col>
      <xdr:colOff>114300</xdr:colOff>
      <xdr:row>39</xdr:row>
      <xdr:rowOff>20955</xdr:rowOff>
    </xdr:to>
    <xdr:cxnSp macro="">
      <xdr:nvCxnSpPr>
        <xdr:cNvPr id="82" name="直線コネクタ 81"/>
        <xdr:cNvCxnSpPr/>
      </xdr:nvCxnSpPr>
      <xdr:spPr>
        <a:xfrm>
          <a:off x="1008380" y="652081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83" name="n_1aveValue【道路】&#10;有形固定資産減価償却率"/>
        <xdr:cNvSpPr txBox="1"/>
      </xdr:nvSpPr>
      <xdr:spPr>
        <a:xfrm>
          <a:off x="317056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111142</xdr:rowOff>
    </xdr:from>
    <xdr:ext cx="405111" cy="259045"/>
    <xdr:sp macro="" textlink="">
      <xdr:nvSpPr>
        <xdr:cNvPr id="84" name="n_2aveValue【道路】&#10;有形固定資産減価償却率"/>
        <xdr:cNvSpPr txBox="1"/>
      </xdr:nvSpPr>
      <xdr:spPr>
        <a:xfrm>
          <a:off x="238570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85" name="n_3aveValue【道路】&#10;有形固定資産減価償却率"/>
        <xdr:cNvSpPr txBox="1"/>
      </xdr:nvSpPr>
      <xdr:spPr>
        <a:xfrm>
          <a:off x="161100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135907</xdr:rowOff>
    </xdr:from>
    <xdr:ext cx="405111" cy="259045"/>
    <xdr:sp macro="" textlink="">
      <xdr:nvSpPr>
        <xdr:cNvPr id="86" name="n_4aveValue【道路】&#10;有形固定資産減価償却率"/>
        <xdr:cNvSpPr txBox="1"/>
      </xdr:nvSpPr>
      <xdr:spPr>
        <a:xfrm>
          <a:off x="83630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125747</xdr:rowOff>
    </xdr:from>
    <xdr:ext cx="405111" cy="259045"/>
    <xdr:sp macro="" textlink="">
      <xdr:nvSpPr>
        <xdr:cNvPr id="87" name="n_1mainValue【道路】&#10;有形固定資産減価償却率"/>
        <xdr:cNvSpPr txBox="1"/>
      </xdr:nvSpPr>
      <xdr:spPr>
        <a:xfrm>
          <a:off x="317056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97172</xdr:rowOff>
    </xdr:from>
    <xdr:ext cx="405111" cy="259045"/>
    <xdr:sp macro="" textlink="">
      <xdr:nvSpPr>
        <xdr:cNvPr id="88" name="n_2mainValue【道路】&#10;有形固定資産減価償却率"/>
        <xdr:cNvSpPr txBox="1"/>
      </xdr:nvSpPr>
      <xdr:spPr>
        <a:xfrm>
          <a:off x="238570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62882</xdr:rowOff>
    </xdr:from>
    <xdr:ext cx="405111" cy="259045"/>
    <xdr:sp macro="" textlink="">
      <xdr:nvSpPr>
        <xdr:cNvPr id="89" name="n_3mainValue【道路】&#10;有形固定資産減価償却率"/>
        <xdr:cNvSpPr txBox="1"/>
      </xdr:nvSpPr>
      <xdr:spPr>
        <a:xfrm>
          <a:off x="161100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20972</xdr:rowOff>
    </xdr:from>
    <xdr:ext cx="405111" cy="259045"/>
    <xdr:sp macro="" textlink="">
      <xdr:nvSpPr>
        <xdr:cNvPr id="90" name="n_4mainValue【道路】&#10;有形固定資産減価償却率"/>
        <xdr:cNvSpPr txBox="1"/>
      </xdr:nvSpPr>
      <xdr:spPr>
        <a:xfrm>
          <a:off x="83630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xdr:cNvCxnSpPr/>
      </xdr:nvCxnSpPr>
      <xdr:spPr>
        <a:xfrm flipV="1">
          <a:off x="9219565" y="5481891"/>
          <a:ext cx="0" cy="155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xdr:cNvSpPr txBox="1"/>
      </xdr:nvSpPr>
      <xdr:spPr>
        <a:xfrm>
          <a:off x="9258300" y="7035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xdr:cNvCxnSpPr/>
      </xdr:nvCxnSpPr>
      <xdr:spPr>
        <a:xfrm>
          <a:off x="9154160" y="70320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xdr:cNvSpPr txBox="1"/>
      </xdr:nvSpPr>
      <xdr:spPr>
        <a:xfrm>
          <a:off x="9258300" y="5260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xdr:cNvCxnSpPr/>
      </xdr:nvCxnSpPr>
      <xdr:spPr>
        <a:xfrm>
          <a:off x="9154160" y="54818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99141</xdr:rowOff>
    </xdr:from>
    <xdr:ext cx="534377" cy="259045"/>
    <xdr:sp macro="" textlink="">
      <xdr:nvSpPr>
        <xdr:cNvPr id="119" name="【道路】&#10;一人当たり延長平均値テキスト"/>
        <xdr:cNvSpPr txBox="1"/>
      </xdr:nvSpPr>
      <xdr:spPr>
        <a:xfrm>
          <a:off x="9258300" y="6469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xdr:cNvSpPr/>
      </xdr:nvSpPr>
      <xdr:spPr>
        <a:xfrm>
          <a:off x="9192260" y="66142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xdr:cNvSpPr/>
      </xdr:nvSpPr>
      <xdr:spPr>
        <a:xfrm>
          <a:off x="8445500" y="66223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xdr:cNvSpPr/>
      </xdr:nvSpPr>
      <xdr:spPr>
        <a:xfrm>
          <a:off x="7670800" y="66309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70688</xdr:rowOff>
    </xdr:from>
    <xdr:to>
      <xdr:col>41</xdr:col>
      <xdr:colOff>101600</xdr:colOff>
      <xdr:row>40</xdr:row>
      <xdr:rowOff>838</xdr:rowOff>
    </xdr:to>
    <xdr:sp macro="" textlink="">
      <xdr:nvSpPr>
        <xdr:cNvPr id="123" name="フローチャート: 判断 122"/>
        <xdr:cNvSpPr/>
      </xdr:nvSpPr>
      <xdr:spPr>
        <a:xfrm>
          <a:off x="6873240" y="66086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101156</xdr:rowOff>
    </xdr:from>
    <xdr:to>
      <xdr:col>36</xdr:col>
      <xdr:colOff>165100</xdr:colOff>
      <xdr:row>40</xdr:row>
      <xdr:rowOff>31306</xdr:rowOff>
    </xdr:to>
    <xdr:sp macro="" textlink="">
      <xdr:nvSpPr>
        <xdr:cNvPr id="124" name="フローチャート: 判断 123"/>
        <xdr:cNvSpPr/>
      </xdr:nvSpPr>
      <xdr:spPr>
        <a:xfrm>
          <a:off x="6098540" y="66391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78486</xdr:rowOff>
    </xdr:from>
    <xdr:to>
      <xdr:col>55</xdr:col>
      <xdr:colOff>50800</xdr:colOff>
      <xdr:row>41</xdr:row>
      <xdr:rowOff>8636</xdr:rowOff>
    </xdr:to>
    <xdr:sp macro="" textlink="">
      <xdr:nvSpPr>
        <xdr:cNvPr id="130" name="楕円 129"/>
        <xdr:cNvSpPr/>
      </xdr:nvSpPr>
      <xdr:spPr>
        <a:xfrm>
          <a:off x="9192260" y="67840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56913</xdr:rowOff>
    </xdr:from>
    <xdr:ext cx="534377" cy="259045"/>
    <xdr:sp macro="" textlink="">
      <xdr:nvSpPr>
        <xdr:cNvPr id="131" name="【道路】&#10;一人当たり延長該当値テキスト"/>
        <xdr:cNvSpPr txBox="1"/>
      </xdr:nvSpPr>
      <xdr:spPr>
        <a:xfrm>
          <a:off x="9258300" y="676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82512</xdr:rowOff>
    </xdr:from>
    <xdr:to>
      <xdr:col>50</xdr:col>
      <xdr:colOff>165100</xdr:colOff>
      <xdr:row>41</xdr:row>
      <xdr:rowOff>12662</xdr:rowOff>
    </xdr:to>
    <xdr:sp macro="" textlink="">
      <xdr:nvSpPr>
        <xdr:cNvPr id="132" name="楕円 131"/>
        <xdr:cNvSpPr/>
      </xdr:nvSpPr>
      <xdr:spPr>
        <a:xfrm>
          <a:off x="8445500" y="67881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129286</xdr:rowOff>
    </xdr:from>
    <xdr:to>
      <xdr:col>55</xdr:col>
      <xdr:colOff>0</xdr:colOff>
      <xdr:row>40</xdr:row>
      <xdr:rowOff>133312</xdr:rowOff>
    </xdr:to>
    <xdr:cxnSp macro="">
      <xdr:nvCxnSpPr>
        <xdr:cNvPr id="133" name="直線コネクタ 132"/>
        <xdr:cNvCxnSpPr/>
      </xdr:nvCxnSpPr>
      <xdr:spPr>
        <a:xfrm flipV="1">
          <a:off x="8496300" y="6834886"/>
          <a:ext cx="723900" cy="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85255</xdr:rowOff>
    </xdr:from>
    <xdr:to>
      <xdr:col>46</xdr:col>
      <xdr:colOff>38100</xdr:colOff>
      <xdr:row>41</xdr:row>
      <xdr:rowOff>15405</xdr:rowOff>
    </xdr:to>
    <xdr:sp macro="" textlink="">
      <xdr:nvSpPr>
        <xdr:cNvPr id="134" name="楕円 133"/>
        <xdr:cNvSpPr/>
      </xdr:nvSpPr>
      <xdr:spPr>
        <a:xfrm>
          <a:off x="7670800" y="67908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133312</xdr:rowOff>
    </xdr:from>
    <xdr:to>
      <xdr:col>50</xdr:col>
      <xdr:colOff>114300</xdr:colOff>
      <xdr:row>40</xdr:row>
      <xdr:rowOff>136055</xdr:rowOff>
    </xdr:to>
    <xdr:cxnSp macro="">
      <xdr:nvCxnSpPr>
        <xdr:cNvPr id="135" name="直線コネクタ 134"/>
        <xdr:cNvCxnSpPr/>
      </xdr:nvCxnSpPr>
      <xdr:spPr>
        <a:xfrm flipV="1">
          <a:off x="7713980" y="6838912"/>
          <a:ext cx="78232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91656</xdr:rowOff>
    </xdr:from>
    <xdr:to>
      <xdr:col>41</xdr:col>
      <xdr:colOff>101600</xdr:colOff>
      <xdr:row>41</xdr:row>
      <xdr:rowOff>21806</xdr:rowOff>
    </xdr:to>
    <xdr:sp macro="" textlink="">
      <xdr:nvSpPr>
        <xdr:cNvPr id="136" name="楕円 135"/>
        <xdr:cNvSpPr/>
      </xdr:nvSpPr>
      <xdr:spPr>
        <a:xfrm>
          <a:off x="6873240" y="67972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136055</xdr:rowOff>
    </xdr:from>
    <xdr:to>
      <xdr:col>45</xdr:col>
      <xdr:colOff>177800</xdr:colOff>
      <xdr:row>40</xdr:row>
      <xdr:rowOff>142456</xdr:rowOff>
    </xdr:to>
    <xdr:cxnSp macro="">
      <xdr:nvCxnSpPr>
        <xdr:cNvPr id="137" name="直線コネクタ 136"/>
        <xdr:cNvCxnSpPr/>
      </xdr:nvCxnSpPr>
      <xdr:spPr>
        <a:xfrm flipV="1">
          <a:off x="6924040" y="6841655"/>
          <a:ext cx="78994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95656</xdr:rowOff>
    </xdr:from>
    <xdr:to>
      <xdr:col>36</xdr:col>
      <xdr:colOff>165100</xdr:colOff>
      <xdr:row>41</xdr:row>
      <xdr:rowOff>25806</xdr:rowOff>
    </xdr:to>
    <xdr:sp macro="" textlink="">
      <xdr:nvSpPr>
        <xdr:cNvPr id="138" name="楕円 137"/>
        <xdr:cNvSpPr/>
      </xdr:nvSpPr>
      <xdr:spPr>
        <a:xfrm>
          <a:off x="6098540" y="68012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142456</xdr:rowOff>
    </xdr:from>
    <xdr:to>
      <xdr:col>41</xdr:col>
      <xdr:colOff>50800</xdr:colOff>
      <xdr:row>40</xdr:row>
      <xdr:rowOff>146456</xdr:rowOff>
    </xdr:to>
    <xdr:cxnSp macro="">
      <xdr:nvCxnSpPr>
        <xdr:cNvPr id="139" name="直線コネクタ 138"/>
        <xdr:cNvCxnSpPr/>
      </xdr:nvCxnSpPr>
      <xdr:spPr>
        <a:xfrm flipV="1">
          <a:off x="6149340" y="6848056"/>
          <a:ext cx="7747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31069</xdr:rowOff>
    </xdr:from>
    <xdr:ext cx="534377" cy="259045"/>
    <xdr:sp macro="" textlink="">
      <xdr:nvSpPr>
        <xdr:cNvPr id="140" name="n_1aveValue【道路】&#10;一人当たり延長"/>
        <xdr:cNvSpPr txBox="1"/>
      </xdr:nvSpPr>
      <xdr:spPr>
        <a:xfrm>
          <a:off x="8239271" y="640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39628</xdr:rowOff>
    </xdr:from>
    <xdr:ext cx="534377" cy="259045"/>
    <xdr:sp macro="" textlink="">
      <xdr:nvSpPr>
        <xdr:cNvPr id="141" name="n_2aveValue【道路】&#10;一人当たり延長"/>
        <xdr:cNvSpPr txBox="1"/>
      </xdr:nvSpPr>
      <xdr:spPr>
        <a:xfrm>
          <a:off x="7477271" y="640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17365</xdr:rowOff>
    </xdr:from>
    <xdr:ext cx="534377" cy="259045"/>
    <xdr:sp macro="" textlink="">
      <xdr:nvSpPr>
        <xdr:cNvPr id="142" name="n_3aveValue【道路】&#10;一人当たり延長"/>
        <xdr:cNvSpPr txBox="1"/>
      </xdr:nvSpPr>
      <xdr:spPr>
        <a:xfrm>
          <a:off x="6702571" y="638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47833</xdr:rowOff>
    </xdr:from>
    <xdr:ext cx="534377" cy="259045"/>
    <xdr:sp macro="" textlink="">
      <xdr:nvSpPr>
        <xdr:cNvPr id="143" name="n_4aveValue【道路】&#10;一人当たり延長"/>
        <xdr:cNvSpPr txBox="1"/>
      </xdr:nvSpPr>
      <xdr:spPr>
        <a:xfrm>
          <a:off x="5905011" y="641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3789</xdr:rowOff>
    </xdr:from>
    <xdr:ext cx="534377" cy="259045"/>
    <xdr:sp macro="" textlink="">
      <xdr:nvSpPr>
        <xdr:cNvPr id="144" name="n_1mainValue【道路】&#10;一人当たり延長"/>
        <xdr:cNvSpPr txBox="1"/>
      </xdr:nvSpPr>
      <xdr:spPr>
        <a:xfrm>
          <a:off x="8239271" y="687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6532</xdr:rowOff>
    </xdr:from>
    <xdr:ext cx="534377" cy="259045"/>
    <xdr:sp macro="" textlink="">
      <xdr:nvSpPr>
        <xdr:cNvPr id="145" name="n_2mainValue【道路】&#10;一人当たり延長"/>
        <xdr:cNvSpPr txBox="1"/>
      </xdr:nvSpPr>
      <xdr:spPr>
        <a:xfrm>
          <a:off x="7477271" y="687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12933</xdr:rowOff>
    </xdr:from>
    <xdr:ext cx="534377" cy="259045"/>
    <xdr:sp macro="" textlink="">
      <xdr:nvSpPr>
        <xdr:cNvPr id="146" name="n_3mainValue【道路】&#10;一人当たり延長"/>
        <xdr:cNvSpPr txBox="1"/>
      </xdr:nvSpPr>
      <xdr:spPr>
        <a:xfrm>
          <a:off x="6702571" y="688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16933</xdr:rowOff>
    </xdr:from>
    <xdr:ext cx="534377" cy="259045"/>
    <xdr:sp macro="" textlink="">
      <xdr:nvSpPr>
        <xdr:cNvPr id="147" name="n_4mainValue【道路】&#10;一人当たり延長"/>
        <xdr:cNvSpPr txBox="1"/>
      </xdr:nvSpPr>
      <xdr:spPr>
        <a:xfrm>
          <a:off x="5905011" y="689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xdr:cNvCxnSpPr/>
      </xdr:nvCxnSpPr>
      <xdr:spPr>
        <a:xfrm flipV="1">
          <a:off x="4086225" y="9336133"/>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xdr:cNvSpPr txBox="1"/>
      </xdr:nvSpPr>
      <xdr:spPr>
        <a:xfrm>
          <a:off x="4124960" y="10715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xdr:cNvCxnSpPr/>
      </xdr:nvCxnSpPr>
      <xdr:spPr>
        <a:xfrm>
          <a:off x="4020820" y="107115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xdr:cNvSpPr txBox="1"/>
      </xdr:nvSpPr>
      <xdr:spPr>
        <a:xfrm>
          <a:off x="4124960" y="91151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xdr:cNvCxnSpPr/>
      </xdr:nvCxnSpPr>
      <xdr:spPr>
        <a:xfrm>
          <a:off x="4020820" y="93361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78" name="【橋りょう・トンネル】&#10;有形固定資産減価償却率平均値テキスト"/>
        <xdr:cNvSpPr txBox="1"/>
      </xdr:nvSpPr>
      <xdr:spPr>
        <a:xfrm>
          <a:off x="4124960" y="1027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xdr:cNvSpPr/>
      </xdr:nvSpPr>
      <xdr:spPr>
        <a:xfrm>
          <a:off x="403606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xdr:cNvSpPr/>
      </xdr:nvSpPr>
      <xdr:spPr>
        <a:xfrm>
          <a:off x="3312160" y="103026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xdr:cNvSpPr/>
      </xdr:nvSpPr>
      <xdr:spPr>
        <a:xfrm>
          <a:off x="2514600" y="1029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2" name="フローチャート: 判断 181"/>
        <xdr:cNvSpPr/>
      </xdr:nvSpPr>
      <xdr:spPr>
        <a:xfrm>
          <a:off x="1739900" y="10187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3" name="フローチャート: 判断 182"/>
        <xdr:cNvSpPr/>
      </xdr:nvSpPr>
      <xdr:spPr>
        <a:xfrm>
          <a:off x="965200" y="1019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158206</xdr:rowOff>
    </xdr:from>
    <xdr:to>
      <xdr:col>24</xdr:col>
      <xdr:colOff>114300</xdr:colOff>
      <xdr:row>57</xdr:row>
      <xdr:rowOff>88356</xdr:rowOff>
    </xdr:to>
    <xdr:sp macro="" textlink="">
      <xdr:nvSpPr>
        <xdr:cNvPr id="189" name="楕円 188"/>
        <xdr:cNvSpPr/>
      </xdr:nvSpPr>
      <xdr:spPr>
        <a:xfrm>
          <a:off x="4036060" y="95460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9633</xdr:rowOff>
    </xdr:from>
    <xdr:ext cx="405111" cy="259045"/>
    <xdr:sp macro="" textlink="">
      <xdr:nvSpPr>
        <xdr:cNvPr id="190" name="【橋りょう・トンネル】&#10;有形固定資産減価償却率該当値テキスト"/>
        <xdr:cNvSpPr txBox="1"/>
      </xdr:nvSpPr>
      <xdr:spPr>
        <a:xfrm>
          <a:off x="4124960" y="939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123916</xdr:rowOff>
    </xdr:from>
    <xdr:to>
      <xdr:col>20</xdr:col>
      <xdr:colOff>38100</xdr:colOff>
      <xdr:row>57</xdr:row>
      <xdr:rowOff>54066</xdr:rowOff>
    </xdr:to>
    <xdr:sp macro="" textlink="">
      <xdr:nvSpPr>
        <xdr:cNvPr id="191" name="楕円 190"/>
        <xdr:cNvSpPr/>
      </xdr:nvSpPr>
      <xdr:spPr>
        <a:xfrm>
          <a:off x="3312160" y="95117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3266</xdr:rowOff>
    </xdr:from>
    <xdr:to>
      <xdr:col>24</xdr:col>
      <xdr:colOff>63500</xdr:colOff>
      <xdr:row>57</xdr:row>
      <xdr:rowOff>37556</xdr:rowOff>
    </xdr:to>
    <xdr:cxnSp macro="">
      <xdr:nvCxnSpPr>
        <xdr:cNvPr id="192" name="直線コネクタ 191"/>
        <xdr:cNvCxnSpPr/>
      </xdr:nvCxnSpPr>
      <xdr:spPr>
        <a:xfrm>
          <a:off x="3355340" y="9558746"/>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89626</xdr:rowOff>
    </xdr:from>
    <xdr:to>
      <xdr:col>15</xdr:col>
      <xdr:colOff>101600</xdr:colOff>
      <xdr:row>57</xdr:row>
      <xdr:rowOff>19776</xdr:rowOff>
    </xdr:to>
    <xdr:sp macro="" textlink="">
      <xdr:nvSpPr>
        <xdr:cNvPr id="193" name="楕円 192"/>
        <xdr:cNvSpPr/>
      </xdr:nvSpPr>
      <xdr:spPr>
        <a:xfrm>
          <a:off x="2514600" y="94774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140426</xdr:rowOff>
    </xdr:from>
    <xdr:to>
      <xdr:col>19</xdr:col>
      <xdr:colOff>177800</xdr:colOff>
      <xdr:row>57</xdr:row>
      <xdr:rowOff>3266</xdr:rowOff>
    </xdr:to>
    <xdr:cxnSp macro="">
      <xdr:nvCxnSpPr>
        <xdr:cNvPr id="194" name="直線コネクタ 193"/>
        <xdr:cNvCxnSpPr/>
      </xdr:nvCxnSpPr>
      <xdr:spPr>
        <a:xfrm>
          <a:off x="2565400" y="9528266"/>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56969</xdr:rowOff>
    </xdr:from>
    <xdr:to>
      <xdr:col>10</xdr:col>
      <xdr:colOff>165100</xdr:colOff>
      <xdr:row>56</xdr:row>
      <xdr:rowOff>158569</xdr:rowOff>
    </xdr:to>
    <xdr:sp macro="" textlink="">
      <xdr:nvSpPr>
        <xdr:cNvPr id="195" name="楕円 194"/>
        <xdr:cNvSpPr/>
      </xdr:nvSpPr>
      <xdr:spPr>
        <a:xfrm>
          <a:off x="1739900" y="944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107769</xdr:rowOff>
    </xdr:from>
    <xdr:to>
      <xdr:col>15</xdr:col>
      <xdr:colOff>50800</xdr:colOff>
      <xdr:row>56</xdr:row>
      <xdr:rowOff>140426</xdr:rowOff>
    </xdr:to>
    <xdr:cxnSp macro="">
      <xdr:nvCxnSpPr>
        <xdr:cNvPr id="196" name="直線コネクタ 195"/>
        <xdr:cNvCxnSpPr/>
      </xdr:nvCxnSpPr>
      <xdr:spPr>
        <a:xfrm>
          <a:off x="1790700" y="9495609"/>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151674</xdr:rowOff>
    </xdr:from>
    <xdr:to>
      <xdr:col>6</xdr:col>
      <xdr:colOff>38100</xdr:colOff>
      <xdr:row>56</xdr:row>
      <xdr:rowOff>81824</xdr:rowOff>
    </xdr:to>
    <xdr:sp macro="" textlink="">
      <xdr:nvSpPr>
        <xdr:cNvPr id="197" name="楕円 196"/>
        <xdr:cNvSpPr/>
      </xdr:nvSpPr>
      <xdr:spPr>
        <a:xfrm>
          <a:off x="965200" y="93718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31024</xdr:rowOff>
    </xdr:from>
    <xdr:to>
      <xdr:col>10</xdr:col>
      <xdr:colOff>114300</xdr:colOff>
      <xdr:row>56</xdr:row>
      <xdr:rowOff>107769</xdr:rowOff>
    </xdr:to>
    <xdr:cxnSp macro="">
      <xdr:nvCxnSpPr>
        <xdr:cNvPr id="198" name="直線コネクタ 197"/>
        <xdr:cNvCxnSpPr/>
      </xdr:nvCxnSpPr>
      <xdr:spPr>
        <a:xfrm>
          <a:off x="1008380" y="9418864"/>
          <a:ext cx="78232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169290</xdr:rowOff>
    </xdr:from>
    <xdr:ext cx="405111" cy="259045"/>
    <xdr:sp macro="" textlink="">
      <xdr:nvSpPr>
        <xdr:cNvPr id="199" name="n_1aveValue【橋りょう・トンネル】&#10;有形固定資産減価償却率"/>
        <xdr:cNvSpPr txBox="1"/>
      </xdr:nvSpPr>
      <xdr:spPr>
        <a:xfrm>
          <a:off x="3170564" y="10395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161126</xdr:rowOff>
    </xdr:from>
    <xdr:ext cx="405111" cy="259045"/>
    <xdr:sp macro="" textlink="">
      <xdr:nvSpPr>
        <xdr:cNvPr id="200" name="n_2aveValue【橋りょう・トンネル】&#10;有形固定資産減価償却率"/>
        <xdr:cNvSpPr txBox="1"/>
      </xdr:nvSpPr>
      <xdr:spPr>
        <a:xfrm>
          <a:off x="2385704" y="1038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50092</xdr:rowOff>
    </xdr:from>
    <xdr:ext cx="405111" cy="259045"/>
    <xdr:sp macro="" textlink="">
      <xdr:nvSpPr>
        <xdr:cNvPr id="201" name="n_3aveValue【橋りょう・トンネル】&#10;有形固定資産減価償却率"/>
        <xdr:cNvSpPr txBox="1"/>
      </xdr:nvSpPr>
      <xdr:spPr>
        <a:xfrm>
          <a:off x="1611004" y="1027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54990</xdr:rowOff>
    </xdr:from>
    <xdr:ext cx="405111" cy="259045"/>
    <xdr:sp macro="" textlink="">
      <xdr:nvSpPr>
        <xdr:cNvPr id="202" name="n_4aveValue【橋りょう・トンネル】&#10;有形固定資産減価償却率"/>
        <xdr:cNvSpPr txBox="1"/>
      </xdr:nvSpPr>
      <xdr:spPr>
        <a:xfrm>
          <a:off x="836304" y="10281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70593</xdr:rowOff>
    </xdr:from>
    <xdr:ext cx="405111" cy="259045"/>
    <xdr:sp macro="" textlink="">
      <xdr:nvSpPr>
        <xdr:cNvPr id="203" name="n_1mainValue【橋りょう・トンネル】&#10;有形固定資産減価償却率"/>
        <xdr:cNvSpPr txBox="1"/>
      </xdr:nvSpPr>
      <xdr:spPr>
        <a:xfrm>
          <a:off x="3170564" y="929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36303</xdr:rowOff>
    </xdr:from>
    <xdr:ext cx="405111" cy="259045"/>
    <xdr:sp macro="" textlink="">
      <xdr:nvSpPr>
        <xdr:cNvPr id="204" name="n_2mainValue【橋りょう・トンネル】&#10;有形固定資産減価償却率"/>
        <xdr:cNvSpPr txBox="1"/>
      </xdr:nvSpPr>
      <xdr:spPr>
        <a:xfrm>
          <a:off x="2385704" y="925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3646</xdr:rowOff>
    </xdr:from>
    <xdr:ext cx="405111" cy="259045"/>
    <xdr:sp macro="" textlink="">
      <xdr:nvSpPr>
        <xdr:cNvPr id="205" name="n_3mainValue【橋りょう・トンネル】&#10;有形固定資産減価償却率"/>
        <xdr:cNvSpPr txBox="1"/>
      </xdr:nvSpPr>
      <xdr:spPr>
        <a:xfrm>
          <a:off x="1611004" y="922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54</xdr:row>
      <xdr:rowOff>98351</xdr:rowOff>
    </xdr:from>
    <xdr:ext cx="340478" cy="259045"/>
    <xdr:sp macro="" textlink="">
      <xdr:nvSpPr>
        <xdr:cNvPr id="206" name="n_4mainValue【橋りょう・トンネル】&#10;有形固定資産減価償却率"/>
        <xdr:cNvSpPr txBox="1"/>
      </xdr:nvSpPr>
      <xdr:spPr>
        <a:xfrm>
          <a:off x="845761" y="91509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xdr:cNvCxnSpPr/>
      </xdr:nvCxnSpPr>
      <xdr:spPr>
        <a:xfrm flipV="1">
          <a:off x="9219565" y="9373933"/>
          <a:ext cx="0" cy="1430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xdr:cNvSpPr txBox="1"/>
      </xdr:nvSpPr>
      <xdr:spPr>
        <a:xfrm>
          <a:off x="9258300" y="1080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xdr:cNvCxnSpPr/>
      </xdr:nvCxnSpPr>
      <xdr:spPr>
        <a:xfrm>
          <a:off x="9154160" y="108046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xdr:cNvSpPr txBox="1"/>
      </xdr:nvSpPr>
      <xdr:spPr>
        <a:xfrm>
          <a:off x="9258300" y="91529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xdr:cNvCxnSpPr/>
      </xdr:nvCxnSpPr>
      <xdr:spPr>
        <a:xfrm>
          <a:off x="9154160" y="93739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10936</xdr:rowOff>
    </xdr:from>
    <xdr:ext cx="599010" cy="259045"/>
    <xdr:sp macro="" textlink="">
      <xdr:nvSpPr>
        <xdr:cNvPr id="235" name="【橋りょう・トンネル】&#10;一人当たり有形固定資産（償却資産）額平均値テキスト"/>
        <xdr:cNvSpPr txBox="1"/>
      </xdr:nvSpPr>
      <xdr:spPr>
        <a:xfrm>
          <a:off x="9258300" y="10404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xdr:cNvSpPr/>
      </xdr:nvSpPr>
      <xdr:spPr>
        <a:xfrm>
          <a:off x="9192260" y="105531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xdr:cNvSpPr/>
      </xdr:nvSpPr>
      <xdr:spPr>
        <a:xfrm>
          <a:off x="8445500" y="1056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xdr:cNvSpPr/>
      </xdr:nvSpPr>
      <xdr:spPr>
        <a:xfrm>
          <a:off x="7670800" y="105641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39" name="フローチャート: 判断 238"/>
        <xdr:cNvSpPr/>
      </xdr:nvSpPr>
      <xdr:spPr>
        <a:xfrm>
          <a:off x="6873240" y="105402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40" name="フローチャート: 判断 239"/>
        <xdr:cNvSpPr/>
      </xdr:nvSpPr>
      <xdr:spPr>
        <a:xfrm>
          <a:off x="6098540" y="105575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24288</xdr:rowOff>
    </xdr:from>
    <xdr:to>
      <xdr:col>55</xdr:col>
      <xdr:colOff>50800</xdr:colOff>
      <xdr:row>64</xdr:row>
      <xdr:rowOff>125888</xdr:rowOff>
    </xdr:to>
    <xdr:sp macro="" textlink="">
      <xdr:nvSpPr>
        <xdr:cNvPr id="246" name="楕円 245"/>
        <xdr:cNvSpPr/>
      </xdr:nvSpPr>
      <xdr:spPr>
        <a:xfrm>
          <a:off x="9192260" y="107532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110665</xdr:rowOff>
    </xdr:from>
    <xdr:ext cx="469744" cy="259045"/>
    <xdr:sp macro="" textlink="">
      <xdr:nvSpPr>
        <xdr:cNvPr id="247" name="【橋りょう・トンネル】&#10;一人当たり有形固定資産（償却資産）額該当値テキスト"/>
        <xdr:cNvSpPr txBox="1"/>
      </xdr:nvSpPr>
      <xdr:spPr>
        <a:xfrm>
          <a:off x="9258300" y="1067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24305</xdr:rowOff>
    </xdr:from>
    <xdr:to>
      <xdr:col>50</xdr:col>
      <xdr:colOff>165100</xdr:colOff>
      <xdr:row>64</xdr:row>
      <xdr:rowOff>125905</xdr:rowOff>
    </xdr:to>
    <xdr:sp macro="" textlink="">
      <xdr:nvSpPr>
        <xdr:cNvPr id="248" name="楕円 247"/>
        <xdr:cNvSpPr/>
      </xdr:nvSpPr>
      <xdr:spPr>
        <a:xfrm>
          <a:off x="8445500" y="1075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75088</xdr:rowOff>
    </xdr:from>
    <xdr:to>
      <xdr:col>55</xdr:col>
      <xdr:colOff>0</xdr:colOff>
      <xdr:row>64</xdr:row>
      <xdr:rowOff>75105</xdr:rowOff>
    </xdr:to>
    <xdr:cxnSp macro="">
      <xdr:nvCxnSpPr>
        <xdr:cNvPr id="249" name="直線コネクタ 248"/>
        <xdr:cNvCxnSpPr/>
      </xdr:nvCxnSpPr>
      <xdr:spPr>
        <a:xfrm flipV="1">
          <a:off x="8496300" y="10804048"/>
          <a:ext cx="7239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24309</xdr:rowOff>
    </xdr:from>
    <xdr:to>
      <xdr:col>46</xdr:col>
      <xdr:colOff>38100</xdr:colOff>
      <xdr:row>64</xdr:row>
      <xdr:rowOff>125909</xdr:rowOff>
    </xdr:to>
    <xdr:sp macro="" textlink="">
      <xdr:nvSpPr>
        <xdr:cNvPr id="250" name="楕円 249"/>
        <xdr:cNvSpPr/>
      </xdr:nvSpPr>
      <xdr:spPr>
        <a:xfrm>
          <a:off x="7670800" y="107532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75105</xdr:rowOff>
    </xdr:from>
    <xdr:to>
      <xdr:col>50</xdr:col>
      <xdr:colOff>114300</xdr:colOff>
      <xdr:row>64</xdr:row>
      <xdr:rowOff>75109</xdr:rowOff>
    </xdr:to>
    <xdr:cxnSp macro="">
      <xdr:nvCxnSpPr>
        <xdr:cNvPr id="251" name="直線コネクタ 250"/>
        <xdr:cNvCxnSpPr/>
      </xdr:nvCxnSpPr>
      <xdr:spPr>
        <a:xfrm flipV="1">
          <a:off x="7713980" y="10804065"/>
          <a:ext cx="78232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24337</xdr:rowOff>
    </xdr:from>
    <xdr:to>
      <xdr:col>41</xdr:col>
      <xdr:colOff>101600</xdr:colOff>
      <xdr:row>64</xdr:row>
      <xdr:rowOff>125937</xdr:rowOff>
    </xdr:to>
    <xdr:sp macro="" textlink="">
      <xdr:nvSpPr>
        <xdr:cNvPr id="252" name="楕円 251"/>
        <xdr:cNvSpPr/>
      </xdr:nvSpPr>
      <xdr:spPr>
        <a:xfrm>
          <a:off x="6873240" y="1075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75109</xdr:rowOff>
    </xdr:from>
    <xdr:to>
      <xdr:col>45</xdr:col>
      <xdr:colOff>177800</xdr:colOff>
      <xdr:row>64</xdr:row>
      <xdr:rowOff>75137</xdr:rowOff>
    </xdr:to>
    <xdr:cxnSp macro="">
      <xdr:nvCxnSpPr>
        <xdr:cNvPr id="253" name="直線コネクタ 252"/>
        <xdr:cNvCxnSpPr/>
      </xdr:nvCxnSpPr>
      <xdr:spPr>
        <a:xfrm flipV="1">
          <a:off x="6924040" y="10804069"/>
          <a:ext cx="789940" cy="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24078</xdr:rowOff>
    </xdr:from>
    <xdr:to>
      <xdr:col>36</xdr:col>
      <xdr:colOff>165100</xdr:colOff>
      <xdr:row>64</xdr:row>
      <xdr:rowOff>125678</xdr:rowOff>
    </xdr:to>
    <xdr:sp macro="" textlink="">
      <xdr:nvSpPr>
        <xdr:cNvPr id="254" name="楕円 253"/>
        <xdr:cNvSpPr/>
      </xdr:nvSpPr>
      <xdr:spPr>
        <a:xfrm>
          <a:off x="6098540" y="1075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74878</xdr:rowOff>
    </xdr:from>
    <xdr:to>
      <xdr:col>41</xdr:col>
      <xdr:colOff>50800</xdr:colOff>
      <xdr:row>64</xdr:row>
      <xdr:rowOff>75137</xdr:rowOff>
    </xdr:to>
    <xdr:cxnSp macro="">
      <xdr:nvCxnSpPr>
        <xdr:cNvPr id="255" name="直線コネクタ 254"/>
        <xdr:cNvCxnSpPr/>
      </xdr:nvCxnSpPr>
      <xdr:spPr>
        <a:xfrm>
          <a:off x="6149340" y="10803838"/>
          <a:ext cx="774700" cy="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118742</xdr:rowOff>
    </xdr:from>
    <xdr:ext cx="599010" cy="259045"/>
    <xdr:sp macro="" textlink="">
      <xdr:nvSpPr>
        <xdr:cNvPr id="256" name="n_1aveValue【橋りょう・トンネル】&#10;一人当たり有形固定資産（償却資産）額"/>
        <xdr:cNvSpPr txBox="1"/>
      </xdr:nvSpPr>
      <xdr:spPr>
        <a:xfrm>
          <a:off x="8214575" y="10344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120991</xdr:rowOff>
    </xdr:from>
    <xdr:ext cx="599010" cy="259045"/>
    <xdr:sp macro="" textlink="">
      <xdr:nvSpPr>
        <xdr:cNvPr id="257" name="n_2aveValue【橋りょう・トンネル】&#10;一人当たり有形固定資産（償却資産）額"/>
        <xdr:cNvSpPr txBox="1"/>
      </xdr:nvSpPr>
      <xdr:spPr>
        <a:xfrm>
          <a:off x="7444955" y="10347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93238</xdr:rowOff>
    </xdr:from>
    <xdr:ext cx="599010" cy="259045"/>
    <xdr:sp macro="" textlink="">
      <xdr:nvSpPr>
        <xdr:cNvPr id="258" name="n_3aveValue【橋りょう・トンネル】&#10;一人当たり有形固定資産（償却資産）額"/>
        <xdr:cNvSpPr txBox="1"/>
      </xdr:nvSpPr>
      <xdr:spPr>
        <a:xfrm>
          <a:off x="6670255" y="103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110508</xdr:rowOff>
    </xdr:from>
    <xdr:ext cx="599010" cy="259045"/>
    <xdr:sp macro="" textlink="">
      <xdr:nvSpPr>
        <xdr:cNvPr id="259" name="n_4aveValue【橋りょう・トンネル】&#10;一人当たり有形固定資産（償却資産）額"/>
        <xdr:cNvSpPr txBox="1"/>
      </xdr:nvSpPr>
      <xdr:spPr>
        <a:xfrm>
          <a:off x="5872695" y="1033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117032</xdr:rowOff>
    </xdr:from>
    <xdr:ext cx="469744" cy="259045"/>
    <xdr:sp macro="" textlink="">
      <xdr:nvSpPr>
        <xdr:cNvPr id="260" name="n_1mainValue【橋りょう・トンネル】&#10;一人当たり有形固定資産（償却資産）額"/>
        <xdr:cNvSpPr txBox="1"/>
      </xdr:nvSpPr>
      <xdr:spPr>
        <a:xfrm>
          <a:off x="8271588" y="1084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117036</xdr:rowOff>
    </xdr:from>
    <xdr:ext cx="469744" cy="259045"/>
    <xdr:sp macro="" textlink="">
      <xdr:nvSpPr>
        <xdr:cNvPr id="261" name="n_2mainValue【橋りょう・トンネル】&#10;一人当たり有形固定資産（償却資産）額"/>
        <xdr:cNvSpPr txBox="1"/>
      </xdr:nvSpPr>
      <xdr:spPr>
        <a:xfrm>
          <a:off x="7509588" y="1084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117064</xdr:rowOff>
    </xdr:from>
    <xdr:ext cx="469744" cy="259045"/>
    <xdr:sp macro="" textlink="">
      <xdr:nvSpPr>
        <xdr:cNvPr id="262" name="n_3mainValue【橋りょう・トンネル】&#10;一人当たり有形固定資産（償却資産）額"/>
        <xdr:cNvSpPr txBox="1"/>
      </xdr:nvSpPr>
      <xdr:spPr>
        <a:xfrm>
          <a:off x="6712028" y="1084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116805</xdr:rowOff>
    </xdr:from>
    <xdr:ext cx="469744" cy="259045"/>
    <xdr:sp macro="" textlink="">
      <xdr:nvSpPr>
        <xdr:cNvPr id="263" name="n_4mainValue【橋りょう・トンネル】&#10;一人当たり有形固定資産（償却資産）額"/>
        <xdr:cNvSpPr txBox="1"/>
      </xdr:nvSpPr>
      <xdr:spPr>
        <a:xfrm>
          <a:off x="5937328" y="1084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xdr:cNvCxnSpPr/>
      </xdr:nvCxnSpPr>
      <xdr:spPr>
        <a:xfrm flipV="1">
          <a:off x="4086225" y="130683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xdr:cNvSpPr txBox="1"/>
      </xdr:nvSpPr>
      <xdr:spPr>
        <a:xfrm>
          <a:off x="4124960" y="1284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xdr:cNvCxnSpPr/>
      </xdr:nvCxnSpPr>
      <xdr:spPr>
        <a:xfrm>
          <a:off x="4020820" y="13068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141622</xdr:rowOff>
    </xdr:from>
    <xdr:ext cx="405111" cy="259045"/>
    <xdr:sp macro="" textlink="">
      <xdr:nvSpPr>
        <xdr:cNvPr id="293" name="【公営住宅】&#10;有形固定資産減価償却率平均値テキスト"/>
        <xdr:cNvSpPr txBox="1"/>
      </xdr:nvSpPr>
      <xdr:spPr>
        <a:xfrm>
          <a:off x="4124960" y="13720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xdr:cNvSpPr/>
      </xdr:nvSpPr>
      <xdr:spPr>
        <a:xfrm>
          <a:off x="4036060" y="1386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xdr:cNvSpPr/>
      </xdr:nvSpPr>
      <xdr:spPr>
        <a:xfrm>
          <a:off x="3312160" y="138709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xdr:cNvSpPr/>
      </xdr:nvSpPr>
      <xdr:spPr>
        <a:xfrm>
          <a:off x="2514600" y="13849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97" name="フローチャート: 判断 296"/>
        <xdr:cNvSpPr/>
      </xdr:nvSpPr>
      <xdr:spPr>
        <a:xfrm>
          <a:off x="1739900" y="13836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8" name="フローチャート: 判断 297"/>
        <xdr:cNvSpPr/>
      </xdr:nvSpPr>
      <xdr:spPr>
        <a:xfrm>
          <a:off x="965200" y="13802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90170</xdr:rowOff>
    </xdr:from>
    <xdr:to>
      <xdr:col>24</xdr:col>
      <xdr:colOff>114300</xdr:colOff>
      <xdr:row>86</xdr:row>
      <xdr:rowOff>20320</xdr:rowOff>
    </xdr:to>
    <xdr:sp macro="" textlink="">
      <xdr:nvSpPr>
        <xdr:cNvPr id="304" name="楕円 303"/>
        <xdr:cNvSpPr/>
      </xdr:nvSpPr>
      <xdr:spPr>
        <a:xfrm>
          <a:off x="4036060" y="14339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68597</xdr:rowOff>
    </xdr:from>
    <xdr:ext cx="405111" cy="259045"/>
    <xdr:sp macro="" textlink="">
      <xdr:nvSpPr>
        <xdr:cNvPr id="305" name="【公営住宅】&#10;有形固定資産減価償却率該当値テキスト"/>
        <xdr:cNvSpPr txBox="1"/>
      </xdr:nvSpPr>
      <xdr:spPr>
        <a:xfrm>
          <a:off x="4124960"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48261</xdr:rowOff>
    </xdr:from>
    <xdr:to>
      <xdr:col>20</xdr:col>
      <xdr:colOff>38100</xdr:colOff>
      <xdr:row>85</xdr:row>
      <xdr:rowOff>149861</xdr:rowOff>
    </xdr:to>
    <xdr:sp macro="" textlink="">
      <xdr:nvSpPr>
        <xdr:cNvPr id="306" name="楕円 305"/>
        <xdr:cNvSpPr/>
      </xdr:nvSpPr>
      <xdr:spPr>
        <a:xfrm>
          <a:off x="3312160" y="142976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99061</xdr:rowOff>
    </xdr:from>
    <xdr:to>
      <xdr:col>24</xdr:col>
      <xdr:colOff>63500</xdr:colOff>
      <xdr:row>85</xdr:row>
      <xdr:rowOff>140970</xdr:rowOff>
    </xdr:to>
    <xdr:cxnSp macro="">
      <xdr:nvCxnSpPr>
        <xdr:cNvPr id="307" name="直線コネクタ 306"/>
        <xdr:cNvCxnSpPr/>
      </xdr:nvCxnSpPr>
      <xdr:spPr>
        <a:xfrm>
          <a:off x="3355340" y="14348461"/>
          <a:ext cx="73152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6350</xdr:rowOff>
    </xdr:from>
    <xdr:to>
      <xdr:col>15</xdr:col>
      <xdr:colOff>101600</xdr:colOff>
      <xdr:row>85</xdr:row>
      <xdr:rowOff>107950</xdr:rowOff>
    </xdr:to>
    <xdr:sp macro="" textlink="">
      <xdr:nvSpPr>
        <xdr:cNvPr id="308" name="楕円 307"/>
        <xdr:cNvSpPr/>
      </xdr:nvSpPr>
      <xdr:spPr>
        <a:xfrm>
          <a:off x="25146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57150</xdr:rowOff>
    </xdr:from>
    <xdr:to>
      <xdr:col>19</xdr:col>
      <xdr:colOff>177800</xdr:colOff>
      <xdr:row>85</xdr:row>
      <xdr:rowOff>99061</xdr:rowOff>
    </xdr:to>
    <xdr:cxnSp macro="">
      <xdr:nvCxnSpPr>
        <xdr:cNvPr id="309" name="直線コネクタ 308"/>
        <xdr:cNvCxnSpPr/>
      </xdr:nvCxnSpPr>
      <xdr:spPr>
        <a:xfrm>
          <a:off x="2565400" y="14306550"/>
          <a:ext cx="78994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135889</xdr:rowOff>
    </xdr:from>
    <xdr:to>
      <xdr:col>10</xdr:col>
      <xdr:colOff>165100</xdr:colOff>
      <xdr:row>85</xdr:row>
      <xdr:rowOff>66039</xdr:rowOff>
    </xdr:to>
    <xdr:sp macro="" textlink="">
      <xdr:nvSpPr>
        <xdr:cNvPr id="310" name="楕円 309"/>
        <xdr:cNvSpPr/>
      </xdr:nvSpPr>
      <xdr:spPr>
        <a:xfrm>
          <a:off x="1739900" y="142176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15239</xdr:rowOff>
    </xdr:from>
    <xdr:to>
      <xdr:col>15</xdr:col>
      <xdr:colOff>50800</xdr:colOff>
      <xdr:row>85</xdr:row>
      <xdr:rowOff>57150</xdr:rowOff>
    </xdr:to>
    <xdr:cxnSp macro="">
      <xdr:nvCxnSpPr>
        <xdr:cNvPr id="311" name="直線コネクタ 310"/>
        <xdr:cNvCxnSpPr/>
      </xdr:nvCxnSpPr>
      <xdr:spPr>
        <a:xfrm>
          <a:off x="1790700" y="14264639"/>
          <a:ext cx="7747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93980</xdr:rowOff>
    </xdr:from>
    <xdr:to>
      <xdr:col>6</xdr:col>
      <xdr:colOff>38100</xdr:colOff>
      <xdr:row>85</xdr:row>
      <xdr:rowOff>24130</xdr:rowOff>
    </xdr:to>
    <xdr:sp macro="" textlink="">
      <xdr:nvSpPr>
        <xdr:cNvPr id="312" name="楕円 311"/>
        <xdr:cNvSpPr/>
      </xdr:nvSpPr>
      <xdr:spPr>
        <a:xfrm>
          <a:off x="965200" y="141757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144780</xdr:rowOff>
    </xdr:from>
    <xdr:to>
      <xdr:col>10</xdr:col>
      <xdr:colOff>114300</xdr:colOff>
      <xdr:row>85</xdr:row>
      <xdr:rowOff>15239</xdr:rowOff>
    </xdr:to>
    <xdr:cxnSp macro="">
      <xdr:nvCxnSpPr>
        <xdr:cNvPr id="313" name="直線コネクタ 312"/>
        <xdr:cNvCxnSpPr/>
      </xdr:nvCxnSpPr>
      <xdr:spPr>
        <a:xfrm>
          <a:off x="1008380" y="14226540"/>
          <a:ext cx="782320" cy="3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71138</xdr:rowOff>
    </xdr:from>
    <xdr:ext cx="405111" cy="259045"/>
    <xdr:sp macro="" textlink="">
      <xdr:nvSpPr>
        <xdr:cNvPr id="314" name="n_1aveValue【公営住宅】&#10;有形固定資産減価償却率"/>
        <xdr:cNvSpPr txBox="1"/>
      </xdr:nvSpPr>
      <xdr:spPr>
        <a:xfrm>
          <a:off x="3170564" y="13649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50182</xdr:rowOff>
    </xdr:from>
    <xdr:ext cx="405111" cy="259045"/>
    <xdr:sp macro="" textlink="">
      <xdr:nvSpPr>
        <xdr:cNvPr id="315" name="n_2aveValue【公営住宅】&#10;有形固定資産減価償却率"/>
        <xdr:cNvSpPr txBox="1"/>
      </xdr:nvSpPr>
      <xdr:spPr>
        <a:xfrm>
          <a:off x="238570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36847</xdr:rowOff>
    </xdr:from>
    <xdr:ext cx="405111" cy="259045"/>
    <xdr:sp macro="" textlink="">
      <xdr:nvSpPr>
        <xdr:cNvPr id="316" name="n_3aveValue【公営住宅】&#10;有形固定資産減価償却率"/>
        <xdr:cNvSpPr txBox="1"/>
      </xdr:nvSpPr>
      <xdr:spPr>
        <a:xfrm>
          <a:off x="1611004" y="1361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317" name="n_4aveValue【公営住宅】&#10;有形固定資産減価償却率"/>
        <xdr:cNvSpPr txBox="1"/>
      </xdr:nvSpPr>
      <xdr:spPr>
        <a:xfrm>
          <a:off x="83630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140988</xdr:rowOff>
    </xdr:from>
    <xdr:ext cx="405111" cy="259045"/>
    <xdr:sp macro="" textlink="">
      <xdr:nvSpPr>
        <xdr:cNvPr id="318" name="n_1mainValue【公営住宅】&#10;有形固定資産減価償却率"/>
        <xdr:cNvSpPr txBox="1"/>
      </xdr:nvSpPr>
      <xdr:spPr>
        <a:xfrm>
          <a:off x="317056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99077</xdr:rowOff>
    </xdr:from>
    <xdr:ext cx="405111" cy="259045"/>
    <xdr:sp macro="" textlink="">
      <xdr:nvSpPr>
        <xdr:cNvPr id="319" name="n_2mainValue【公営住宅】&#10;有形固定資産減価償却率"/>
        <xdr:cNvSpPr txBox="1"/>
      </xdr:nvSpPr>
      <xdr:spPr>
        <a:xfrm>
          <a:off x="238570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57166</xdr:rowOff>
    </xdr:from>
    <xdr:ext cx="405111" cy="259045"/>
    <xdr:sp macro="" textlink="">
      <xdr:nvSpPr>
        <xdr:cNvPr id="320" name="n_3mainValue【公営住宅】&#10;有形固定資産減価償却率"/>
        <xdr:cNvSpPr txBox="1"/>
      </xdr:nvSpPr>
      <xdr:spPr>
        <a:xfrm>
          <a:off x="161100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15257</xdr:rowOff>
    </xdr:from>
    <xdr:ext cx="405111" cy="259045"/>
    <xdr:sp macro="" textlink="">
      <xdr:nvSpPr>
        <xdr:cNvPr id="321" name="n_4mainValue【公営住宅】&#10;有形固定資産減価償却率"/>
        <xdr:cNvSpPr txBox="1"/>
      </xdr:nvSpPr>
      <xdr:spPr>
        <a:xfrm>
          <a:off x="83630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5" name="直線コネクタ 344"/>
        <xdr:cNvCxnSpPr/>
      </xdr:nvCxnSpPr>
      <xdr:spPr>
        <a:xfrm flipV="1">
          <a:off x="9219565" y="13039343"/>
          <a:ext cx="0" cy="1485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xdr:cNvSpPr txBox="1"/>
      </xdr:nvSpPr>
      <xdr:spPr>
        <a:xfrm>
          <a:off x="9258300" y="1452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xdr:cNvCxnSpPr/>
      </xdr:nvCxnSpPr>
      <xdr:spPr>
        <a:xfrm>
          <a:off x="9154160" y="14524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8" name="【公営住宅】&#10;一人当たり面積最大値テキスト"/>
        <xdr:cNvSpPr txBox="1"/>
      </xdr:nvSpPr>
      <xdr:spPr>
        <a:xfrm>
          <a:off x="9258300" y="12818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9" name="直線コネクタ 348"/>
        <xdr:cNvCxnSpPr/>
      </xdr:nvCxnSpPr>
      <xdr:spPr>
        <a:xfrm>
          <a:off x="9154160" y="130393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67899</xdr:rowOff>
    </xdr:from>
    <xdr:ext cx="469744" cy="259045"/>
    <xdr:sp macro="" textlink="">
      <xdr:nvSpPr>
        <xdr:cNvPr id="350" name="【公営住宅】&#10;一人当たり面積平均値テキスト"/>
        <xdr:cNvSpPr txBox="1"/>
      </xdr:nvSpPr>
      <xdr:spPr>
        <a:xfrm>
          <a:off x="9258300" y="13982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1" name="フローチャート: 判断 350"/>
        <xdr:cNvSpPr/>
      </xdr:nvSpPr>
      <xdr:spPr>
        <a:xfrm>
          <a:off x="9192260" y="141267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2" name="フローチャート: 判断 351"/>
        <xdr:cNvSpPr/>
      </xdr:nvSpPr>
      <xdr:spPr>
        <a:xfrm>
          <a:off x="8445500" y="1411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3" name="フローチャート: 判断 352"/>
        <xdr:cNvSpPr/>
      </xdr:nvSpPr>
      <xdr:spPr>
        <a:xfrm>
          <a:off x="7670800" y="141180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129412</xdr:rowOff>
    </xdr:from>
    <xdr:to>
      <xdr:col>41</xdr:col>
      <xdr:colOff>101600</xdr:colOff>
      <xdr:row>85</xdr:row>
      <xdr:rowOff>59562</xdr:rowOff>
    </xdr:to>
    <xdr:sp macro="" textlink="">
      <xdr:nvSpPr>
        <xdr:cNvPr id="354" name="フローチャート: 判断 353"/>
        <xdr:cNvSpPr/>
      </xdr:nvSpPr>
      <xdr:spPr>
        <a:xfrm>
          <a:off x="6873240" y="142111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150368</xdr:rowOff>
    </xdr:from>
    <xdr:to>
      <xdr:col>36</xdr:col>
      <xdr:colOff>165100</xdr:colOff>
      <xdr:row>85</xdr:row>
      <xdr:rowOff>80518</xdr:rowOff>
    </xdr:to>
    <xdr:sp macro="" textlink="">
      <xdr:nvSpPr>
        <xdr:cNvPr id="355" name="フローチャート: 判断 354"/>
        <xdr:cNvSpPr/>
      </xdr:nvSpPr>
      <xdr:spPr>
        <a:xfrm>
          <a:off x="6098540" y="142321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56642</xdr:rowOff>
    </xdr:from>
    <xdr:to>
      <xdr:col>55</xdr:col>
      <xdr:colOff>50800</xdr:colOff>
      <xdr:row>86</xdr:row>
      <xdr:rowOff>158242</xdr:rowOff>
    </xdr:to>
    <xdr:sp macro="" textlink="">
      <xdr:nvSpPr>
        <xdr:cNvPr id="361" name="楕円 360"/>
        <xdr:cNvSpPr/>
      </xdr:nvSpPr>
      <xdr:spPr>
        <a:xfrm>
          <a:off x="9192260" y="144736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143019</xdr:rowOff>
    </xdr:from>
    <xdr:ext cx="469744" cy="259045"/>
    <xdr:sp macro="" textlink="">
      <xdr:nvSpPr>
        <xdr:cNvPr id="362" name="【公営住宅】&#10;一人当たり面積該当値テキスト"/>
        <xdr:cNvSpPr txBox="1"/>
      </xdr:nvSpPr>
      <xdr:spPr>
        <a:xfrm>
          <a:off x="9258300" y="1439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56642</xdr:rowOff>
    </xdr:from>
    <xdr:to>
      <xdr:col>50</xdr:col>
      <xdr:colOff>165100</xdr:colOff>
      <xdr:row>86</xdr:row>
      <xdr:rowOff>158242</xdr:rowOff>
    </xdr:to>
    <xdr:sp macro="" textlink="">
      <xdr:nvSpPr>
        <xdr:cNvPr id="363" name="楕円 362"/>
        <xdr:cNvSpPr/>
      </xdr:nvSpPr>
      <xdr:spPr>
        <a:xfrm>
          <a:off x="8445500" y="144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107442</xdr:rowOff>
    </xdr:from>
    <xdr:to>
      <xdr:col>55</xdr:col>
      <xdr:colOff>0</xdr:colOff>
      <xdr:row>86</xdr:row>
      <xdr:rowOff>107442</xdr:rowOff>
    </xdr:to>
    <xdr:cxnSp macro="">
      <xdr:nvCxnSpPr>
        <xdr:cNvPr id="364" name="直線コネクタ 363"/>
        <xdr:cNvCxnSpPr/>
      </xdr:nvCxnSpPr>
      <xdr:spPr>
        <a:xfrm>
          <a:off x="8496300" y="14524482"/>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56642</xdr:rowOff>
    </xdr:from>
    <xdr:to>
      <xdr:col>46</xdr:col>
      <xdr:colOff>38100</xdr:colOff>
      <xdr:row>86</xdr:row>
      <xdr:rowOff>158242</xdr:rowOff>
    </xdr:to>
    <xdr:sp macro="" textlink="">
      <xdr:nvSpPr>
        <xdr:cNvPr id="365" name="楕円 364"/>
        <xdr:cNvSpPr/>
      </xdr:nvSpPr>
      <xdr:spPr>
        <a:xfrm>
          <a:off x="7670800" y="144736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107442</xdr:rowOff>
    </xdr:from>
    <xdr:to>
      <xdr:col>50</xdr:col>
      <xdr:colOff>114300</xdr:colOff>
      <xdr:row>86</xdr:row>
      <xdr:rowOff>107442</xdr:rowOff>
    </xdr:to>
    <xdr:cxnSp macro="">
      <xdr:nvCxnSpPr>
        <xdr:cNvPr id="366" name="直線コネクタ 365"/>
        <xdr:cNvCxnSpPr/>
      </xdr:nvCxnSpPr>
      <xdr:spPr>
        <a:xfrm>
          <a:off x="7713980" y="1452448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56832</xdr:rowOff>
    </xdr:from>
    <xdr:to>
      <xdr:col>41</xdr:col>
      <xdr:colOff>101600</xdr:colOff>
      <xdr:row>86</xdr:row>
      <xdr:rowOff>158432</xdr:rowOff>
    </xdr:to>
    <xdr:sp macro="" textlink="">
      <xdr:nvSpPr>
        <xdr:cNvPr id="367" name="楕円 366"/>
        <xdr:cNvSpPr/>
      </xdr:nvSpPr>
      <xdr:spPr>
        <a:xfrm>
          <a:off x="6873240" y="1447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107442</xdr:rowOff>
    </xdr:from>
    <xdr:to>
      <xdr:col>45</xdr:col>
      <xdr:colOff>177800</xdr:colOff>
      <xdr:row>86</xdr:row>
      <xdr:rowOff>107632</xdr:rowOff>
    </xdr:to>
    <xdr:cxnSp macro="">
      <xdr:nvCxnSpPr>
        <xdr:cNvPr id="368" name="直線コネクタ 367"/>
        <xdr:cNvCxnSpPr/>
      </xdr:nvCxnSpPr>
      <xdr:spPr>
        <a:xfrm flipV="1">
          <a:off x="6924040" y="14524482"/>
          <a:ext cx="78994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57023</xdr:rowOff>
    </xdr:from>
    <xdr:to>
      <xdr:col>36</xdr:col>
      <xdr:colOff>165100</xdr:colOff>
      <xdr:row>86</xdr:row>
      <xdr:rowOff>158623</xdr:rowOff>
    </xdr:to>
    <xdr:sp macro="" textlink="">
      <xdr:nvSpPr>
        <xdr:cNvPr id="369" name="楕円 368"/>
        <xdr:cNvSpPr/>
      </xdr:nvSpPr>
      <xdr:spPr>
        <a:xfrm>
          <a:off x="6098540" y="1447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107632</xdr:rowOff>
    </xdr:from>
    <xdr:to>
      <xdr:col>41</xdr:col>
      <xdr:colOff>50800</xdr:colOff>
      <xdr:row>86</xdr:row>
      <xdr:rowOff>107823</xdr:rowOff>
    </xdr:to>
    <xdr:cxnSp macro="">
      <xdr:nvCxnSpPr>
        <xdr:cNvPr id="370" name="直線コネクタ 369"/>
        <xdr:cNvCxnSpPr/>
      </xdr:nvCxnSpPr>
      <xdr:spPr>
        <a:xfrm flipV="1">
          <a:off x="6149340" y="14524672"/>
          <a:ext cx="7747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151909</xdr:rowOff>
    </xdr:from>
    <xdr:ext cx="469744" cy="259045"/>
    <xdr:sp macro="" textlink="">
      <xdr:nvSpPr>
        <xdr:cNvPr id="371" name="n_1aveValue【公営住宅】&#10;一人当たり面積"/>
        <xdr:cNvSpPr txBox="1"/>
      </xdr:nvSpPr>
      <xdr:spPr>
        <a:xfrm>
          <a:off x="8271587" y="1389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154385</xdr:rowOff>
    </xdr:from>
    <xdr:ext cx="469744" cy="259045"/>
    <xdr:sp macro="" textlink="">
      <xdr:nvSpPr>
        <xdr:cNvPr id="372" name="n_2aveValue【公営住宅】&#10;一人当たり面積"/>
        <xdr:cNvSpPr txBox="1"/>
      </xdr:nvSpPr>
      <xdr:spPr>
        <a:xfrm>
          <a:off x="7509587" y="1390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76089</xdr:rowOff>
    </xdr:from>
    <xdr:ext cx="469744" cy="259045"/>
    <xdr:sp macro="" textlink="">
      <xdr:nvSpPr>
        <xdr:cNvPr id="373" name="n_3aveValue【公営住宅】&#10;一人当たり面積"/>
        <xdr:cNvSpPr txBox="1"/>
      </xdr:nvSpPr>
      <xdr:spPr>
        <a:xfrm>
          <a:off x="6712027" y="1399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97045</xdr:rowOff>
    </xdr:from>
    <xdr:ext cx="469744" cy="259045"/>
    <xdr:sp macro="" textlink="">
      <xdr:nvSpPr>
        <xdr:cNvPr id="374" name="n_4aveValue【公営住宅】&#10;一人当たり面積"/>
        <xdr:cNvSpPr txBox="1"/>
      </xdr:nvSpPr>
      <xdr:spPr>
        <a:xfrm>
          <a:off x="5937327" y="1401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149369</xdr:rowOff>
    </xdr:from>
    <xdr:ext cx="469744" cy="259045"/>
    <xdr:sp macro="" textlink="">
      <xdr:nvSpPr>
        <xdr:cNvPr id="375" name="n_1mainValue【公営住宅】&#10;一人当たり面積"/>
        <xdr:cNvSpPr txBox="1"/>
      </xdr:nvSpPr>
      <xdr:spPr>
        <a:xfrm>
          <a:off x="8271587" y="1456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149369</xdr:rowOff>
    </xdr:from>
    <xdr:ext cx="469744" cy="259045"/>
    <xdr:sp macro="" textlink="">
      <xdr:nvSpPr>
        <xdr:cNvPr id="376" name="n_2mainValue【公営住宅】&#10;一人当たり面積"/>
        <xdr:cNvSpPr txBox="1"/>
      </xdr:nvSpPr>
      <xdr:spPr>
        <a:xfrm>
          <a:off x="7509587" y="1456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149559</xdr:rowOff>
    </xdr:from>
    <xdr:ext cx="469744" cy="259045"/>
    <xdr:sp macro="" textlink="">
      <xdr:nvSpPr>
        <xdr:cNvPr id="377" name="n_3mainValue【公営住宅】&#10;一人当たり面積"/>
        <xdr:cNvSpPr txBox="1"/>
      </xdr:nvSpPr>
      <xdr:spPr>
        <a:xfrm>
          <a:off x="6712027" y="1456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149750</xdr:rowOff>
    </xdr:from>
    <xdr:ext cx="469744" cy="259045"/>
    <xdr:sp macro="" textlink="">
      <xdr:nvSpPr>
        <xdr:cNvPr id="378" name="n_4mainValue【公営住宅】&#10;一人当たり面積"/>
        <xdr:cNvSpPr txBox="1"/>
      </xdr:nvSpPr>
      <xdr:spPr>
        <a:xfrm>
          <a:off x="5937327" y="1456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419" name="直線コネクタ 418"/>
        <xdr:cNvCxnSpPr/>
      </xdr:nvCxnSpPr>
      <xdr:spPr>
        <a:xfrm flipV="1">
          <a:off x="14375764" y="5617845"/>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422" name="【認定こども園・幼稚園・保育所】&#10;有形固定資産減価償却率最大値テキスト"/>
        <xdr:cNvSpPr txBox="1"/>
      </xdr:nvSpPr>
      <xdr:spPr>
        <a:xfrm>
          <a:off x="14414500" y="539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423" name="直線コネクタ 422"/>
        <xdr:cNvCxnSpPr/>
      </xdr:nvCxnSpPr>
      <xdr:spPr>
        <a:xfrm>
          <a:off x="14287500" y="56178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19067</xdr:rowOff>
    </xdr:from>
    <xdr:ext cx="405111" cy="259045"/>
    <xdr:sp macro="" textlink="">
      <xdr:nvSpPr>
        <xdr:cNvPr id="424" name="【認定こども園・幼稚園・保育所】&#10;有形固定資産減価償却率平均値テキスト"/>
        <xdr:cNvSpPr txBox="1"/>
      </xdr:nvSpPr>
      <xdr:spPr>
        <a:xfrm>
          <a:off x="14414500" y="622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25" name="フローチャート: 判断 424"/>
        <xdr:cNvSpPr/>
      </xdr:nvSpPr>
      <xdr:spPr>
        <a:xfrm>
          <a:off x="14325600" y="62433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426" name="フローチャート: 判断 425"/>
        <xdr:cNvSpPr/>
      </xdr:nvSpPr>
      <xdr:spPr>
        <a:xfrm>
          <a:off x="1357884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427" name="フローチャート: 判断 426"/>
        <xdr:cNvSpPr/>
      </xdr:nvSpPr>
      <xdr:spPr>
        <a:xfrm>
          <a:off x="12804140" y="6193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143510</xdr:rowOff>
    </xdr:from>
    <xdr:to>
      <xdr:col>72</xdr:col>
      <xdr:colOff>38100</xdr:colOff>
      <xdr:row>37</xdr:row>
      <xdr:rowOff>73660</xdr:rowOff>
    </xdr:to>
    <xdr:sp macro="" textlink="">
      <xdr:nvSpPr>
        <xdr:cNvPr id="428" name="フローチャート: 判断 427"/>
        <xdr:cNvSpPr/>
      </xdr:nvSpPr>
      <xdr:spPr>
        <a:xfrm>
          <a:off x="12029440" y="61785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93980</xdr:rowOff>
    </xdr:from>
    <xdr:to>
      <xdr:col>67</xdr:col>
      <xdr:colOff>101600</xdr:colOff>
      <xdr:row>37</xdr:row>
      <xdr:rowOff>24130</xdr:rowOff>
    </xdr:to>
    <xdr:sp macro="" textlink="">
      <xdr:nvSpPr>
        <xdr:cNvPr id="429" name="フローチャート: 判断 428"/>
        <xdr:cNvSpPr/>
      </xdr:nvSpPr>
      <xdr:spPr>
        <a:xfrm>
          <a:off x="11231880" y="6129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78740</xdr:rowOff>
    </xdr:from>
    <xdr:to>
      <xdr:col>85</xdr:col>
      <xdr:colOff>177800</xdr:colOff>
      <xdr:row>37</xdr:row>
      <xdr:rowOff>8890</xdr:rowOff>
    </xdr:to>
    <xdr:sp macro="" textlink="">
      <xdr:nvSpPr>
        <xdr:cNvPr id="435" name="楕円 434"/>
        <xdr:cNvSpPr/>
      </xdr:nvSpPr>
      <xdr:spPr>
        <a:xfrm>
          <a:off x="14325600" y="61137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101617</xdr:rowOff>
    </xdr:from>
    <xdr:ext cx="405111" cy="259045"/>
    <xdr:sp macro="" textlink="">
      <xdr:nvSpPr>
        <xdr:cNvPr id="436" name="【認定こども園・幼稚園・保育所】&#10;有形固定資産減価償却率該当値テキスト"/>
        <xdr:cNvSpPr txBox="1"/>
      </xdr:nvSpPr>
      <xdr:spPr>
        <a:xfrm>
          <a:off x="14414500"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31115</xdr:rowOff>
    </xdr:from>
    <xdr:to>
      <xdr:col>81</xdr:col>
      <xdr:colOff>101600</xdr:colOff>
      <xdr:row>36</xdr:row>
      <xdr:rowOff>132715</xdr:rowOff>
    </xdr:to>
    <xdr:sp macro="" textlink="">
      <xdr:nvSpPr>
        <xdr:cNvPr id="437" name="楕円 436"/>
        <xdr:cNvSpPr/>
      </xdr:nvSpPr>
      <xdr:spPr>
        <a:xfrm>
          <a:off x="13578840" y="606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81915</xdr:rowOff>
    </xdr:from>
    <xdr:to>
      <xdr:col>85</xdr:col>
      <xdr:colOff>127000</xdr:colOff>
      <xdr:row>36</xdr:row>
      <xdr:rowOff>129540</xdr:rowOff>
    </xdr:to>
    <xdr:cxnSp macro="">
      <xdr:nvCxnSpPr>
        <xdr:cNvPr id="438" name="直線コネクタ 437"/>
        <xdr:cNvCxnSpPr/>
      </xdr:nvCxnSpPr>
      <xdr:spPr>
        <a:xfrm>
          <a:off x="13629640" y="6116955"/>
          <a:ext cx="7467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154940</xdr:rowOff>
    </xdr:from>
    <xdr:to>
      <xdr:col>76</xdr:col>
      <xdr:colOff>165100</xdr:colOff>
      <xdr:row>36</xdr:row>
      <xdr:rowOff>85090</xdr:rowOff>
    </xdr:to>
    <xdr:sp macro="" textlink="">
      <xdr:nvSpPr>
        <xdr:cNvPr id="439" name="楕円 438"/>
        <xdr:cNvSpPr/>
      </xdr:nvSpPr>
      <xdr:spPr>
        <a:xfrm>
          <a:off x="12804140" y="6022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34290</xdr:rowOff>
    </xdr:from>
    <xdr:to>
      <xdr:col>81</xdr:col>
      <xdr:colOff>50800</xdr:colOff>
      <xdr:row>36</xdr:row>
      <xdr:rowOff>81915</xdr:rowOff>
    </xdr:to>
    <xdr:cxnSp macro="">
      <xdr:nvCxnSpPr>
        <xdr:cNvPr id="440" name="直線コネクタ 439"/>
        <xdr:cNvCxnSpPr/>
      </xdr:nvCxnSpPr>
      <xdr:spPr>
        <a:xfrm>
          <a:off x="12854940" y="6069330"/>
          <a:ext cx="7747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107315</xdr:rowOff>
    </xdr:from>
    <xdr:to>
      <xdr:col>72</xdr:col>
      <xdr:colOff>38100</xdr:colOff>
      <xdr:row>36</xdr:row>
      <xdr:rowOff>37465</xdr:rowOff>
    </xdr:to>
    <xdr:sp macro="" textlink="">
      <xdr:nvSpPr>
        <xdr:cNvPr id="441" name="楕円 440"/>
        <xdr:cNvSpPr/>
      </xdr:nvSpPr>
      <xdr:spPr>
        <a:xfrm>
          <a:off x="12029440" y="59747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158115</xdr:rowOff>
    </xdr:from>
    <xdr:to>
      <xdr:col>76</xdr:col>
      <xdr:colOff>114300</xdr:colOff>
      <xdr:row>36</xdr:row>
      <xdr:rowOff>34290</xdr:rowOff>
    </xdr:to>
    <xdr:cxnSp macro="">
      <xdr:nvCxnSpPr>
        <xdr:cNvPr id="442" name="直線コネクタ 441"/>
        <xdr:cNvCxnSpPr/>
      </xdr:nvCxnSpPr>
      <xdr:spPr>
        <a:xfrm>
          <a:off x="12072620" y="6025515"/>
          <a:ext cx="7823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57785</xdr:rowOff>
    </xdr:from>
    <xdr:to>
      <xdr:col>67</xdr:col>
      <xdr:colOff>101600</xdr:colOff>
      <xdr:row>35</xdr:row>
      <xdr:rowOff>159385</xdr:rowOff>
    </xdr:to>
    <xdr:sp macro="" textlink="">
      <xdr:nvSpPr>
        <xdr:cNvPr id="443" name="楕円 442"/>
        <xdr:cNvSpPr/>
      </xdr:nvSpPr>
      <xdr:spPr>
        <a:xfrm>
          <a:off x="11231880" y="592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108585</xdr:rowOff>
    </xdr:from>
    <xdr:to>
      <xdr:col>71</xdr:col>
      <xdr:colOff>177800</xdr:colOff>
      <xdr:row>35</xdr:row>
      <xdr:rowOff>158115</xdr:rowOff>
    </xdr:to>
    <xdr:cxnSp macro="">
      <xdr:nvCxnSpPr>
        <xdr:cNvPr id="444" name="直線コネクタ 443"/>
        <xdr:cNvCxnSpPr/>
      </xdr:nvCxnSpPr>
      <xdr:spPr>
        <a:xfrm>
          <a:off x="11282680" y="5975985"/>
          <a:ext cx="78994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99077</xdr:rowOff>
    </xdr:from>
    <xdr:ext cx="405111" cy="259045"/>
    <xdr:sp macro="" textlink="">
      <xdr:nvSpPr>
        <xdr:cNvPr id="445" name="n_1aveValue【認定こども園・幼稚園・保育所】&#10;有形固定資産減価償却率"/>
        <xdr:cNvSpPr txBox="1"/>
      </xdr:nvSpPr>
      <xdr:spPr>
        <a:xfrm>
          <a:off x="13437244" y="630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80027</xdr:rowOff>
    </xdr:from>
    <xdr:ext cx="405111" cy="259045"/>
    <xdr:sp macro="" textlink="">
      <xdr:nvSpPr>
        <xdr:cNvPr id="446" name="n_2aveValue【認定こども園・幼稚園・保育所】&#10;有形固定資産減価償却率"/>
        <xdr:cNvSpPr txBox="1"/>
      </xdr:nvSpPr>
      <xdr:spPr>
        <a:xfrm>
          <a:off x="12675244" y="628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64787</xdr:rowOff>
    </xdr:from>
    <xdr:ext cx="405111" cy="259045"/>
    <xdr:sp macro="" textlink="">
      <xdr:nvSpPr>
        <xdr:cNvPr id="447" name="n_3aveValue【認定こども園・幼稚園・保育所】&#10;有形固定資産減価償却率"/>
        <xdr:cNvSpPr txBox="1"/>
      </xdr:nvSpPr>
      <xdr:spPr>
        <a:xfrm>
          <a:off x="11900544" y="626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15257</xdr:rowOff>
    </xdr:from>
    <xdr:ext cx="405111" cy="259045"/>
    <xdr:sp macro="" textlink="">
      <xdr:nvSpPr>
        <xdr:cNvPr id="448" name="n_4aveValue【認定こども園・幼稚園・保育所】&#10;有形固定資産減価償却率"/>
        <xdr:cNvSpPr txBox="1"/>
      </xdr:nvSpPr>
      <xdr:spPr>
        <a:xfrm>
          <a:off x="11102984" y="6217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149242</xdr:rowOff>
    </xdr:from>
    <xdr:ext cx="405111" cy="259045"/>
    <xdr:sp macro="" textlink="">
      <xdr:nvSpPr>
        <xdr:cNvPr id="449" name="n_1mainValue【認定こども園・幼稚園・保育所】&#10;有形固定資産減価償却率"/>
        <xdr:cNvSpPr txBox="1"/>
      </xdr:nvSpPr>
      <xdr:spPr>
        <a:xfrm>
          <a:off x="13437244" y="584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101617</xdr:rowOff>
    </xdr:from>
    <xdr:ext cx="405111" cy="259045"/>
    <xdr:sp macro="" textlink="">
      <xdr:nvSpPr>
        <xdr:cNvPr id="450" name="n_2mainValue【認定こども園・幼稚園・保育所】&#10;有形固定資産減価償却率"/>
        <xdr:cNvSpPr txBox="1"/>
      </xdr:nvSpPr>
      <xdr:spPr>
        <a:xfrm>
          <a:off x="12675244"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53992</xdr:rowOff>
    </xdr:from>
    <xdr:ext cx="405111" cy="259045"/>
    <xdr:sp macro="" textlink="">
      <xdr:nvSpPr>
        <xdr:cNvPr id="451" name="n_3mainValue【認定こども園・幼稚園・保育所】&#10;有形固定資産減価償却率"/>
        <xdr:cNvSpPr txBox="1"/>
      </xdr:nvSpPr>
      <xdr:spPr>
        <a:xfrm>
          <a:off x="11900544" y="575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4462</xdr:rowOff>
    </xdr:from>
    <xdr:ext cx="405111" cy="259045"/>
    <xdr:sp macro="" textlink="">
      <xdr:nvSpPr>
        <xdr:cNvPr id="452" name="n_4mainValue【認定こども園・幼稚園・保育所】&#10;有形固定資産減価償却率"/>
        <xdr:cNvSpPr txBox="1"/>
      </xdr:nvSpPr>
      <xdr:spPr>
        <a:xfrm>
          <a:off x="11102984" y="570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476" name="直線コネクタ 475"/>
        <xdr:cNvCxnSpPr/>
      </xdr:nvCxnSpPr>
      <xdr:spPr>
        <a:xfrm flipV="1">
          <a:off x="19509104" y="5701030"/>
          <a:ext cx="0" cy="131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477" name="【認定こども園・幼稚園・保育所】&#10;一人当たり面積最小値テキスト"/>
        <xdr:cNvSpPr txBox="1"/>
      </xdr:nvSpPr>
      <xdr:spPr>
        <a:xfrm>
          <a:off x="19547840" y="701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478" name="直線コネクタ 477"/>
        <xdr:cNvCxnSpPr/>
      </xdr:nvCxnSpPr>
      <xdr:spPr>
        <a:xfrm>
          <a:off x="19443700" y="7012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479" name="【認定こども園・幼稚園・保育所】&#10;一人当たり面積最大値テキスト"/>
        <xdr:cNvSpPr txBox="1"/>
      </xdr:nvSpPr>
      <xdr:spPr>
        <a:xfrm>
          <a:off x="19547840" y="548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480" name="直線コネクタ 479"/>
        <xdr:cNvCxnSpPr/>
      </xdr:nvCxnSpPr>
      <xdr:spPr>
        <a:xfrm>
          <a:off x="19443700" y="57010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106697</xdr:rowOff>
    </xdr:from>
    <xdr:ext cx="469744" cy="259045"/>
    <xdr:sp macro="" textlink="">
      <xdr:nvSpPr>
        <xdr:cNvPr id="481" name="【認定こども園・幼稚園・保育所】&#10;一人当たり面積平均値テキスト"/>
        <xdr:cNvSpPr txBox="1"/>
      </xdr:nvSpPr>
      <xdr:spPr>
        <a:xfrm>
          <a:off x="19547840" y="6477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482" name="フローチャート: 判断 481"/>
        <xdr:cNvSpPr/>
      </xdr:nvSpPr>
      <xdr:spPr>
        <a:xfrm>
          <a:off x="19458940" y="6621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483" name="フローチャート: 判断 482"/>
        <xdr:cNvSpPr/>
      </xdr:nvSpPr>
      <xdr:spPr>
        <a:xfrm>
          <a:off x="18735040" y="6624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484" name="フローチャート: 判断 483"/>
        <xdr:cNvSpPr/>
      </xdr:nvSpPr>
      <xdr:spPr>
        <a:xfrm>
          <a:off x="17937480" y="6638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59690</xdr:rowOff>
    </xdr:from>
    <xdr:to>
      <xdr:col>102</xdr:col>
      <xdr:colOff>165100</xdr:colOff>
      <xdr:row>39</xdr:row>
      <xdr:rowOff>161290</xdr:rowOff>
    </xdr:to>
    <xdr:sp macro="" textlink="">
      <xdr:nvSpPr>
        <xdr:cNvPr id="485" name="フローチャート: 判断 484"/>
        <xdr:cNvSpPr/>
      </xdr:nvSpPr>
      <xdr:spPr>
        <a:xfrm>
          <a:off x="1716278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73660</xdr:rowOff>
    </xdr:from>
    <xdr:to>
      <xdr:col>98</xdr:col>
      <xdr:colOff>38100</xdr:colOff>
      <xdr:row>40</xdr:row>
      <xdr:rowOff>3810</xdr:rowOff>
    </xdr:to>
    <xdr:sp macro="" textlink="">
      <xdr:nvSpPr>
        <xdr:cNvPr id="486" name="フローチャート: 判断 485"/>
        <xdr:cNvSpPr/>
      </xdr:nvSpPr>
      <xdr:spPr>
        <a:xfrm>
          <a:off x="16388080" y="66116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68580</xdr:rowOff>
    </xdr:from>
    <xdr:to>
      <xdr:col>116</xdr:col>
      <xdr:colOff>114300</xdr:colOff>
      <xdr:row>40</xdr:row>
      <xdr:rowOff>170180</xdr:rowOff>
    </xdr:to>
    <xdr:sp macro="" textlink="">
      <xdr:nvSpPr>
        <xdr:cNvPr id="492" name="楕円 491"/>
        <xdr:cNvSpPr/>
      </xdr:nvSpPr>
      <xdr:spPr>
        <a:xfrm>
          <a:off x="1945894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47007</xdr:rowOff>
    </xdr:from>
    <xdr:ext cx="469744" cy="259045"/>
    <xdr:sp macro="" textlink="">
      <xdr:nvSpPr>
        <xdr:cNvPr id="493" name="【認定こども園・幼稚園・保育所】&#10;一人当たり面積該当値テキスト"/>
        <xdr:cNvSpPr txBox="1"/>
      </xdr:nvSpPr>
      <xdr:spPr>
        <a:xfrm>
          <a:off x="19547840" y="675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72390</xdr:rowOff>
    </xdr:from>
    <xdr:to>
      <xdr:col>112</xdr:col>
      <xdr:colOff>38100</xdr:colOff>
      <xdr:row>41</xdr:row>
      <xdr:rowOff>2540</xdr:rowOff>
    </xdr:to>
    <xdr:sp macro="" textlink="">
      <xdr:nvSpPr>
        <xdr:cNvPr id="494" name="楕円 493"/>
        <xdr:cNvSpPr/>
      </xdr:nvSpPr>
      <xdr:spPr>
        <a:xfrm>
          <a:off x="18735040" y="67779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119380</xdr:rowOff>
    </xdr:from>
    <xdr:to>
      <xdr:col>116</xdr:col>
      <xdr:colOff>63500</xdr:colOff>
      <xdr:row>40</xdr:row>
      <xdr:rowOff>123190</xdr:rowOff>
    </xdr:to>
    <xdr:cxnSp macro="">
      <xdr:nvCxnSpPr>
        <xdr:cNvPr id="495" name="直線コネクタ 494"/>
        <xdr:cNvCxnSpPr/>
      </xdr:nvCxnSpPr>
      <xdr:spPr>
        <a:xfrm flipV="1">
          <a:off x="18778220" y="682498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73660</xdr:rowOff>
    </xdr:from>
    <xdr:to>
      <xdr:col>107</xdr:col>
      <xdr:colOff>101600</xdr:colOff>
      <xdr:row>41</xdr:row>
      <xdr:rowOff>3810</xdr:rowOff>
    </xdr:to>
    <xdr:sp macro="" textlink="">
      <xdr:nvSpPr>
        <xdr:cNvPr id="496" name="楕円 495"/>
        <xdr:cNvSpPr/>
      </xdr:nvSpPr>
      <xdr:spPr>
        <a:xfrm>
          <a:off x="17937480" y="6779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123190</xdr:rowOff>
    </xdr:from>
    <xdr:to>
      <xdr:col>111</xdr:col>
      <xdr:colOff>177800</xdr:colOff>
      <xdr:row>40</xdr:row>
      <xdr:rowOff>124460</xdr:rowOff>
    </xdr:to>
    <xdr:cxnSp macro="">
      <xdr:nvCxnSpPr>
        <xdr:cNvPr id="497" name="直線コネクタ 496"/>
        <xdr:cNvCxnSpPr/>
      </xdr:nvCxnSpPr>
      <xdr:spPr>
        <a:xfrm flipV="1">
          <a:off x="17988280" y="6828790"/>
          <a:ext cx="78994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77470</xdr:rowOff>
    </xdr:from>
    <xdr:to>
      <xdr:col>102</xdr:col>
      <xdr:colOff>165100</xdr:colOff>
      <xdr:row>41</xdr:row>
      <xdr:rowOff>7620</xdr:rowOff>
    </xdr:to>
    <xdr:sp macro="" textlink="">
      <xdr:nvSpPr>
        <xdr:cNvPr id="498" name="楕円 497"/>
        <xdr:cNvSpPr/>
      </xdr:nvSpPr>
      <xdr:spPr>
        <a:xfrm>
          <a:off x="17162780" y="6783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124460</xdr:rowOff>
    </xdr:from>
    <xdr:to>
      <xdr:col>107</xdr:col>
      <xdr:colOff>50800</xdr:colOff>
      <xdr:row>40</xdr:row>
      <xdr:rowOff>128270</xdr:rowOff>
    </xdr:to>
    <xdr:cxnSp macro="">
      <xdr:nvCxnSpPr>
        <xdr:cNvPr id="499" name="直線コネクタ 498"/>
        <xdr:cNvCxnSpPr/>
      </xdr:nvCxnSpPr>
      <xdr:spPr>
        <a:xfrm flipV="1">
          <a:off x="17213580" y="683006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81280</xdr:rowOff>
    </xdr:from>
    <xdr:to>
      <xdr:col>98</xdr:col>
      <xdr:colOff>38100</xdr:colOff>
      <xdr:row>41</xdr:row>
      <xdr:rowOff>11430</xdr:rowOff>
    </xdr:to>
    <xdr:sp macro="" textlink="">
      <xdr:nvSpPr>
        <xdr:cNvPr id="500" name="楕円 499"/>
        <xdr:cNvSpPr/>
      </xdr:nvSpPr>
      <xdr:spPr>
        <a:xfrm>
          <a:off x="16388080" y="67868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128270</xdr:rowOff>
    </xdr:from>
    <xdr:to>
      <xdr:col>102</xdr:col>
      <xdr:colOff>114300</xdr:colOff>
      <xdr:row>40</xdr:row>
      <xdr:rowOff>132080</xdr:rowOff>
    </xdr:to>
    <xdr:cxnSp macro="">
      <xdr:nvCxnSpPr>
        <xdr:cNvPr id="501" name="直線コネクタ 500"/>
        <xdr:cNvCxnSpPr/>
      </xdr:nvCxnSpPr>
      <xdr:spPr>
        <a:xfrm flipV="1">
          <a:off x="16431260" y="683387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33037</xdr:rowOff>
    </xdr:from>
    <xdr:ext cx="469744" cy="259045"/>
    <xdr:sp macro="" textlink="">
      <xdr:nvSpPr>
        <xdr:cNvPr id="502" name="n_1aveValue【認定こども園・幼稚園・保育所】&#10;一人当たり面積"/>
        <xdr:cNvSpPr txBox="1"/>
      </xdr:nvSpPr>
      <xdr:spPr>
        <a:xfrm>
          <a:off x="18561127"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47007</xdr:rowOff>
    </xdr:from>
    <xdr:ext cx="469744" cy="259045"/>
    <xdr:sp macro="" textlink="">
      <xdr:nvSpPr>
        <xdr:cNvPr id="503" name="n_2aveValue【認定こども園・幼稚園・保育所】&#10;一人当たり面積"/>
        <xdr:cNvSpPr txBox="1"/>
      </xdr:nvSpPr>
      <xdr:spPr>
        <a:xfrm>
          <a:off x="17776267"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6367</xdr:rowOff>
    </xdr:from>
    <xdr:ext cx="469744" cy="259045"/>
    <xdr:sp macro="" textlink="">
      <xdr:nvSpPr>
        <xdr:cNvPr id="504" name="n_3aveValue【認定こども園・幼稚園・保育所】&#10;一人当たり面積"/>
        <xdr:cNvSpPr txBox="1"/>
      </xdr:nvSpPr>
      <xdr:spPr>
        <a:xfrm>
          <a:off x="1700156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20337</xdr:rowOff>
    </xdr:from>
    <xdr:ext cx="469744" cy="259045"/>
    <xdr:sp macro="" textlink="">
      <xdr:nvSpPr>
        <xdr:cNvPr id="505" name="n_4aveValue【認定こども園・幼稚園・保育所】&#10;一人当たり面積"/>
        <xdr:cNvSpPr txBox="1"/>
      </xdr:nvSpPr>
      <xdr:spPr>
        <a:xfrm>
          <a:off x="16226867" y="6390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165117</xdr:rowOff>
    </xdr:from>
    <xdr:ext cx="469744" cy="259045"/>
    <xdr:sp macro="" textlink="">
      <xdr:nvSpPr>
        <xdr:cNvPr id="506" name="n_1mainValue【認定こども園・幼稚園・保育所】&#10;一人当たり面積"/>
        <xdr:cNvSpPr txBox="1"/>
      </xdr:nvSpPr>
      <xdr:spPr>
        <a:xfrm>
          <a:off x="18561127" y="687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166387</xdr:rowOff>
    </xdr:from>
    <xdr:ext cx="469744" cy="259045"/>
    <xdr:sp macro="" textlink="">
      <xdr:nvSpPr>
        <xdr:cNvPr id="507" name="n_2mainValue【認定こども園・幼稚園・保育所】&#10;一人当たり面積"/>
        <xdr:cNvSpPr txBox="1"/>
      </xdr:nvSpPr>
      <xdr:spPr>
        <a:xfrm>
          <a:off x="17776267" y="687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170197</xdr:rowOff>
    </xdr:from>
    <xdr:ext cx="469744" cy="259045"/>
    <xdr:sp macro="" textlink="">
      <xdr:nvSpPr>
        <xdr:cNvPr id="508" name="n_3mainValue【認定こども園・幼稚園・保育所】&#10;一人当たり面積"/>
        <xdr:cNvSpPr txBox="1"/>
      </xdr:nvSpPr>
      <xdr:spPr>
        <a:xfrm>
          <a:off x="17001567" y="687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2557</xdr:rowOff>
    </xdr:from>
    <xdr:ext cx="469744" cy="259045"/>
    <xdr:sp macro="" textlink="">
      <xdr:nvSpPr>
        <xdr:cNvPr id="509" name="n_4mainValue【認定こども園・幼稚園・保育所】&#10;一人当たり面積"/>
        <xdr:cNvSpPr txBox="1"/>
      </xdr:nvSpPr>
      <xdr:spPr>
        <a:xfrm>
          <a:off x="16226867" y="687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534" name="直線コネクタ 533"/>
        <xdr:cNvCxnSpPr/>
      </xdr:nvCxnSpPr>
      <xdr:spPr>
        <a:xfrm flipV="1">
          <a:off x="14375764" y="929640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535" name="【学校施設】&#10;有形固定資産減価償却率最小値テキスト"/>
        <xdr:cNvSpPr txBox="1"/>
      </xdr:nvSpPr>
      <xdr:spPr>
        <a:xfrm>
          <a:off x="14414500"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536" name="直線コネクタ 535"/>
        <xdr:cNvCxnSpPr/>
      </xdr:nvCxnSpPr>
      <xdr:spPr>
        <a:xfrm>
          <a:off x="14287500" y="10748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537" name="【学校施設】&#10;有形固定資産減価償却率最大値テキスト"/>
        <xdr:cNvSpPr txBox="1"/>
      </xdr:nvSpPr>
      <xdr:spPr>
        <a:xfrm>
          <a:off x="14414500" y="907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538" name="直線コネクタ 537"/>
        <xdr:cNvCxnSpPr/>
      </xdr:nvCxnSpPr>
      <xdr:spPr>
        <a:xfrm>
          <a:off x="14287500" y="9296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53992</xdr:rowOff>
    </xdr:from>
    <xdr:ext cx="405111" cy="259045"/>
    <xdr:sp macro="" textlink="">
      <xdr:nvSpPr>
        <xdr:cNvPr id="539" name="【学校施設】&#10;有形固定資産減価償却率平均値テキスト"/>
        <xdr:cNvSpPr txBox="1"/>
      </xdr:nvSpPr>
      <xdr:spPr>
        <a:xfrm>
          <a:off x="14414500" y="9944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540" name="フローチャート: 判断 539"/>
        <xdr:cNvSpPr/>
      </xdr:nvSpPr>
      <xdr:spPr>
        <a:xfrm>
          <a:off x="14325600" y="1008951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541" name="フローチャート: 判断 540"/>
        <xdr:cNvSpPr/>
      </xdr:nvSpPr>
      <xdr:spPr>
        <a:xfrm>
          <a:off x="13578840" y="100514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542" name="フローチャート: 判断 541"/>
        <xdr:cNvSpPr/>
      </xdr:nvSpPr>
      <xdr:spPr>
        <a:xfrm>
          <a:off x="12804140" y="10041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43" name="フローチャート: 判断 542"/>
        <xdr:cNvSpPr/>
      </xdr:nvSpPr>
      <xdr:spPr>
        <a:xfrm>
          <a:off x="12029440" y="100590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44" name="フローチャート: 判断 543"/>
        <xdr:cNvSpPr/>
      </xdr:nvSpPr>
      <xdr:spPr>
        <a:xfrm>
          <a:off x="11231880" y="10045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8255</xdr:rowOff>
    </xdr:from>
    <xdr:to>
      <xdr:col>85</xdr:col>
      <xdr:colOff>177800</xdr:colOff>
      <xdr:row>62</xdr:row>
      <xdr:rowOff>109855</xdr:rowOff>
    </xdr:to>
    <xdr:sp macro="" textlink="">
      <xdr:nvSpPr>
        <xdr:cNvPr id="550" name="楕円 549"/>
        <xdr:cNvSpPr/>
      </xdr:nvSpPr>
      <xdr:spPr>
        <a:xfrm>
          <a:off x="14325600" y="1040193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158132</xdr:rowOff>
    </xdr:from>
    <xdr:ext cx="405111" cy="259045"/>
    <xdr:sp macro="" textlink="">
      <xdr:nvSpPr>
        <xdr:cNvPr id="551" name="【学校施設】&#10;有形固定資産減価償却率該当値テキスト"/>
        <xdr:cNvSpPr txBox="1"/>
      </xdr:nvSpPr>
      <xdr:spPr>
        <a:xfrm>
          <a:off x="14414500"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2540</xdr:rowOff>
    </xdr:from>
    <xdr:to>
      <xdr:col>81</xdr:col>
      <xdr:colOff>101600</xdr:colOff>
      <xdr:row>62</xdr:row>
      <xdr:rowOff>104140</xdr:rowOff>
    </xdr:to>
    <xdr:sp macro="" textlink="">
      <xdr:nvSpPr>
        <xdr:cNvPr id="552" name="楕円 551"/>
        <xdr:cNvSpPr/>
      </xdr:nvSpPr>
      <xdr:spPr>
        <a:xfrm>
          <a:off x="1357884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53340</xdr:rowOff>
    </xdr:from>
    <xdr:to>
      <xdr:col>85</xdr:col>
      <xdr:colOff>127000</xdr:colOff>
      <xdr:row>62</xdr:row>
      <xdr:rowOff>59055</xdr:rowOff>
    </xdr:to>
    <xdr:cxnSp macro="">
      <xdr:nvCxnSpPr>
        <xdr:cNvPr id="553" name="直線コネクタ 552"/>
        <xdr:cNvCxnSpPr/>
      </xdr:nvCxnSpPr>
      <xdr:spPr>
        <a:xfrm>
          <a:off x="13629640" y="10447020"/>
          <a:ext cx="74676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158750</xdr:rowOff>
    </xdr:from>
    <xdr:to>
      <xdr:col>76</xdr:col>
      <xdr:colOff>165100</xdr:colOff>
      <xdr:row>62</xdr:row>
      <xdr:rowOff>88900</xdr:rowOff>
    </xdr:to>
    <xdr:sp macro="" textlink="">
      <xdr:nvSpPr>
        <xdr:cNvPr id="554" name="楕円 553"/>
        <xdr:cNvSpPr/>
      </xdr:nvSpPr>
      <xdr:spPr>
        <a:xfrm>
          <a:off x="12804140" y="10384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38100</xdr:rowOff>
    </xdr:from>
    <xdr:to>
      <xdr:col>81</xdr:col>
      <xdr:colOff>50800</xdr:colOff>
      <xdr:row>62</xdr:row>
      <xdr:rowOff>53340</xdr:rowOff>
    </xdr:to>
    <xdr:cxnSp macro="">
      <xdr:nvCxnSpPr>
        <xdr:cNvPr id="555" name="直線コネクタ 554"/>
        <xdr:cNvCxnSpPr/>
      </xdr:nvCxnSpPr>
      <xdr:spPr>
        <a:xfrm>
          <a:off x="12854940" y="1043178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154940</xdr:rowOff>
    </xdr:from>
    <xdr:to>
      <xdr:col>72</xdr:col>
      <xdr:colOff>38100</xdr:colOff>
      <xdr:row>62</xdr:row>
      <xdr:rowOff>85090</xdr:rowOff>
    </xdr:to>
    <xdr:sp macro="" textlink="">
      <xdr:nvSpPr>
        <xdr:cNvPr id="556" name="楕円 555"/>
        <xdr:cNvSpPr/>
      </xdr:nvSpPr>
      <xdr:spPr>
        <a:xfrm>
          <a:off x="12029440" y="103809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34290</xdr:rowOff>
    </xdr:from>
    <xdr:to>
      <xdr:col>76</xdr:col>
      <xdr:colOff>114300</xdr:colOff>
      <xdr:row>62</xdr:row>
      <xdr:rowOff>38100</xdr:rowOff>
    </xdr:to>
    <xdr:cxnSp macro="">
      <xdr:nvCxnSpPr>
        <xdr:cNvPr id="557" name="直線コネクタ 556"/>
        <xdr:cNvCxnSpPr/>
      </xdr:nvCxnSpPr>
      <xdr:spPr>
        <a:xfrm>
          <a:off x="12072620" y="1042797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124460</xdr:rowOff>
    </xdr:from>
    <xdr:to>
      <xdr:col>67</xdr:col>
      <xdr:colOff>101600</xdr:colOff>
      <xdr:row>62</xdr:row>
      <xdr:rowOff>54610</xdr:rowOff>
    </xdr:to>
    <xdr:sp macro="" textlink="">
      <xdr:nvSpPr>
        <xdr:cNvPr id="558" name="楕円 557"/>
        <xdr:cNvSpPr/>
      </xdr:nvSpPr>
      <xdr:spPr>
        <a:xfrm>
          <a:off x="11231880" y="10350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3810</xdr:rowOff>
    </xdr:from>
    <xdr:to>
      <xdr:col>71</xdr:col>
      <xdr:colOff>177800</xdr:colOff>
      <xdr:row>62</xdr:row>
      <xdr:rowOff>34290</xdr:rowOff>
    </xdr:to>
    <xdr:cxnSp macro="">
      <xdr:nvCxnSpPr>
        <xdr:cNvPr id="559" name="直線コネクタ 558"/>
        <xdr:cNvCxnSpPr/>
      </xdr:nvCxnSpPr>
      <xdr:spPr>
        <a:xfrm>
          <a:off x="11282680" y="10397490"/>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107332</xdr:rowOff>
    </xdr:from>
    <xdr:ext cx="405111" cy="259045"/>
    <xdr:sp macro="" textlink="">
      <xdr:nvSpPr>
        <xdr:cNvPr id="560" name="n_1aveValue【学校施設】&#10;有形固定資産減価償却率"/>
        <xdr:cNvSpPr txBox="1"/>
      </xdr:nvSpPr>
      <xdr:spPr>
        <a:xfrm>
          <a:off x="13437244" y="983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97807</xdr:rowOff>
    </xdr:from>
    <xdr:ext cx="405111" cy="259045"/>
    <xdr:sp macro="" textlink="">
      <xdr:nvSpPr>
        <xdr:cNvPr id="561" name="n_2aveValue【学校施設】&#10;有形固定資産減価償却率"/>
        <xdr:cNvSpPr txBox="1"/>
      </xdr:nvSpPr>
      <xdr:spPr>
        <a:xfrm>
          <a:off x="126752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118762</xdr:rowOff>
    </xdr:from>
    <xdr:ext cx="405111" cy="259045"/>
    <xdr:sp macro="" textlink="">
      <xdr:nvSpPr>
        <xdr:cNvPr id="562" name="n_3aveValue【学校施設】&#10;有形固定資産減価償却率"/>
        <xdr:cNvSpPr txBox="1"/>
      </xdr:nvSpPr>
      <xdr:spPr>
        <a:xfrm>
          <a:off x="119005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563" name="n_4aveValue【学校施設】&#10;有形固定資産減価償却率"/>
        <xdr:cNvSpPr txBox="1"/>
      </xdr:nvSpPr>
      <xdr:spPr>
        <a:xfrm>
          <a:off x="1110298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95267</xdr:rowOff>
    </xdr:from>
    <xdr:ext cx="405111" cy="259045"/>
    <xdr:sp macro="" textlink="">
      <xdr:nvSpPr>
        <xdr:cNvPr id="564" name="n_1mainValue【学校施設】&#10;有形固定資産減価償却率"/>
        <xdr:cNvSpPr txBox="1"/>
      </xdr:nvSpPr>
      <xdr:spPr>
        <a:xfrm>
          <a:off x="134372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80027</xdr:rowOff>
    </xdr:from>
    <xdr:ext cx="405111" cy="259045"/>
    <xdr:sp macro="" textlink="">
      <xdr:nvSpPr>
        <xdr:cNvPr id="565" name="n_2mainValue【学校施設】&#10;有形固定資産減価償却率"/>
        <xdr:cNvSpPr txBox="1"/>
      </xdr:nvSpPr>
      <xdr:spPr>
        <a:xfrm>
          <a:off x="126752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76217</xdr:rowOff>
    </xdr:from>
    <xdr:ext cx="405111" cy="259045"/>
    <xdr:sp macro="" textlink="">
      <xdr:nvSpPr>
        <xdr:cNvPr id="566" name="n_3mainValue【学校施設】&#10;有形固定資産減価償却率"/>
        <xdr:cNvSpPr txBox="1"/>
      </xdr:nvSpPr>
      <xdr:spPr>
        <a:xfrm>
          <a:off x="11900544"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45737</xdr:rowOff>
    </xdr:from>
    <xdr:ext cx="405111" cy="259045"/>
    <xdr:sp macro="" textlink="">
      <xdr:nvSpPr>
        <xdr:cNvPr id="567" name="n_4mainValue【学校施設】&#10;有形固定資産減価償却率"/>
        <xdr:cNvSpPr txBox="1"/>
      </xdr:nvSpPr>
      <xdr:spPr>
        <a:xfrm>
          <a:off x="1110298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592" name="直線コネクタ 591"/>
        <xdr:cNvCxnSpPr/>
      </xdr:nvCxnSpPr>
      <xdr:spPr>
        <a:xfrm flipV="1">
          <a:off x="19509104" y="9310878"/>
          <a:ext cx="0"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593" name="【学校施設】&#10;一人当たり面積最小値テキスト"/>
        <xdr:cNvSpPr txBox="1"/>
      </xdr:nvSpPr>
      <xdr:spPr>
        <a:xfrm>
          <a:off x="19547840" y="1081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594" name="直線コネクタ 593"/>
        <xdr:cNvCxnSpPr/>
      </xdr:nvCxnSpPr>
      <xdr:spPr>
        <a:xfrm>
          <a:off x="19443700" y="108150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595" name="【学校施設】&#10;一人当たり面積最大値テキスト"/>
        <xdr:cNvSpPr txBox="1"/>
      </xdr:nvSpPr>
      <xdr:spPr>
        <a:xfrm>
          <a:off x="19547840" y="908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596" name="直線コネクタ 595"/>
        <xdr:cNvCxnSpPr/>
      </xdr:nvCxnSpPr>
      <xdr:spPr>
        <a:xfrm>
          <a:off x="19443700" y="93108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3700</xdr:rowOff>
    </xdr:from>
    <xdr:ext cx="469744" cy="259045"/>
    <xdr:sp macro="" textlink="">
      <xdr:nvSpPr>
        <xdr:cNvPr id="597" name="【学校施設】&#10;一人当たり面積平均値テキスト"/>
        <xdr:cNvSpPr txBox="1"/>
      </xdr:nvSpPr>
      <xdr:spPr>
        <a:xfrm>
          <a:off x="19547840" y="10062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598" name="フローチャート: 判断 597"/>
        <xdr:cNvSpPr/>
      </xdr:nvSpPr>
      <xdr:spPr>
        <a:xfrm>
          <a:off x="19458940" y="102106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599" name="フローチャート: 判断 598"/>
        <xdr:cNvSpPr/>
      </xdr:nvSpPr>
      <xdr:spPr>
        <a:xfrm>
          <a:off x="18735040" y="102228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600" name="フローチャート: 判断 599"/>
        <xdr:cNvSpPr/>
      </xdr:nvSpPr>
      <xdr:spPr>
        <a:xfrm>
          <a:off x="17937480" y="102278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115316</xdr:rowOff>
    </xdr:from>
    <xdr:to>
      <xdr:col>102</xdr:col>
      <xdr:colOff>165100</xdr:colOff>
      <xdr:row>61</xdr:row>
      <xdr:rowOff>45466</xdr:rowOff>
    </xdr:to>
    <xdr:sp macro="" textlink="">
      <xdr:nvSpPr>
        <xdr:cNvPr id="601" name="フローチャート: 判断 600"/>
        <xdr:cNvSpPr/>
      </xdr:nvSpPr>
      <xdr:spPr>
        <a:xfrm>
          <a:off x="17162780" y="101737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137414</xdr:rowOff>
    </xdr:from>
    <xdr:to>
      <xdr:col>98</xdr:col>
      <xdr:colOff>38100</xdr:colOff>
      <xdr:row>61</xdr:row>
      <xdr:rowOff>67564</xdr:rowOff>
    </xdr:to>
    <xdr:sp macro="" textlink="">
      <xdr:nvSpPr>
        <xdr:cNvPr id="602" name="フローチャート: 判断 601"/>
        <xdr:cNvSpPr/>
      </xdr:nvSpPr>
      <xdr:spPr>
        <a:xfrm>
          <a:off x="16388080" y="101958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89027</xdr:rowOff>
    </xdr:from>
    <xdr:to>
      <xdr:col>116</xdr:col>
      <xdr:colOff>114300</xdr:colOff>
      <xdr:row>62</xdr:row>
      <xdr:rowOff>19177</xdr:rowOff>
    </xdr:to>
    <xdr:sp macro="" textlink="">
      <xdr:nvSpPr>
        <xdr:cNvPr id="608" name="楕円 607"/>
        <xdr:cNvSpPr/>
      </xdr:nvSpPr>
      <xdr:spPr>
        <a:xfrm>
          <a:off x="19458940" y="103150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67454</xdr:rowOff>
    </xdr:from>
    <xdr:ext cx="469744" cy="259045"/>
    <xdr:sp macro="" textlink="">
      <xdr:nvSpPr>
        <xdr:cNvPr id="609" name="【学校施設】&#10;一人当たり面積該当値テキスト"/>
        <xdr:cNvSpPr txBox="1"/>
      </xdr:nvSpPr>
      <xdr:spPr>
        <a:xfrm>
          <a:off x="19547840" y="10293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101219</xdr:rowOff>
    </xdr:from>
    <xdr:to>
      <xdr:col>112</xdr:col>
      <xdr:colOff>38100</xdr:colOff>
      <xdr:row>62</xdr:row>
      <xdr:rowOff>31369</xdr:rowOff>
    </xdr:to>
    <xdr:sp macro="" textlink="">
      <xdr:nvSpPr>
        <xdr:cNvPr id="610" name="楕円 609"/>
        <xdr:cNvSpPr/>
      </xdr:nvSpPr>
      <xdr:spPr>
        <a:xfrm>
          <a:off x="18735040" y="103272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139827</xdr:rowOff>
    </xdr:from>
    <xdr:to>
      <xdr:col>116</xdr:col>
      <xdr:colOff>63500</xdr:colOff>
      <xdr:row>61</xdr:row>
      <xdr:rowOff>152019</xdr:rowOff>
    </xdr:to>
    <xdr:cxnSp macro="">
      <xdr:nvCxnSpPr>
        <xdr:cNvPr id="611" name="直線コネクタ 610"/>
        <xdr:cNvCxnSpPr/>
      </xdr:nvCxnSpPr>
      <xdr:spPr>
        <a:xfrm flipV="1">
          <a:off x="18778220" y="10365867"/>
          <a:ext cx="73152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104267</xdr:rowOff>
    </xdr:from>
    <xdr:to>
      <xdr:col>107</xdr:col>
      <xdr:colOff>101600</xdr:colOff>
      <xdr:row>62</xdr:row>
      <xdr:rowOff>34417</xdr:rowOff>
    </xdr:to>
    <xdr:sp macro="" textlink="">
      <xdr:nvSpPr>
        <xdr:cNvPr id="612" name="楕円 611"/>
        <xdr:cNvSpPr/>
      </xdr:nvSpPr>
      <xdr:spPr>
        <a:xfrm>
          <a:off x="17937480" y="103303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152019</xdr:rowOff>
    </xdr:from>
    <xdr:to>
      <xdr:col>111</xdr:col>
      <xdr:colOff>177800</xdr:colOff>
      <xdr:row>61</xdr:row>
      <xdr:rowOff>155067</xdr:rowOff>
    </xdr:to>
    <xdr:cxnSp macro="">
      <xdr:nvCxnSpPr>
        <xdr:cNvPr id="613" name="直線コネクタ 612"/>
        <xdr:cNvCxnSpPr/>
      </xdr:nvCxnSpPr>
      <xdr:spPr>
        <a:xfrm flipV="1">
          <a:off x="17988280" y="10378059"/>
          <a:ext cx="78994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118745</xdr:rowOff>
    </xdr:from>
    <xdr:to>
      <xdr:col>102</xdr:col>
      <xdr:colOff>165100</xdr:colOff>
      <xdr:row>62</xdr:row>
      <xdr:rowOff>48895</xdr:rowOff>
    </xdr:to>
    <xdr:sp macro="" textlink="">
      <xdr:nvSpPr>
        <xdr:cNvPr id="614" name="楕円 613"/>
        <xdr:cNvSpPr/>
      </xdr:nvSpPr>
      <xdr:spPr>
        <a:xfrm>
          <a:off x="17162780" y="10344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155067</xdr:rowOff>
    </xdr:from>
    <xdr:to>
      <xdr:col>107</xdr:col>
      <xdr:colOff>50800</xdr:colOff>
      <xdr:row>61</xdr:row>
      <xdr:rowOff>169545</xdr:rowOff>
    </xdr:to>
    <xdr:cxnSp macro="">
      <xdr:nvCxnSpPr>
        <xdr:cNvPr id="615" name="直線コネクタ 614"/>
        <xdr:cNvCxnSpPr/>
      </xdr:nvCxnSpPr>
      <xdr:spPr>
        <a:xfrm flipV="1">
          <a:off x="17213580" y="10381107"/>
          <a:ext cx="7747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129794</xdr:rowOff>
    </xdr:from>
    <xdr:to>
      <xdr:col>98</xdr:col>
      <xdr:colOff>38100</xdr:colOff>
      <xdr:row>62</xdr:row>
      <xdr:rowOff>59944</xdr:rowOff>
    </xdr:to>
    <xdr:sp macro="" textlink="">
      <xdr:nvSpPr>
        <xdr:cNvPr id="616" name="楕円 615"/>
        <xdr:cNvSpPr/>
      </xdr:nvSpPr>
      <xdr:spPr>
        <a:xfrm>
          <a:off x="16388080" y="103558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169545</xdr:rowOff>
    </xdr:from>
    <xdr:to>
      <xdr:col>102</xdr:col>
      <xdr:colOff>114300</xdr:colOff>
      <xdr:row>62</xdr:row>
      <xdr:rowOff>9144</xdr:rowOff>
    </xdr:to>
    <xdr:cxnSp macro="">
      <xdr:nvCxnSpPr>
        <xdr:cNvPr id="617" name="直線コネクタ 616"/>
        <xdr:cNvCxnSpPr/>
      </xdr:nvCxnSpPr>
      <xdr:spPr>
        <a:xfrm flipV="1">
          <a:off x="16431260" y="10395585"/>
          <a:ext cx="78232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111142</xdr:rowOff>
    </xdr:from>
    <xdr:ext cx="469744" cy="259045"/>
    <xdr:sp macro="" textlink="">
      <xdr:nvSpPr>
        <xdr:cNvPr id="618" name="n_1aveValue【学校施設】&#10;一人当たり面積"/>
        <xdr:cNvSpPr txBox="1"/>
      </xdr:nvSpPr>
      <xdr:spPr>
        <a:xfrm>
          <a:off x="18561127" y="1000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116095</xdr:rowOff>
    </xdr:from>
    <xdr:ext cx="469744" cy="259045"/>
    <xdr:sp macro="" textlink="">
      <xdr:nvSpPr>
        <xdr:cNvPr id="619" name="n_2aveValue【学校施設】&#10;一人当たり面積"/>
        <xdr:cNvSpPr txBox="1"/>
      </xdr:nvSpPr>
      <xdr:spPr>
        <a:xfrm>
          <a:off x="17776267" y="1000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61993</xdr:rowOff>
    </xdr:from>
    <xdr:ext cx="469744" cy="259045"/>
    <xdr:sp macro="" textlink="">
      <xdr:nvSpPr>
        <xdr:cNvPr id="620" name="n_3aveValue【学校施設】&#10;一人当たり面積"/>
        <xdr:cNvSpPr txBox="1"/>
      </xdr:nvSpPr>
      <xdr:spPr>
        <a:xfrm>
          <a:off x="17001567" y="995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84091</xdr:rowOff>
    </xdr:from>
    <xdr:ext cx="469744" cy="259045"/>
    <xdr:sp macro="" textlink="">
      <xdr:nvSpPr>
        <xdr:cNvPr id="621" name="n_4aveValue【学校施設】&#10;一人当たり面積"/>
        <xdr:cNvSpPr txBox="1"/>
      </xdr:nvSpPr>
      <xdr:spPr>
        <a:xfrm>
          <a:off x="16226867" y="997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22496</xdr:rowOff>
    </xdr:from>
    <xdr:ext cx="469744" cy="259045"/>
    <xdr:sp macro="" textlink="">
      <xdr:nvSpPr>
        <xdr:cNvPr id="622" name="n_1mainValue【学校施設】&#10;一人当たり面積"/>
        <xdr:cNvSpPr txBox="1"/>
      </xdr:nvSpPr>
      <xdr:spPr>
        <a:xfrm>
          <a:off x="18561127" y="1041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25544</xdr:rowOff>
    </xdr:from>
    <xdr:ext cx="469744" cy="259045"/>
    <xdr:sp macro="" textlink="">
      <xdr:nvSpPr>
        <xdr:cNvPr id="623" name="n_2mainValue【学校施設】&#10;一人当たり面積"/>
        <xdr:cNvSpPr txBox="1"/>
      </xdr:nvSpPr>
      <xdr:spPr>
        <a:xfrm>
          <a:off x="17776267" y="1041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40022</xdr:rowOff>
    </xdr:from>
    <xdr:ext cx="469744" cy="259045"/>
    <xdr:sp macro="" textlink="">
      <xdr:nvSpPr>
        <xdr:cNvPr id="624" name="n_3mainValue【学校施設】&#10;一人当たり面積"/>
        <xdr:cNvSpPr txBox="1"/>
      </xdr:nvSpPr>
      <xdr:spPr>
        <a:xfrm>
          <a:off x="17001567" y="10433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51071</xdr:rowOff>
    </xdr:from>
    <xdr:ext cx="469744" cy="259045"/>
    <xdr:sp macro="" textlink="">
      <xdr:nvSpPr>
        <xdr:cNvPr id="625" name="n_4mainValue【学校施設】&#10;一人当たり面積"/>
        <xdr:cNvSpPr txBox="1"/>
      </xdr:nvSpPr>
      <xdr:spPr>
        <a:xfrm>
          <a:off x="16226867" y="1044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2" name="テキスト ボックス 661"/>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4" name="テキスト ボックス 663"/>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666" name="直線コネクタ 665"/>
        <xdr:cNvCxnSpPr/>
      </xdr:nvCxnSpPr>
      <xdr:spPr>
        <a:xfrm flipV="1">
          <a:off x="14375764" y="1665541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7" name="【公民館】&#10;有形固定資産減価償却率最小値テキスト"/>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8" name="直線コネクタ 667"/>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669" name="【公民館】&#10;有形固定資産減価償却率最大値テキスト"/>
        <xdr:cNvSpPr txBox="1"/>
      </xdr:nvSpPr>
      <xdr:spPr>
        <a:xfrm>
          <a:off x="14414500" y="16434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670" name="直線コネクタ 669"/>
        <xdr:cNvCxnSpPr/>
      </xdr:nvCxnSpPr>
      <xdr:spPr>
        <a:xfrm>
          <a:off x="14287500" y="166554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74313</xdr:rowOff>
    </xdr:from>
    <xdr:ext cx="405111" cy="259045"/>
    <xdr:sp macro="" textlink="">
      <xdr:nvSpPr>
        <xdr:cNvPr id="671" name="【公民館】&#10;有形固定資産減価償却率平均値テキスト"/>
        <xdr:cNvSpPr txBox="1"/>
      </xdr:nvSpPr>
      <xdr:spPr>
        <a:xfrm>
          <a:off x="14414500" y="17676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672" name="フローチャート: 判断 671"/>
        <xdr:cNvSpPr/>
      </xdr:nvSpPr>
      <xdr:spPr>
        <a:xfrm>
          <a:off x="14325600" y="1769808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673" name="フローチャート: 判断 672"/>
        <xdr:cNvSpPr/>
      </xdr:nvSpPr>
      <xdr:spPr>
        <a:xfrm>
          <a:off x="13578840" y="176885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674" name="フローチャート: 判断 673"/>
        <xdr:cNvSpPr/>
      </xdr:nvSpPr>
      <xdr:spPr>
        <a:xfrm>
          <a:off x="1280414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675" name="フローチャート: 判断 674"/>
        <xdr:cNvSpPr/>
      </xdr:nvSpPr>
      <xdr:spPr>
        <a:xfrm>
          <a:off x="12029440" y="175894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676" name="フローチャート: 判断 675"/>
        <xdr:cNvSpPr/>
      </xdr:nvSpPr>
      <xdr:spPr>
        <a:xfrm>
          <a:off x="11231880" y="175513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141605</xdr:rowOff>
    </xdr:from>
    <xdr:to>
      <xdr:col>85</xdr:col>
      <xdr:colOff>177800</xdr:colOff>
      <xdr:row>105</xdr:row>
      <xdr:rowOff>71755</xdr:rowOff>
    </xdr:to>
    <xdr:sp macro="" textlink="">
      <xdr:nvSpPr>
        <xdr:cNvPr id="682" name="楕円 681"/>
        <xdr:cNvSpPr/>
      </xdr:nvSpPr>
      <xdr:spPr>
        <a:xfrm>
          <a:off x="14325600" y="1757616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164482</xdr:rowOff>
    </xdr:from>
    <xdr:ext cx="405111" cy="259045"/>
    <xdr:sp macro="" textlink="">
      <xdr:nvSpPr>
        <xdr:cNvPr id="683" name="【公民館】&#10;有形固定資産減価償却率該当値テキスト"/>
        <xdr:cNvSpPr txBox="1"/>
      </xdr:nvSpPr>
      <xdr:spPr>
        <a:xfrm>
          <a:off x="14414500" y="1743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143511</xdr:rowOff>
    </xdr:from>
    <xdr:to>
      <xdr:col>81</xdr:col>
      <xdr:colOff>101600</xdr:colOff>
      <xdr:row>105</xdr:row>
      <xdr:rowOff>73661</xdr:rowOff>
    </xdr:to>
    <xdr:sp macro="" textlink="">
      <xdr:nvSpPr>
        <xdr:cNvPr id="684" name="楕円 683"/>
        <xdr:cNvSpPr/>
      </xdr:nvSpPr>
      <xdr:spPr>
        <a:xfrm>
          <a:off x="13578840" y="175780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20955</xdr:rowOff>
    </xdr:from>
    <xdr:to>
      <xdr:col>85</xdr:col>
      <xdr:colOff>127000</xdr:colOff>
      <xdr:row>105</xdr:row>
      <xdr:rowOff>22861</xdr:rowOff>
    </xdr:to>
    <xdr:cxnSp macro="">
      <xdr:nvCxnSpPr>
        <xdr:cNvPr id="685" name="直線コネクタ 684"/>
        <xdr:cNvCxnSpPr/>
      </xdr:nvCxnSpPr>
      <xdr:spPr>
        <a:xfrm flipV="1">
          <a:off x="13629640" y="17623155"/>
          <a:ext cx="74676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114936</xdr:rowOff>
    </xdr:from>
    <xdr:to>
      <xdr:col>76</xdr:col>
      <xdr:colOff>165100</xdr:colOff>
      <xdr:row>105</xdr:row>
      <xdr:rowOff>45086</xdr:rowOff>
    </xdr:to>
    <xdr:sp macro="" textlink="">
      <xdr:nvSpPr>
        <xdr:cNvPr id="686" name="楕円 685"/>
        <xdr:cNvSpPr/>
      </xdr:nvSpPr>
      <xdr:spPr>
        <a:xfrm>
          <a:off x="12804140" y="175494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165736</xdr:rowOff>
    </xdr:from>
    <xdr:to>
      <xdr:col>81</xdr:col>
      <xdr:colOff>50800</xdr:colOff>
      <xdr:row>105</xdr:row>
      <xdr:rowOff>22861</xdr:rowOff>
    </xdr:to>
    <xdr:cxnSp macro="">
      <xdr:nvCxnSpPr>
        <xdr:cNvPr id="687" name="直線コネクタ 686"/>
        <xdr:cNvCxnSpPr/>
      </xdr:nvCxnSpPr>
      <xdr:spPr>
        <a:xfrm>
          <a:off x="12854940" y="17600296"/>
          <a:ext cx="7747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135889</xdr:rowOff>
    </xdr:from>
    <xdr:to>
      <xdr:col>72</xdr:col>
      <xdr:colOff>38100</xdr:colOff>
      <xdr:row>105</xdr:row>
      <xdr:rowOff>66039</xdr:rowOff>
    </xdr:to>
    <xdr:sp macro="" textlink="">
      <xdr:nvSpPr>
        <xdr:cNvPr id="688" name="楕円 687"/>
        <xdr:cNvSpPr/>
      </xdr:nvSpPr>
      <xdr:spPr>
        <a:xfrm>
          <a:off x="12029440" y="175704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165736</xdr:rowOff>
    </xdr:from>
    <xdr:to>
      <xdr:col>76</xdr:col>
      <xdr:colOff>114300</xdr:colOff>
      <xdr:row>105</xdr:row>
      <xdr:rowOff>15239</xdr:rowOff>
    </xdr:to>
    <xdr:cxnSp macro="">
      <xdr:nvCxnSpPr>
        <xdr:cNvPr id="689" name="直線コネクタ 688"/>
        <xdr:cNvCxnSpPr/>
      </xdr:nvCxnSpPr>
      <xdr:spPr>
        <a:xfrm flipV="1">
          <a:off x="12072620" y="17600296"/>
          <a:ext cx="782320" cy="1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73025</xdr:rowOff>
    </xdr:from>
    <xdr:to>
      <xdr:col>67</xdr:col>
      <xdr:colOff>101600</xdr:colOff>
      <xdr:row>105</xdr:row>
      <xdr:rowOff>3175</xdr:rowOff>
    </xdr:to>
    <xdr:sp macro="" textlink="">
      <xdr:nvSpPr>
        <xdr:cNvPr id="690" name="楕円 689"/>
        <xdr:cNvSpPr/>
      </xdr:nvSpPr>
      <xdr:spPr>
        <a:xfrm>
          <a:off x="11231880" y="17507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123825</xdr:rowOff>
    </xdr:from>
    <xdr:to>
      <xdr:col>71</xdr:col>
      <xdr:colOff>177800</xdr:colOff>
      <xdr:row>105</xdr:row>
      <xdr:rowOff>15239</xdr:rowOff>
    </xdr:to>
    <xdr:cxnSp macro="">
      <xdr:nvCxnSpPr>
        <xdr:cNvPr id="691" name="直線コネクタ 690"/>
        <xdr:cNvCxnSpPr/>
      </xdr:nvCxnSpPr>
      <xdr:spPr>
        <a:xfrm>
          <a:off x="11282680" y="17558385"/>
          <a:ext cx="789940" cy="5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7638</xdr:rowOff>
    </xdr:from>
    <xdr:ext cx="405111" cy="259045"/>
    <xdr:sp macro="" textlink="">
      <xdr:nvSpPr>
        <xdr:cNvPr id="692" name="n_1aveValue【公民館】&#10;有形固定資産減価償却率"/>
        <xdr:cNvSpPr txBox="1"/>
      </xdr:nvSpPr>
      <xdr:spPr>
        <a:xfrm>
          <a:off x="13437244" y="17777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144797</xdr:rowOff>
    </xdr:from>
    <xdr:ext cx="405111" cy="259045"/>
    <xdr:sp macro="" textlink="">
      <xdr:nvSpPr>
        <xdr:cNvPr id="693" name="n_2aveValue【公民館】&#10;有形固定資産減価償却率"/>
        <xdr:cNvSpPr txBox="1"/>
      </xdr:nvSpPr>
      <xdr:spPr>
        <a:xfrm>
          <a:off x="12675244" y="1774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76216</xdr:rowOff>
    </xdr:from>
    <xdr:ext cx="405111" cy="259045"/>
    <xdr:sp macro="" textlink="">
      <xdr:nvSpPr>
        <xdr:cNvPr id="694" name="n_3aveValue【公民館】&#10;有形固定資産減価償却率"/>
        <xdr:cNvSpPr txBox="1"/>
      </xdr:nvSpPr>
      <xdr:spPr>
        <a:xfrm>
          <a:off x="11900544" y="17678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38116</xdr:rowOff>
    </xdr:from>
    <xdr:ext cx="405111" cy="259045"/>
    <xdr:sp macro="" textlink="">
      <xdr:nvSpPr>
        <xdr:cNvPr id="695" name="n_4aveValue【公民館】&#10;有形固定資産減価償却率"/>
        <xdr:cNvSpPr txBox="1"/>
      </xdr:nvSpPr>
      <xdr:spPr>
        <a:xfrm>
          <a:off x="11102984" y="1764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90188</xdr:rowOff>
    </xdr:from>
    <xdr:ext cx="405111" cy="259045"/>
    <xdr:sp macro="" textlink="">
      <xdr:nvSpPr>
        <xdr:cNvPr id="696" name="n_1mainValue【公民館】&#10;有形固定資産減価償却率"/>
        <xdr:cNvSpPr txBox="1"/>
      </xdr:nvSpPr>
      <xdr:spPr>
        <a:xfrm>
          <a:off x="13437244" y="17357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61613</xdr:rowOff>
    </xdr:from>
    <xdr:ext cx="405111" cy="259045"/>
    <xdr:sp macro="" textlink="">
      <xdr:nvSpPr>
        <xdr:cNvPr id="697" name="n_2mainValue【公民館】&#10;有形固定資産減価償却率"/>
        <xdr:cNvSpPr txBox="1"/>
      </xdr:nvSpPr>
      <xdr:spPr>
        <a:xfrm>
          <a:off x="12675244" y="17328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82566</xdr:rowOff>
    </xdr:from>
    <xdr:ext cx="405111" cy="259045"/>
    <xdr:sp macro="" textlink="">
      <xdr:nvSpPr>
        <xdr:cNvPr id="698" name="n_3mainValue【公民館】&#10;有形固定資産減価償却率"/>
        <xdr:cNvSpPr txBox="1"/>
      </xdr:nvSpPr>
      <xdr:spPr>
        <a:xfrm>
          <a:off x="11900544" y="17349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19702</xdr:rowOff>
    </xdr:from>
    <xdr:ext cx="405111" cy="259045"/>
    <xdr:sp macro="" textlink="">
      <xdr:nvSpPr>
        <xdr:cNvPr id="699" name="n_4mainValue【公民館】&#10;有形固定資産減価償却率"/>
        <xdr:cNvSpPr txBox="1"/>
      </xdr:nvSpPr>
      <xdr:spPr>
        <a:xfrm>
          <a:off x="11102984" y="1728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7" name="テキスト ボックス 716"/>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9" name="テキスト ボックス 718"/>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723" name="直線コネクタ 722"/>
        <xdr:cNvCxnSpPr/>
      </xdr:nvCxnSpPr>
      <xdr:spPr>
        <a:xfrm flipV="1">
          <a:off x="19509104" y="16947642"/>
          <a:ext cx="0" cy="129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724" name="【公民館】&#10;一人当たり面積最小値テキスト"/>
        <xdr:cNvSpPr txBox="1"/>
      </xdr:nvSpPr>
      <xdr:spPr>
        <a:xfrm>
          <a:off x="19547840" y="1824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725" name="直線コネクタ 724"/>
        <xdr:cNvCxnSpPr/>
      </xdr:nvCxnSpPr>
      <xdr:spPr>
        <a:xfrm>
          <a:off x="19443700" y="182445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726" name="【公民館】&#10;一人当たり面積最大値テキスト"/>
        <xdr:cNvSpPr txBox="1"/>
      </xdr:nvSpPr>
      <xdr:spPr>
        <a:xfrm>
          <a:off x="19547840" y="1673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727" name="直線コネクタ 726"/>
        <xdr:cNvCxnSpPr/>
      </xdr:nvCxnSpPr>
      <xdr:spPr>
        <a:xfrm>
          <a:off x="19443700" y="169476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167149</xdr:rowOff>
    </xdr:from>
    <xdr:ext cx="469744" cy="259045"/>
    <xdr:sp macro="" textlink="">
      <xdr:nvSpPr>
        <xdr:cNvPr id="728" name="【公民館】&#10;一人当たり面積平均値テキスト"/>
        <xdr:cNvSpPr txBox="1"/>
      </xdr:nvSpPr>
      <xdr:spPr>
        <a:xfrm>
          <a:off x="19547840" y="17769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729" name="フローチャート: 判断 728"/>
        <xdr:cNvSpPr/>
      </xdr:nvSpPr>
      <xdr:spPr>
        <a:xfrm>
          <a:off x="19458940" y="179141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730" name="フローチャート: 判断 729"/>
        <xdr:cNvSpPr/>
      </xdr:nvSpPr>
      <xdr:spPr>
        <a:xfrm>
          <a:off x="18735040" y="179263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731" name="フローチャート: 判断 730"/>
        <xdr:cNvSpPr/>
      </xdr:nvSpPr>
      <xdr:spPr>
        <a:xfrm>
          <a:off x="17937480" y="17928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87122</xdr:rowOff>
    </xdr:from>
    <xdr:to>
      <xdr:col>102</xdr:col>
      <xdr:colOff>165100</xdr:colOff>
      <xdr:row>107</xdr:row>
      <xdr:rowOff>17272</xdr:rowOff>
    </xdr:to>
    <xdr:sp macro="" textlink="">
      <xdr:nvSpPr>
        <xdr:cNvPr id="732" name="フローチャート: 判断 731"/>
        <xdr:cNvSpPr/>
      </xdr:nvSpPr>
      <xdr:spPr>
        <a:xfrm>
          <a:off x="17162780" y="178569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81026</xdr:rowOff>
    </xdr:from>
    <xdr:to>
      <xdr:col>98</xdr:col>
      <xdr:colOff>38100</xdr:colOff>
      <xdr:row>107</xdr:row>
      <xdr:rowOff>11176</xdr:rowOff>
    </xdr:to>
    <xdr:sp macro="" textlink="">
      <xdr:nvSpPr>
        <xdr:cNvPr id="733" name="フローチャート: 判断 732"/>
        <xdr:cNvSpPr/>
      </xdr:nvSpPr>
      <xdr:spPr>
        <a:xfrm>
          <a:off x="16388080" y="178508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145796</xdr:rowOff>
    </xdr:from>
    <xdr:to>
      <xdr:col>116</xdr:col>
      <xdr:colOff>114300</xdr:colOff>
      <xdr:row>108</xdr:row>
      <xdr:rowOff>75946</xdr:rowOff>
    </xdr:to>
    <xdr:sp macro="" textlink="">
      <xdr:nvSpPr>
        <xdr:cNvPr id="739" name="楕円 738"/>
        <xdr:cNvSpPr/>
      </xdr:nvSpPr>
      <xdr:spPr>
        <a:xfrm>
          <a:off x="19458940" y="180832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60723</xdr:rowOff>
    </xdr:from>
    <xdr:ext cx="469744" cy="259045"/>
    <xdr:sp macro="" textlink="">
      <xdr:nvSpPr>
        <xdr:cNvPr id="740" name="【公民館】&#10;一人当たり面積該当値テキスト"/>
        <xdr:cNvSpPr txBox="1"/>
      </xdr:nvSpPr>
      <xdr:spPr>
        <a:xfrm>
          <a:off x="19547840" y="17998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147320</xdr:rowOff>
    </xdr:from>
    <xdr:to>
      <xdr:col>112</xdr:col>
      <xdr:colOff>38100</xdr:colOff>
      <xdr:row>108</xdr:row>
      <xdr:rowOff>77470</xdr:rowOff>
    </xdr:to>
    <xdr:sp macro="" textlink="">
      <xdr:nvSpPr>
        <xdr:cNvPr id="741" name="楕円 740"/>
        <xdr:cNvSpPr/>
      </xdr:nvSpPr>
      <xdr:spPr>
        <a:xfrm>
          <a:off x="18735040" y="18084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25146</xdr:rowOff>
    </xdr:from>
    <xdr:to>
      <xdr:col>116</xdr:col>
      <xdr:colOff>63500</xdr:colOff>
      <xdr:row>108</xdr:row>
      <xdr:rowOff>26670</xdr:rowOff>
    </xdr:to>
    <xdr:cxnSp macro="">
      <xdr:nvCxnSpPr>
        <xdr:cNvPr id="742" name="直線コネクタ 741"/>
        <xdr:cNvCxnSpPr/>
      </xdr:nvCxnSpPr>
      <xdr:spPr>
        <a:xfrm flipV="1">
          <a:off x="18778220" y="18130266"/>
          <a:ext cx="73152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148082</xdr:rowOff>
    </xdr:from>
    <xdr:to>
      <xdr:col>107</xdr:col>
      <xdr:colOff>101600</xdr:colOff>
      <xdr:row>108</xdr:row>
      <xdr:rowOff>78232</xdr:rowOff>
    </xdr:to>
    <xdr:sp macro="" textlink="">
      <xdr:nvSpPr>
        <xdr:cNvPr id="743" name="楕円 742"/>
        <xdr:cNvSpPr/>
      </xdr:nvSpPr>
      <xdr:spPr>
        <a:xfrm>
          <a:off x="17937480" y="180855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26670</xdr:rowOff>
    </xdr:from>
    <xdr:to>
      <xdr:col>111</xdr:col>
      <xdr:colOff>177800</xdr:colOff>
      <xdr:row>108</xdr:row>
      <xdr:rowOff>27432</xdr:rowOff>
    </xdr:to>
    <xdr:cxnSp macro="">
      <xdr:nvCxnSpPr>
        <xdr:cNvPr id="744" name="直線コネクタ 743"/>
        <xdr:cNvCxnSpPr/>
      </xdr:nvCxnSpPr>
      <xdr:spPr>
        <a:xfrm flipV="1">
          <a:off x="17988280" y="18131790"/>
          <a:ext cx="78994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150368</xdr:rowOff>
    </xdr:from>
    <xdr:to>
      <xdr:col>102</xdr:col>
      <xdr:colOff>165100</xdr:colOff>
      <xdr:row>108</xdr:row>
      <xdr:rowOff>80518</xdr:rowOff>
    </xdr:to>
    <xdr:sp macro="" textlink="">
      <xdr:nvSpPr>
        <xdr:cNvPr id="745" name="楕円 744"/>
        <xdr:cNvSpPr/>
      </xdr:nvSpPr>
      <xdr:spPr>
        <a:xfrm>
          <a:off x="17162780" y="180878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27432</xdr:rowOff>
    </xdr:from>
    <xdr:to>
      <xdr:col>107</xdr:col>
      <xdr:colOff>50800</xdr:colOff>
      <xdr:row>108</xdr:row>
      <xdr:rowOff>29718</xdr:rowOff>
    </xdr:to>
    <xdr:cxnSp macro="">
      <xdr:nvCxnSpPr>
        <xdr:cNvPr id="746" name="直線コネクタ 745"/>
        <xdr:cNvCxnSpPr/>
      </xdr:nvCxnSpPr>
      <xdr:spPr>
        <a:xfrm flipV="1">
          <a:off x="17213580" y="18132552"/>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151892</xdr:rowOff>
    </xdr:from>
    <xdr:to>
      <xdr:col>98</xdr:col>
      <xdr:colOff>38100</xdr:colOff>
      <xdr:row>108</xdr:row>
      <xdr:rowOff>82042</xdr:rowOff>
    </xdr:to>
    <xdr:sp macro="" textlink="">
      <xdr:nvSpPr>
        <xdr:cNvPr id="747" name="楕円 746"/>
        <xdr:cNvSpPr/>
      </xdr:nvSpPr>
      <xdr:spPr>
        <a:xfrm>
          <a:off x="16388080" y="180893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29718</xdr:rowOff>
    </xdr:from>
    <xdr:to>
      <xdr:col>102</xdr:col>
      <xdr:colOff>114300</xdr:colOff>
      <xdr:row>108</xdr:row>
      <xdr:rowOff>31242</xdr:rowOff>
    </xdr:to>
    <xdr:cxnSp macro="">
      <xdr:nvCxnSpPr>
        <xdr:cNvPr id="748" name="直線コネクタ 747"/>
        <xdr:cNvCxnSpPr/>
      </xdr:nvCxnSpPr>
      <xdr:spPr>
        <a:xfrm flipV="1">
          <a:off x="16431260" y="18134838"/>
          <a:ext cx="78232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103140</xdr:rowOff>
    </xdr:from>
    <xdr:ext cx="469744" cy="259045"/>
    <xdr:sp macro="" textlink="">
      <xdr:nvSpPr>
        <xdr:cNvPr id="749" name="n_1aveValue【公民館】&#10;一人当たり面積"/>
        <xdr:cNvSpPr txBox="1"/>
      </xdr:nvSpPr>
      <xdr:spPr>
        <a:xfrm>
          <a:off x="18561127" y="1770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105427</xdr:rowOff>
    </xdr:from>
    <xdr:ext cx="469744" cy="259045"/>
    <xdr:sp macro="" textlink="">
      <xdr:nvSpPr>
        <xdr:cNvPr id="750" name="n_2aveValue【公民館】&#10;一人当たり面積"/>
        <xdr:cNvSpPr txBox="1"/>
      </xdr:nvSpPr>
      <xdr:spPr>
        <a:xfrm>
          <a:off x="17776267" y="177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33799</xdr:rowOff>
    </xdr:from>
    <xdr:ext cx="469744" cy="259045"/>
    <xdr:sp macro="" textlink="">
      <xdr:nvSpPr>
        <xdr:cNvPr id="751" name="n_3aveValue【公民館】&#10;一人当たり面積"/>
        <xdr:cNvSpPr txBox="1"/>
      </xdr:nvSpPr>
      <xdr:spPr>
        <a:xfrm>
          <a:off x="17001567" y="1763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27703</xdr:rowOff>
    </xdr:from>
    <xdr:ext cx="469744" cy="259045"/>
    <xdr:sp macro="" textlink="">
      <xdr:nvSpPr>
        <xdr:cNvPr id="752" name="n_4aveValue【公民館】&#10;一人当たり面積"/>
        <xdr:cNvSpPr txBox="1"/>
      </xdr:nvSpPr>
      <xdr:spPr>
        <a:xfrm>
          <a:off x="16226867" y="1762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68597</xdr:rowOff>
    </xdr:from>
    <xdr:ext cx="469744" cy="259045"/>
    <xdr:sp macro="" textlink="">
      <xdr:nvSpPr>
        <xdr:cNvPr id="753" name="n_1mainValue【公民館】&#10;一人当たり面積"/>
        <xdr:cNvSpPr txBox="1"/>
      </xdr:nvSpPr>
      <xdr:spPr>
        <a:xfrm>
          <a:off x="18561127" y="1817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69359</xdr:rowOff>
    </xdr:from>
    <xdr:ext cx="469744" cy="259045"/>
    <xdr:sp macro="" textlink="">
      <xdr:nvSpPr>
        <xdr:cNvPr id="754" name="n_2mainValue【公民館】&#10;一人当たり面積"/>
        <xdr:cNvSpPr txBox="1"/>
      </xdr:nvSpPr>
      <xdr:spPr>
        <a:xfrm>
          <a:off x="17776267" y="18174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71645</xdr:rowOff>
    </xdr:from>
    <xdr:ext cx="469744" cy="259045"/>
    <xdr:sp macro="" textlink="">
      <xdr:nvSpPr>
        <xdr:cNvPr id="755" name="n_3mainValue【公民館】&#10;一人当たり面積"/>
        <xdr:cNvSpPr txBox="1"/>
      </xdr:nvSpPr>
      <xdr:spPr>
        <a:xfrm>
          <a:off x="17001567" y="1817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73169</xdr:rowOff>
    </xdr:from>
    <xdr:ext cx="469744" cy="259045"/>
    <xdr:sp macro="" textlink="">
      <xdr:nvSpPr>
        <xdr:cNvPr id="756" name="n_4mainValue【公民館】&#10;一人当たり面積"/>
        <xdr:cNvSpPr txBox="1"/>
      </xdr:nvSpPr>
      <xdr:spPr>
        <a:xfrm>
          <a:off x="16226867" y="1817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が類似団体内平均値を下回っている施設類型は、認定こども園・幼稚園・保育所、橋りょう・トンネル、公民館となっており、上回っている施設類型は、道路、学校施設、公営住宅となっている。各施設とも適切に修繕を行い使用している。今後も公共施設長寿命化計画に基づき、老朽化対策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神奈川県中井町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8,932
8,531
19.99
4,768,220
4,405,292
343,091
3,195,414
266,187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67056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xdr:cNvSpPr/>
      </xdr:nvSpPr>
      <xdr:spPr>
        <a:xfrm>
          <a:off x="582676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73" name="正方形/長方形 72"/>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74" name="正方形/長方形 73"/>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75" name="正方形/長方形 74"/>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76" name="正方形/長方形 75"/>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77" name="正方形/長方形 76"/>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78" name="正方形/長方形 77"/>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79" name="正方形/長方形 78"/>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80" name="正方形/長方形 79"/>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81" name="正方形/長方形 80"/>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82" name="正方形/長方形 81"/>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83" name="正方形/長方形 82"/>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84" name="正方形/長方形 83"/>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85" name="正方形/長方形 84"/>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86" name="正方形/長方形 85"/>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87" name="正方形/長方形 86"/>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88" name="正方形/長方形 87"/>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89" name="正方形/長方形 88"/>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90" name="正方形/長方形 89"/>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91" name="正方形/長方形 90"/>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92" name="正方形/長方形 91"/>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93" name="正方形/長方形 92"/>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94" name="正方形/長方形 93"/>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95" name="正方形/長方形 94"/>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96" name="正方形/長方形 95"/>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97" name="正方形/長方形 96"/>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98" name="正方形/長方形 97"/>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99" name="正方形/長方形 98"/>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00" name="正方形/長方形 99"/>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01" name="正方形/長方形 100"/>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02" name="正方形/長方形 101"/>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03" name="正方形/長方形 102"/>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04" name="正方形/長方形 103"/>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05" name="テキスト ボックス 104"/>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06" name="直線コネクタ 105"/>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107" name="テキスト ボックス 106"/>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108" name="直線コネクタ 107"/>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109" name="テキスト ボックス 108"/>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110" name="直線コネクタ 109"/>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111" name="テキスト ボックス 110"/>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112" name="直線コネクタ 111"/>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113" name="テキスト ボックス 112"/>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114" name="直線コネクタ 113"/>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115" name="テキスト ボックス 114"/>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116" name="直線コネクタ 115"/>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117" name="テキスト ボックス 116"/>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118" name="直線コネクタ 117"/>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119" name="テキスト ボックス 118"/>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120" name="直線コネクタ 119"/>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121"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122" name="直線コネクタ 121"/>
        <xdr:cNvCxnSpPr/>
      </xdr:nvCxnSpPr>
      <xdr:spPr>
        <a:xfrm flipV="1">
          <a:off x="14375764" y="5657306"/>
          <a:ext cx="0" cy="1476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123" name="【一般廃棄物処理施設】&#10;有形固定資産減価償却率最小値テキスト"/>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124" name="直線コネクタ 123"/>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125" name="【一般廃棄物処理施設】&#10;有形固定資産減価償却率最大値テキスト"/>
        <xdr:cNvSpPr txBox="1"/>
      </xdr:nvSpPr>
      <xdr:spPr>
        <a:xfrm>
          <a:off x="14414500" y="54363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126" name="直線コネクタ 125"/>
        <xdr:cNvCxnSpPr/>
      </xdr:nvCxnSpPr>
      <xdr:spPr>
        <a:xfrm>
          <a:off x="14287500" y="56573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9088</xdr:rowOff>
    </xdr:from>
    <xdr:ext cx="405111" cy="259045"/>
    <xdr:sp macro="" textlink="">
      <xdr:nvSpPr>
        <xdr:cNvPr id="127" name="【一般廃棄物処理施設】&#10;有形固定資産減価償却率平均値テキスト"/>
        <xdr:cNvSpPr txBox="1"/>
      </xdr:nvSpPr>
      <xdr:spPr>
        <a:xfrm>
          <a:off x="14414500" y="62117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128" name="フローチャート: 判断 127"/>
        <xdr:cNvSpPr/>
      </xdr:nvSpPr>
      <xdr:spPr>
        <a:xfrm>
          <a:off x="14325600" y="6360341"/>
          <a:ext cx="9398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129" name="フローチャート: 判断 128"/>
        <xdr:cNvSpPr/>
      </xdr:nvSpPr>
      <xdr:spPr>
        <a:xfrm>
          <a:off x="13578840" y="638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130" name="フローチャート: 判断 129"/>
        <xdr:cNvSpPr/>
      </xdr:nvSpPr>
      <xdr:spPr>
        <a:xfrm>
          <a:off x="12804140" y="6353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89081</xdr:rowOff>
    </xdr:from>
    <xdr:to>
      <xdr:col>72</xdr:col>
      <xdr:colOff>38100</xdr:colOff>
      <xdr:row>39</xdr:row>
      <xdr:rowOff>19231</xdr:rowOff>
    </xdr:to>
    <xdr:sp macro="" textlink="">
      <xdr:nvSpPr>
        <xdr:cNvPr id="131" name="フローチャート: 判断 130"/>
        <xdr:cNvSpPr/>
      </xdr:nvSpPr>
      <xdr:spPr>
        <a:xfrm>
          <a:off x="12029440" y="64594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27033</xdr:rowOff>
    </xdr:from>
    <xdr:to>
      <xdr:col>67</xdr:col>
      <xdr:colOff>101600</xdr:colOff>
      <xdr:row>38</xdr:row>
      <xdr:rowOff>128633</xdr:rowOff>
    </xdr:to>
    <xdr:sp macro="" textlink="">
      <xdr:nvSpPr>
        <xdr:cNvPr id="132" name="フローチャート: 判断 131"/>
        <xdr:cNvSpPr/>
      </xdr:nvSpPr>
      <xdr:spPr>
        <a:xfrm>
          <a:off x="11231880" y="639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133" name="テキスト ボックス 132"/>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134" name="テキスト ボックス 133"/>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135" name="テキスト ボックス 134"/>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136" name="テキスト ボックス 135"/>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137" name="テキスト ボックス 136"/>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159294</xdr:rowOff>
    </xdr:from>
    <xdr:to>
      <xdr:col>85</xdr:col>
      <xdr:colOff>177800</xdr:colOff>
      <xdr:row>42</xdr:row>
      <xdr:rowOff>89444</xdr:rowOff>
    </xdr:to>
    <xdr:sp macro="" textlink="">
      <xdr:nvSpPr>
        <xdr:cNvPr id="138" name="楕円 137"/>
        <xdr:cNvSpPr/>
      </xdr:nvSpPr>
      <xdr:spPr>
        <a:xfrm>
          <a:off x="14325600" y="703253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74221</xdr:rowOff>
    </xdr:from>
    <xdr:ext cx="405111" cy="259045"/>
    <xdr:sp macro="" textlink="">
      <xdr:nvSpPr>
        <xdr:cNvPr id="139" name="【一般廃棄物処理施設】&#10;有形固定資産減価償却率該当値テキスト"/>
        <xdr:cNvSpPr txBox="1"/>
      </xdr:nvSpPr>
      <xdr:spPr>
        <a:xfrm>
          <a:off x="14414500" y="6947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152763</xdr:rowOff>
    </xdr:from>
    <xdr:to>
      <xdr:col>81</xdr:col>
      <xdr:colOff>101600</xdr:colOff>
      <xdr:row>42</xdr:row>
      <xdr:rowOff>82913</xdr:rowOff>
    </xdr:to>
    <xdr:sp macro="" textlink="">
      <xdr:nvSpPr>
        <xdr:cNvPr id="140" name="楕円 139"/>
        <xdr:cNvSpPr/>
      </xdr:nvSpPr>
      <xdr:spPr>
        <a:xfrm>
          <a:off x="13578840" y="70260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32113</xdr:rowOff>
    </xdr:from>
    <xdr:to>
      <xdr:col>85</xdr:col>
      <xdr:colOff>127000</xdr:colOff>
      <xdr:row>42</xdr:row>
      <xdr:rowOff>38644</xdr:rowOff>
    </xdr:to>
    <xdr:cxnSp macro="">
      <xdr:nvCxnSpPr>
        <xdr:cNvPr id="141" name="直線コネクタ 140"/>
        <xdr:cNvCxnSpPr/>
      </xdr:nvCxnSpPr>
      <xdr:spPr>
        <a:xfrm>
          <a:off x="13629640" y="7072993"/>
          <a:ext cx="74676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147865</xdr:rowOff>
    </xdr:from>
    <xdr:to>
      <xdr:col>76</xdr:col>
      <xdr:colOff>165100</xdr:colOff>
      <xdr:row>42</xdr:row>
      <xdr:rowOff>78015</xdr:rowOff>
    </xdr:to>
    <xdr:sp macro="" textlink="">
      <xdr:nvSpPr>
        <xdr:cNvPr id="142" name="楕円 141"/>
        <xdr:cNvSpPr/>
      </xdr:nvSpPr>
      <xdr:spPr>
        <a:xfrm>
          <a:off x="12804140" y="70211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27215</xdr:rowOff>
    </xdr:from>
    <xdr:to>
      <xdr:col>81</xdr:col>
      <xdr:colOff>50800</xdr:colOff>
      <xdr:row>42</xdr:row>
      <xdr:rowOff>32113</xdr:rowOff>
    </xdr:to>
    <xdr:cxnSp macro="">
      <xdr:nvCxnSpPr>
        <xdr:cNvPr id="143" name="直線コネクタ 142"/>
        <xdr:cNvCxnSpPr/>
      </xdr:nvCxnSpPr>
      <xdr:spPr>
        <a:xfrm>
          <a:off x="12854940" y="7068095"/>
          <a:ext cx="7747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139700</xdr:rowOff>
    </xdr:from>
    <xdr:to>
      <xdr:col>72</xdr:col>
      <xdr:colOff>38100</xdr:colOff>
      <xdr:row>42</xdr:row>
      <xdr:rowOff>69850</xdr:rowOff>
    </xdr:to>
    <xdr:sp macro="" textlink="">
      <xdr:nvSpPr>
        <xdr:cNvPr id="144" name="楕円 143"/>
        <xdr:cNvSpPr/>
      </xdr:nvSpPr>
      <xdr:spPr>
        <a:xfrm>
          <a:off x="12029440" y="70129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19050</xdr:rowOff>
    </xdr:from>
    <xdr:to>
      <xdr:col>76</xdr:col>
      <xdr:colOff>114300</xdr:colOff>
      <xdr:row>42</xdr:row>
      <xdr:rowOff>27215</xdr:rowOff>
    </xdr:to>
    <xdr:cxnSp macro="">
      <xdr:nvCxnSpPr>
        <xdr:cNvPr id="145" name="直線コネクタ 144"/>
        <xdr:cNvCxnSpPr/>
      </xdr:nvCxnSpPr>
      <xdr:spPr>
        <a:xfrm>
          <a:off x="12072620" y="7059930"/>
          <a:ext cx="78232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120106</xdr:rowOff>
    </xdr:from>
    <xdr:to>
      <xdr:col>67</xdr:col>
      <xdr:colOff>101600</xdr:colOff>
      <xdr:row>42</xdr:row>
      <xdr:rowOff>50256</xdr:rowOff>
    </xdr:to>
    <xdr:sp macro="" textlink="">
      <xdr:nvSpPr>
        <xdr:cNvPr id="146" name="楕円 145"/>
        <xdr:cNvSpPr/>
      </xdr:nvSpPr>
      <xdr:spPr>
        <a:xfrm>
          <a:off x="11231880" y="69933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170906</xdr:rowOff>
    </xdr:from>
    <xdr:to>
      <xdr:col>71</xdr:col>
      <xdr:colOff>177800</xdr:colOff>
      <xdr:row>42</xdr:row>
      <xdr:rowOff>19050</xdr:rowOff>
    </xdr:to>
    <xdr:cxnSp macro="">
      <xdr:nvCxnSpPr>
        <xdr:cNvPr id="147" name="直線コネクタ 146"/>
        <xdr:cNvCxnSpPr/>
      </xdr:nvCxnSpPr>
      <xdr:spPr>
        <a:xfrm>
          <a:off x="11282680" y="7044146"/>
          <a:ext cx="789940" cy="1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135363</xdr:rowOff>
    </xdr:from>
    <xdr:ext cx="405111" cy="259045"/>
    <xdr:sp macro="" textlink="">
      <xdr:nvSpPr>
        <xdr:cNvPr id="148" name="n_1aveValue【一般廃棄物処理施設】&#10;有形固定資産減価償却率"/>
        <xdr:cNvSpPr txBox="1"/>
      </xdr:nvSpPr>
      <xdr:spPr>
        <a:xfrm>
          <a:off x="13437244" y="617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149" name="n_2aveValue【一般廃棄物処理施設】&#10;有形固定資産減価償却率"/>
        <xdr:cNvSpPr txBox="1"/>
      </xdr:nvSpPr>
      <xdr:spPr>
        <a:xfrm>
          <a:off x="126752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35758</xdr:rowOff>
    </xdr:from>
    <xdr:ext cx="405111" cy="259045"/>
    <xdr:sp macro="" textlink="">
      <xdr:nvSpPr>
        <xdr:cNvPr id="150" name="n_3aveValue【一般廃棄物処理施設】&#10;有形固定資産減価償却率"/>
        <xdr:cNvSpPr txBox="1"/>
      </xdr:nvSpPr>
      <xdr:spPr>
        <a:xfrm>
          <a:off x="11900544" y="623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145160</xdr:rowOff>
    </xdr:from>
    <xdr:ext cx="405111" cy="259045"/>
    <xdr:sp macro="" textlink="">
      <xdr:nvSpPr>
        <xdr:cNvPr id="151" name="n_4aveValue【一般廃棄物処理施設】&#10;有形固定資産減価償却率"/>
        <xdr:cNvSpPr txBox="1"/>
      </xdr:nvSpPr>
      <xdr:spPr>
        <a:xfrm>
          <a:off x="1110298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74040</xdr:rowOff>
    </xdr:from>
    <xdr:ext cx="405111" cy="259045"/>
    <xdr:sp macro="" textlink="">
      <xdr:nvSpPr>
        <xdr:cNvPr id="152" name="n_1mainValue【一般廃棄物処理施設】&#10;有形固定資産減価償却率"/>
        <xdr:cNvSpPr txBox="1"/>
      </xdr:nvSpPr>
      <xdr:spPr>
        <a:xfrm>
          <a:off x="13437244" y="711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69142</xdr:rowOff>
    </xdr:from>
    <xdr:ext cx="405111" cy="259045"/>
    <xdr:sp macro="" textlink="">
      <xdr:nvSpPr>
        <xdr:cNvPr id="153" name="n_2mainValue【一般廃棄物処理施設】&#10;有形固定資産減価償却率"/>
        <xdr:cNvSpPr txBox="1"/>
      </xdr:nvSpPr>
      <xdr:spPr>
        <a:xfrm>
          <a:off x="12675244" y="711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60977</xdr:rowOff>
    </xdr:from>
    <xdr:ext cx="405111" cy="259045"/>
    <xdr:sp macro="" textlink="">
      <xdr:nvSpPr>
        <xdr:cNvPr id="154" name="n_3mainValue【一般廃棄物処理施設】&#10;有形固定資産減価償却率"/>
        <xdr:cNvSpPr txBox="1"/>
      </xdr:nvSpPr>
      <xdr:spPr>
        <a:xfrm>
          <a:off x="11900544" y="710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41383</xdr:rowOff>
    </xdr:from>
    <xdr:ext cx="405111" cy="259045"/>
    <xdr:sp macro="" textlink="">
      <xdr:nvSpPr>
        <xdr:cNvPr id="155" name="n_4mainValue【一般廃棄物処理施設】&#10;有形固定資産減価償却率"/>
        <xdr:cNvSpPr txBox="1"/>
      </xdr:nvSpPr>
      <xdr:spPr>
        <a:xfrm>
          <a:off x="11102984" y="708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156" name="正方形/長方形 155"/>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57" name="正方形/長方形 156"/>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58" name="正方形/長方形 157"/>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59" name="正方形/長方形 158"/>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60" name="正方形/長方形 159"/>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61" name="正方形/長方形 160"/>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62" name="正方形/長方形 161"/>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63" name="正方形/長方形 162"/>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164" name="テキスト ボックス 163"/>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165" name="直線コネクタ 164"/>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166" name="直線コネクタ 165"/>
        <xdr:cNvCxnSpPr/>
      </xdr:nvCxnSpPr>
      <xdr:spPr>
        <a:xfrm>
          <a:off x="16093440" y="68922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167" name="テキスト ボックス 166"/>
        <xdr:cNvSpPr txBox="1"/>
      </xdr:nvSpPr>
      <xdr:spPr>
        <a:xfrm>
          <a:off x="15890374" y="6753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168" name="直線コネクタ 167"/>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169" name="テキスト ボックス 168"/>
        <xdr:cNvSpPr txBox="1"/>
      </xdr:nvSpPr>
      <xdr:spPr>
        <a:xfrm>
          <a:off x="15499308" y="61976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170" name="直線コネクタ 169"/>
        <xdr:cNvCxnSpPr/>
      </xdr:nvCxnSpPr>
      <xdr:spPr>
        <a:xfrm>
          <a:off x="16093440" y="5775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171" name="テキスト ボックス 170"/>
        <xdr:cNvSpPr txBox="1"/>
      </xdr:nvSpPr>
      <xdr:spPr>
        <a:xfrm>
          <a:off x="15499308" y="563754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172" name="直線コネクタ 171"/>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173" name="テキスト ボックス 172"/>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174"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175" name="直線コネクタ 174"/>
        <xdr:cNvCxnSpPr/>
      </xdr:nvCxnSpPr>
      <xdr:spPr>
        <a:xfrm flipV="1">
          <a:off x="19509104" y="5764245"/>
          <a:ext cx="0" cy="1127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176" name="【一般廃棄物処理施設】&#10;一人当たり有形固定資産（償却資産）額最小値テキスト"/>
        <xdr:cNvSpPr txBox="1"/>
      </xdr:nvSpPr>
      <xdr:spPr>
        <a:xfrm>
          <a:off x="19547840" y="6896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177" name="直線コネクタ 176"/>
        <xdr:cNvCxnSpPr/>
      </xdr:nvCxnSpPr>
      <xdr:spPr>
        <a:xfrm>
          <a:off x="19443700" y="68921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178" name="【一般廃棄物処理施設】&#10;一人当たり有形固定資産（償却資産）額最大値テキスト"/>
        <xdr:cNvSpPr txBox="1"/>
      </xdr:nvSpPr>
      <xdr:spPr>
        <a:xfrm>
          <a:off x="19547840" y="55432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179" name="直線コネクタ 178"/>
        <xdr:cNvCxnSpPr/>
      </xdr:nvCxnSpPr>
      <xdr:spPr>
        <a:xfrm>
          <a:off x="19443700" y="57642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46835</xdr:rowOff>
    </xdr:from>
    <xdr:ext cx="599010" cy="259045"/>
    <xdr:sp macro="" textlink="">
      <xdr:nvSpPr>
        <xdr:cNvPr id="180" name="【一般廃棄物処理施設】&#10;一人当たり有形固定資産（償却資産）額平均値テキスト"/>
        <xdr:cNvSpPr txBox="1"/>
      </xdr:nvSpPr>
      <xdr:spPr>
        <a:xfrm>
          <a:off x="19547840" y="6584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181" name="フローチャート: 判断 180"/>
        <xdr:cNvSpPr/>
      </xdr:nvSpPr>
      <xdr:spPr>
        <a:xfrm>
          <a:off x="19458940" y="672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182" name="フローチャート: 判断 181"/>
        <xdr:cNvSpPr/>
      </xdr:nvSpPr>
      <xdr:spPr>
        <a:xfrm>
          <a:off x="18735040" y="67509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183" name="フローチャート: 判断 182"/>
        <xdr:cNvSpPr/>
      </xdr:nvSpPr>
      <xdr:spPr>
        <a:xfrm>
          <a:off x="17937480" y="675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55799</xdr:rowOff>
    </xdr:from>
    <xdr:to>
      <xdr:col>102</xdr:col>
      <xdr:colOff>165100</xdr:colOff>
      <xdr:row>40</xdr:row>
      <xdr:rowOff>157399</xdr:rowOff>
    </xdr:to>
    <xdr:sp macro="" textlink="">
      <xdr:nvSpPr>
        <xdr:cNvPr id="184" name="フローチャート: 判断 183"/>
        <xdr:cNvSpPr/>
      </xdr:nvSpPr>
      <xdr:spPr>
        <a:xfrm>
          <a:off x="17162780" y="6761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55173</xdr:rowOff>
    </xdr:from>
    <xdr:to>
      <xdr:col>98</xdr:col>
      <xdr:colOff>38100</xdr:colOff>
      <xdr:row>40</xdr:row>
      <xdr:rowOff>156773</xdr:rowOff>
    </xdr:to>
    <xdr:sp macro="" textlink="">
      <xdr:nvSpPr>
        <xdr:cNvPr id="185" name="フローチャート: 判断 184"/>
        <xdr:cNvSpPr/>
      </xdr:nvSpPr>
      <xdr:spPr>
        <a:xfrm>
          <a:off x="16388080" y="676077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186" name="テキスト ボックス 185"/>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187" name="テキスト ボックス 186"/>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188" name="テキスト ボックス 187"/>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189" name="テキスト ボックス 188"/>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190" name="テキスト ボックス 189"/>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65344</xdr:rowOff>
    </xdr:from>
    <xdr:to>
      <xdr:col>116</xdr:col>
      <xdr:colOff>114300</xdr:colOff>
      <xdr:row>40</xdr:row>
      <xdr:rowOff>166944</xdr:rowOff>
    </xdr:to>
    <xdr:sp macro="" textlink="">
      <xdr:nvSpPr>
        <xdr:cNvPr id="191" name="楕円 190"/>
        <xdr:cNvSpPr/>
      </xdr:nvSpPr>
      <xdr:spPr>
        <a:xfrm>
          <a:off x="19458940" y="677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2385</xdr:rowOff>
    </xdr:from>
    <xdr:ext cx="599010" cy="259045"/>
    <xdr:sp macro="" textlink="">
      <xdr:nvSpPr>
        <xdr:cNvPr id="192" name="【一般廃棄物処理施設】&#10;一人当たり有形固定資産（償却資産）額該当値テキスト"/>
        <xdr:cNvSpPr txBox="1"/>
      </xdr:nvSpPr>
      <xdr:spPr>
        <a:xfrm>
          <a:off x="19547840" y="670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66210</xdr:rowOff>
    </xdr:from>
    <xdr:to>
      <xdr:col>112</xdr:col>
      <xdr:colOff>38100</xdr:colOff>
      <xdr:row>40</xdr:row>
      <xdr:rowOff>167810</xdr:rowOff>
    </xdr:to>
    <xdr:sp macro="" textlink="">
      <xdr:nvSpPr>
        <xdr:cNvPr id="193" name="楕円 192"/>
        <xdr:cNvSpPr/>
      </xdr:nvSpPr>
      <xdr:spPr>
        <a:xfrm>
          <a:off x="18735040" y="67718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116144</xdr:rowOff>
    </xdr:from>
    <xdr:to>
      <xdr:col>116</xdr:col>
      <xdr:colOff>63500</xdr:colOff>
      <xdr:row>40</xdr:row>
      <xdr:rowOff>117010</xdr:rowOff>
    </xdr:to>
    <xdr:cxnSp macro="">
      <xdr:nvCxnSpPr>
        <xdr:cNvPr id="194" name="直線コネクタ 193"/>
        <xdr:cNvCxnSpPr/>
      </xdr:nvCxnSpPr>
      <xdr:spPr>
        <a:xfrm flipV="1">
          <a:off x="18778220" y="6821744"/>
          <a:ext cx="731520" cy="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66718</xdr:rowOff>
    </xdr:from>
    <xdr:to>
      <xdr:col>107</xdr:col>
      <xdr:colOff>101600</xdr:colOff>
      <xdr:row>40</xdr:row>
      <xdr:rowOff>168318</xdr:rowOff>
    </xdr:to>
    <xdr:sp macro="" textlink="">
      <xdr:nvSpPr>
        <xdr:cNvPr id="195" name="楕円 194"/>
        <xdr:cNvSpPr/>
      </xdr:nvSpPr>
      <xdr:spPr>
        <a:xfrm>
          <a:off x="17937480" y="677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117010</xdr:rowOff>
    </xdr:from>
    <xdr:to>
      <xdr:col>111</xdr:col>
      <xdr:colOff>177800</xdr:colOff>
      <xdr:row>40</xdr:row>
      <xdr:rowOff>117518</xdr:rowOff>
    </xdr:to>
    <xdr:cxnSp macro="">
      <xdr:nvCxnSpPr>
        <xdr:cNvPr id="196" name="直線コネクタ 195"/>
        <xdr:cNvCxnSpPr/>
      </xdr:nvCxnSpPr>
      <xdr:spPr>
        <a:xfrm flipV="1">
          <a:off x="17988280" y="6822610"/>
          <a:ext cx="78994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68741</xdr:rowOff>
    </xdr:from>
    <xdr:to>
      <xdr:col>102</xdr:col>
      <xdr:colOff>165100</xdr:colOff>
      <xdr:row>40</xdr:row>
      <xdr:rowOff>170341</xdr:rowOff>
    </xdr:to>
    <xdr:sp macro="" textlink="">
      <xdr:nvSpPr>
        <xdr:cNvPr id="197" name="楕円 196"/>
        <xdr:cNvSpPr/>
      </xdr:nvSpPr>
      <xdr:spPr>
        <a:xfrm>
          <a:off x="17162780" y="677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117518</xdr:rowOff>
    </xdr:from>
    <xdr:to>
      <xdr:col>107</xdr:col>
      <xdr:colOff>50800</xdr:colOff>
      <xdr:row>40</xdr:row>
      <xdr:rowOff>119541</xdr:rowOff>
    </xdr:to>
    <xdr:cxnSp macro="">
      <xdr:nvCxnSpPr>
        <xdr:cNvPr id="198" name="直線コネクタ 197"/>
        <xdr:cNvCxnSpPr/>
      </xdr:nvCxnSpPr>
      <xdr:spPr>
        <a:xfrm flipV="1">
          <a:off x="17213580" y="6823118"/>
          <a:ext cx="774700" cy="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69521</xdr:rowOff>
    </xdr:from>
    <xdr:to>
      <xdr:col>98</xdr:col>
      <xdr:colOff>38100</xdr:colOff>
      <xdr:row>40</xdr:row>
      <xdr:rowOff>171121</xdr:rowOff>
    </xdr:to>
    <xdr:sp macro="" textlink="">
      <xdr:nvSpPr>
        <xdr:cNvPr id="199" name="楕円 198"/>
        <xdr:cNvSpPr/>
      </xdr:nvSpPr>
      <xdr:spPr>
        <a:xfrm>
          <a:off x="16388080" y="67751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119541</xdr:rowOff>
    </xdr:from>
    <xdr:to>
      <xdr:col>102</xdr:col>
      <xdr:colOff>114300</xdr:colOff>
      <xdr:row>40</xdr:row>
      <xdr:rowOff>120321</xdr:rowOff>
    </xdr:to>
    <xdr:cxnSp macro="">
      <xdr:nvCxnSpPr>
        <xdr:cNvPr id="200" name="直線コネクタ 199"/>
        <xdr:cNvCxnSpPr/>
      </xdr:nvCxnSpPr>
      <xdr:spPr>
        <a:xfrm flipV="1">
          <a:off x="16431260" y="6825141"/>
          <a:ext cx="782320" cy="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163466</xdr:rowOff>
    </xdr:from>
    <xdr:ext cx="599010" cy="259045"/>
    <xdr:sp macro="" textlink="">
      <xdr:nvSpPr>
        <xdr:cNvPr id="201" name="n_1aveValue【一般廃棄物処理施設】&#10;一人当たり有形固定資産（償却資産）額"/>
        <xdr:cNvSpPr txBox="1"/>
      </xdr:nvSpPr>
      <xdr:spPr>
        <a:xfrm>
          <a:off x="18496495" y="653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165276</xdr:rowOff>
    </xdr:from>
    <xdr:ext cx="599010" cy="259045"/>
    <xdr:sp macro="" textlink="">
      <xdr:nvSpPr>
        <xdr:cNvPr id="202" name="n_2aveValue【一般廃棄物処理施設】&#10;一人当たり有形固定資産（償却資産）額"/>
        <xdr:cNvSpPr txBox="1"/>
      </xdr:nvSpPr>
      <xdr:spPr>
        <a:xfrm>
          <a:off x="17734495" y="6535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2476</xdr:rowOff>
    </xdr:from>
    <xdr:ext cx="599010" cy="259045"/>
    <xdr:sp macro="" textlink="">
      <xdr:nvSpPr>
        <xdr:cNvPr id="203" name="n_3aveValue【一般廃棄物処理施設】&#10;一人当たり有形固定資産（償却資産）額"/>
        <xdr:cNvSpPr txBox="1"/>
      </xdr:nvSpPr>
      <xdr:spPr>
        <a:xfrm>
          <a:off x="16936935" y="6540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1850</xdr:rowOff>
    </xdr:from>
    <xdr:ext cx="599010" cy="259045"/>
    <xdr:sp macro="" textlink="">
      <xdr:nvSpPr>
        <xdr:cNvPr id="204" name="n_4aveValue【一般廃棄物処理施設】&#10;一人当たり有形固定資産（償却資産）額"/>
        <xdr:cNvSpPr txBox="1"/>
      </xdr:nvSpPr>
      <xdr:spPr>
        <a:xfrm>
          <a:off x="16162235" y="6539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158937</xdr:rowOff>
    </xdr:from>
    <xdr:ext cx="599010" cy="259045"/>
    <xdr:sp macro="" textlink="">
      <xdr:nvSpPr>
        <xdr:cNvPr id="205" name="n_1mainValue【一般廃棄物処理施設】&#10;一人当たり有形固定資産（償却資産）額"/>
        <xdr:cNvSpPr txBox="1"/>
      </xdr:nvSpPr>
      <xdr:spPr>
        <a:xfrm>
          <a:off x="18496495" y="686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159445</xdr:rowOff>
    </xdr:from>
    <xdr:ext cx="599010" cy="259045"/>
    <xdr:sp macro="" textlink="">
      <xdr:nvSpPr>
        <xdr:cNvPr id="206" name="n_2mainValue【一般廃棄物処理施設】&#10;一人当たり有形固定資産（償却資産）額"/>
        <xdr:cNvSpPr txBox="1"/>
      </xdr:nvSpPr>
      <xdr:spPr>
        <a:xfrm>
          <a:off x="17734495" y="686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161468</xdr:rowOff>
    </xdr:from>
    <xdr:ext cx="599010" cy="259045"/>
    <xdr:sp macro="" textlink="">
      <xdr:nvSpPr>
        <xdr:cNvPr id="207" name="n_3mainValue【一般廃棄物処理施設】&#10;一人当たり有形固定資産（償却資産）額"/>
        <xdr:cNvSpPr txBox="1"/>
      </xdr:nvSpPr>
      <xdr:spPr>
        <a:xfrm>
          <a:off x="16936935" y="6867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162248</xdr:rowOff>
    </xdr:from>
    <xdr:ext cx="599010" cy="259045"/>
    <xdr:sp macro="" textlink="">
      <xdr:nvSpPr>
        <xdr:cNvPr id="208" name="n_4mainValue【一般廃棄物処理施設】&#10;一人当たり有形固定資産（償却資産）額"/>
        <xdr:cNvSpPr txBox="1"/>
      </xdr:nvSpPr>
      <xdr:spPr>
        <a:xfrm>
          <a:off x="16162235" y="6867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09" name="正方形/長方形 208"/>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10" name="正方形/長方形 209"/>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11" name="正方形/長方形 210"/>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12" name="正方形/長方形 211"/>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13" name="正方形/長方形 212"/>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14" name="正方形/長方形 213"/>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15" name="正方形/長方形 214"/>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16" name="正方形/長方形 215"/>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17" name="テキスト ボックス 216"/>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18" name="直線コネクタ 217"/>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19" name="テキスト ボックス 218"/>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220" name="直線コネクタ 219"/>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221" name="テキスト ボックス 220"/>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22" name="直線コネクタ 221"/>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23" name="テキスト ボックス 222"/>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24" name="直線コネクタ 223"/>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25" name="テキスト ボックス 224"/>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226" name="直線コネクタ 225"/>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227" name="テキスト ボックス 226"/>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228" name="直線コネクタ 227"/>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229" name="テキスト ボックス 228"/>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30" name="直線コネクタ 229"/>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231" name="テキスト ボックス 230"/>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32"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78105</xdr:rowOff>
    </xdr:to>
    <xdr:cxnSp macro="">
      <xdr:nvCxnSpPr>
        <xdr:cNvPr id="233" name="直線コネクタ 232"/>
        <xdr:cNvCxnSpPr/>
      </xdr:nvCxnSpPr>
      <xdr:spPr>
        <a:xfrm flipV="1">
          <a:off x="14375764" y="9243060"/>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234" name="【保健センター・保健所】&#10;有形固定資産減価償却率最小値テキスト"/>
        <xdr:cNvSpPr txBox="1"/>
      </xdr:nvSpPr>
      <xdr:spPr>
        <a:xfrm>
          <a:off x="14414500"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235" name="直線コネクタ 234"/>
        <xdr:cNvCxnSpPr/>
      </xdr:nvCxnSpPr>
      <xdr:spPr>
        <a:xfrm>
          <a:off x="14287500" y="10639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236" name="【保健センター・保健所】&#10;有形固定資産減価償却率最大値テキスト"/>
        <xdr:cNvSpPr txBox="1"/>
      </xdr:nvSpPr>
      <xdr:spPr>
        <a:xfrm>
          <a:off x="14414500" y="9025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237" name="直線コネクタ 236"/>
        <xdr:cNvCxnSpPr/>
      </xdr:nvCxnSpPr>
      <xdr:spPr>
        <a:xfrm>
          <a:off x="14287500" y="9243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168292</xdr:rowOff>
    </xdr:from>
    <xdr:ext cx="405111" cy="259045"/>
    <xdr:sp macro="" textlink="">
      <xdr:nvSpPr>
        <xdr:cNvPr id="238" name="【保健センター・保健所】&#10;有形固定資産減価償却率平均値テキスト"/>
        <xdr:cNvSpPr txBox="1"/>
      </xdr:nvSpPr>
      <xdr:spPr>
        <a:xfrm>
          <a:off x="14414500" y="972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145415</xdr:rowOff>
    </xdr:from>
    <xdr:to>
      <xdr:col>85</xdr:col>
      <xdr:colOff>177800</xdr:colOff>
      <xdr:row>59</xdr:row>
      <xdr:rowOff>75565</xdr:rowOff>
    </xdr:to>
    <xdr:sp macro="" textlink="">
      <xdr:nvSpPr>
        <xdr:cNvPr id="239" name="フローチャート: 判断 238"/>
        <xdr:cNvSpPr/>
      </xdr:nvSpPr>
      <xdr:spPr>
        <a:xfrm>
          <a:off x="14325600" y="98685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153035</xdr:rowOff>
    </xdr:from>
    <xdr:to>
      <xdr:col>81</xdr:col>
      <xdr:colOff>101600</xdr:colOff>
      <xdr:row>59</xdr:row>
      <xdr:rowOff>83185</xdr:rowOff>
    </xdr:to>
    <xdr:sp macro="" textlink="">
      <xdr:nvSpPr>
        <xdr:cNvPr id="240" name="フローチャート: 判断 239"/>
        <xdr:cNvSpPr/>
      </xdr:nvSpPr>
      <xdr:spPr>
        <a:xfrm>
          <a:off x="13578840" y="9876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130175</xdr:rowOff>
    </xdr:from>
    <xdr:to>
      <xdr:col>76</xdr:col>
      <xdr:colOff>165100</xdr:colOff>
      <xdr:row>59</xdr:row>
      <xdr:rowOff>60325</xdr:rowOff>
    </xdr:to>
    <xdr:sp macro="" textlink="">
      <xdr:nvSpPr>
        <xdr:cNvPr id="241" name="フローチャート: 判断 240"/>
        <xdr:cNvSpPr/>
      </xdr:nvSpPr>
      <xdr:spPr>
        <a:xfrm>
          <a:off x="12804140" y="9853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120650</xdr:rowOff>
    </xdr:from>
    <xdr:to>
      <xdr:col>72</xdr:col>
      <xdr:colOff>38100</xdr:colOff>
      <xdr:row>59</xdr:row>
      <xdr:rowOff>50800</xdr:rowOff>
    </xdr:to>
    <xdr:sp macro="" textlink="">
      <xdr:nvSpPr>
        <xdr:cNvPr id="242" name="フローチャート: 判断 241"/>
        <xdr:cNvSpPr/>
      </xdr:nvSpPr>
      <xdr:spPr>
        <a:xfrm>
          <a:off x="12029440" y="9843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101600</xdr:rowOff>
    </xdr:from>
    <xdr:to>
      <xdr:col>67</xdr:col>
      <xdr:colOff>101600</xdr:colOff>
      <xdr:row>59</xdr:row>
      <xdr:rowOff>31750</xdr:rowOff>
    </xdr:to>
    <xdr:sp macro="" textlink="">
      <xdr:nvSpPr>
        <xdr:cNvPr id="243" name="フローチャート: 判断 242"/>
        <xdr:cNvSpPr/>
      </xdr:nvSpPr>
      <xdr:spPr>
        <a:xfrm>
          <a:off x="11231880" y="9824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244" name="テキスト ボックス 243"/>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45" name="テキスト ボックス 244"/>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46" name="テキスト ボックス 245"/>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47" name="テキスト ボックス 246"/>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48" name="テキスト ボックス 247"/>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50165</xdr:rowOff>
    </xdr:from>
    <xdr:to>
      <xdr:col>85</xdr:col>
      <xdr:colOff>177800</xdr:colOff>
      <xdr:row>59</xdr:row>
      <xdr:rowOff>151765</xdr:rowOff>
    </xdr:to>
    <xdr:sp macro="" textlink="">
      <xdr:nvSpPr>
        <xdr:cNvPr id="249" name="楕円 248"/>
        <xdr:cNvSpPr/>
      </xdr:nvSpPr>
      <xdr:spPr>
        <a:xfrm>
          <a:off x="14325600" y="994092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28592</xdr:rowOff>
    </xdr:from>
    <xdr:ext cx="405111" cy="259045"/>
    <xdr:sp macro="" textlink="">
      <xdr:nvSpPr>
        <xdr:cNvPr id="250" name="【保健センター・保健所】&#10;有形固定資産減価償却率該当値テキスト"/>
        <xdr:cNvSpPr txBox="1"/>
      </xdr:nvSpPr>
      <xdr:spPr>
        <a:xfrm>
          <a:off x="14414500" y="9919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6350</xdr:rowOff>
    </xdr:from>
    <xdr:to>
      <xdr:col>81</xdr:col>
      <xdr:colOff>101600</xdr:colOff>
      <xdr:row>59</xdr:row>
      <xdr:rowOff>107950</xdr:rowOff>
    </xdr:to>
    <xdr:sp macro="" textlink="">
      <xdr:nvSpPr>
        <xdr:cNvPr id="251" name="楕円 250"/>
        <xdr:cNvSpPr/>
      </xdr:nvSpPr>
      <xdr:spPr>
        <a:xfrm>
          <a:off x="13578840"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57150</xdr:rowOff>
    </xdr:from>
    <xdr:to>
      <xdr:col>85</xdr:col>
      <xdr:colOff>127000</xdr:colOff>
      <xdr:row>59</xdr:row>
      <xdr:rowOff>100965</xdr:rowOff>
    </xdr:to>
    <xdr:cxnSp macro="">
      <xdr:nvCxnSpPr>
        <xdr:cNvPr id="252" name="直線コネクタ 251"/>
        <xdr:cNvCxnSpPr/>
      </xdr:nvCxnSpPr>
      <xdr:spPr>
        <a:xfrm>
          <a:off x="13629640" y="9947910"/>
          <a:ext cx="7467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151130</xdr:rowOff>
    </xdr:from>
    <xdr:to>
      <xdr:col>76</xdr:col>
      <xdr:colOff>165100</xdr:colOff>
      <xdr:row>59</xdr:row>
      <xdr:rowOff>81280</xdr:rowOff>
    </xdr:to>
    <xdr:sp macro="" textlink="">
      <xdr:nvSpPr>
        <xdr:cNvPr id="253" name="楕円 252"/>
        <xdr:cNvSpPr/>
      </xdr:nvSpPr>
      <xdr:spPr>
        <a:xfrm>
          <a:off x="12804140" y="9874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30480</xdr:rowOff>
    </xdr:from>
    <xdr:to>
      <xdr:col>81</xdr:col>
      <xdr:colOff>50800</xdr:colOff>
      <xdr:row>59</xdr:row>
      <xdr:rowOff>57150</xdr:rowOff>
    </xdr:to>
    <xdr:cxnSp macro="">
      <xdr:nvCxnSpPr>
        <xdr:cNvPr id="254" name="直線コネクタ 253"/>
        <xdr:cNvCxnSpPr/>
      </xdr:nvCxnSpPr>
      <xdr:spPr>
        <a:xfrm>
          <a:off x="12854940" y="9921240"/>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139700</xdr:rowOff>
    </xdr:from>
    <xdr:to>
      <xdr:col>72</xdr:col>
      <xdr:colOff>38100</xdr:colOff>
      <xdr:row>59</xdr:row>
      <xdr:rowOff>69850</xdr:rowOff>
    </xdr:to>
    <xdr:sp macro="" textlink="">
      <xdr:nvSpPr>
        <xdr:cNvPr id="255" name="楕円 254"/>
        <xdr:cNvSpPr/>
      </xdr:nvSpPr>
      <xdr:spPr>
        <a:xfrm>
          <a:off x="12029440" y="98628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19050</xdr:rowOff>
    </xdr:from>
    <xdr:to>
      <xdr:col>76</xdr:col>
      <xdr:colOff>114300</xdr:colOff>
      <xdr:row>59</xdr:row>
      <xdr:rowOff>30480</xdr:rowOff>
    </xdr:to>
    <xdr:cxnSp macro="">
      <xdr:nvCxnSpPr>
        <xdr:cNvPr id="256" name="直線コネクタ 255"/>
        <xdr:cNvCxnSpPr/>
      </xdr:nvCxnSpPr>
      <xdr:spPr>
        <a:xfrm>
          <a:off x="12072620" y="9909810"/>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73025</xdr:rowOff>
    </xdr:from>
    <xdr:to>
      <xdr:col>67</xdr:col>
      <xdr:colOff>101600</xdr:colOff>
      <xdr:row>59</xdr:row>
      <xdr:rowOff>3175</xdr:rowOff>
    </xdr:to>
    <xdr:sp macro="" textlink="">
      <xdr:nvSpPr>
        <xdr:cNvPr id="257" name="楕円 256"/>
        <xdr:cNvSpPr/>
      </xdr:nvSpPr>
      <xdr:spPr>
        <a:xfrm>
          <a:off x="11231880" y="9796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123825</xdr:rowOff>
    </xdr:from>
    <xdr:to>
      <xdr:col>71</xdr:col>
      <xdr:colOff>177800</xdr:colOff>
      <xdr:row>59</xdr:row>
      <xdr:rowOff>19050</xdr:rowOff>
    </xdr:to>
    <xdr:cxnSp macro="">
      <xdr:nvCxnSpPr>
        <xdr:cNvPr id="258" name="直線コネクタ 257"/>
        <xdr:cNvCxnSpPr/>
      </xdr:nvCxnSpPr>
      <xdr:spPr>
        <a:xfrm>
          <a:off x="11282680" y="9846945"/>
          <a:ext cx="78994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99712</xdr:rowOff>
    </xdr:from>
    <xdr:ext cx="405111" cy="259045"/>
    <xdr:sp macro="" textlink="">
      <xdr:nvSpPr>
        <xdr:cNvPr id="259" name="n_1aveValue【保健センター・保健所】&#10;有形固定資産減価償却率"/>
        <xdr:cNvSpPr txBox="1"/>
      </xdr:nvSpPr>
      <xdr:spPr>
        <a:xfrm>
          <a:off x="13437244" y="965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76852</xdr:rowOff>
    </xdr:from>
    <xdr:ext cx="405111" cy="259045"/>
    <xdr:sp macro="" textlink="">
      <xdr:nvSpPr>
        <xdr:cNvPr id="260" name="n_2aveValue【保健センター・保健所】&#10;有形固定資産減価償却率"/>
        <xdr:cNvSpPr txBox="1"/>
      </xdr:nvSpPr>
      <xdr:spPr>
        <a:xfrm>
          <a:off x="1267524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67327</xdr:rowOff>
    </xdr:from>
    <xdr:ext cx="405111" cy="259045"/>
    <xdr:sp macro="" textlink="">
      <xdr:nvSpPr>
        <xdr:cNvPr id="261" name="n_3aveValue【保健センター・保健所】&#10;有形固定資産減価償却率"/>
        <xdr:cNvSpPr txBox="1"/>
      </xdr:nvSpPr>
      <xdr:spPr>
        <a:xfrm>
          <a:off x="119005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22877</xdr:rowOff>
    </xdr:from>
    <xdr:ext cx="405111" cy="259045"/>
    <xdr:sp macro="" textlink="">
      <xdr:nvSpPr>
        <xdr:cNvPr id="262" name="n_4aveValue【保健センター・保健所】&#10;有形固定資産減価償却率"/>
        <xdr:cNvSpPr txBox="1"/>
      </xdr:nvSpPr>
      <xdr:spPr>
        <a:xfrm>
          <a:off x="11102984" y="991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99077</xdr:rowOff>
    </xdr:from>
    <xdr:ext cx="405111" cy="259045"/>
    <xdr:sp macro="" textlink="">
      <xdr:nvSpPr>
        <xdr:cNvPr id="263" name="n_1mainValue【保健センター・保健所】&#10;有形固定資産減価償却率"/>
        <xdr:cNvSpPr txBox="1"/>
      </xdr:nvSpPr>
      <xdr:spPr>
        <a:xfrm>
          <a:off x="13437244" y="998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72407</xdr:rowOff>
    </xdr:from>
    <xdr:ext cx="405111" cy="259045"/>
    <xdr:sp macro="" textlink="">
      <xdr:nvSpPr>
        <xdr:cNvPr id="264" name="n_2mainValue【保健センター・保健所】&#10;有形固定資産減価償却率"/>
        <xdr:cNvSpPr txBox="1"/>
      </xdr:nvSpPr>
      <xdr:spPr>
        <a:xfrm>
          <a:off x="12675244" y="996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60977</xdr:rowOff>
    </xdr:from>
    <xdr:ext cx="405111" cy="259045"/>
    <xdr:sp macro="" textlink="">
      <xdr:nvSpPr>
        <xdr:cNvPr id="265" name="n_3mainValue【保健センター・保健所】&#10;有形固定資産減価償却率"/>
        <xdr:cNvSpPr txBox="1"/>
      </xdr:nvSpPr>
      <xdr:spPr>
        <a:xfrm>
          <a:off x="11900544" y="995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19702</xdr:rowOff>
    </xdr:from>
    <xdr:ext cx="405111" cy="259045"/>
    <xdr:sp macro="" textlink="">
      <xdr:nvSpPr>
        <xdr:cNvPr id="266" name="n_4mainValue【保健センター・保健所】&#10;有形固定資産減価償却率"/>
        <xdr:cNvSpPr txBox="1"/>
      </xdr:nvSpPr>
      <xdr:spPr>
        <a:xfrm>
          <a:off x="11102984" y="957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67" name="正方形/長方形 266"/>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68" name="正方形/長方形 267"/>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69" name="正方形/長方形 268"/>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70" name="正方形/長方形 269"/>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71" name="正方形/長方形 270"/>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72" name="正方形/長方形 271"/>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73" name="正方形/長方形 272"/>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74" name="正方形/長方形 273"/>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75" name="テキスト ボックス 274"/>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76" name="直線コネクタ 275"/>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277" name="直線コネクタ 276"/>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278" name="テキスト ボックス 277"/>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279" name="直線コネクタ 278"/>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280" name="テキスト ボックス 279"/>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281" name="直線コネクタ 280"/>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282" name="テキスト ボックス 281"/>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283" name="直線コネクタ 282"/>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284" name="テキスト ボックス 283"/>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285" name="直線コネクタ 284"/>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286" name="テキスト ボックス 285"/>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87" name="直線コネクタ 286"/>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88" name="テキスト ボックス 287"/>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89"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xdr:rowOff>
    </xdr:from>
    <xdr:to>
      <xdr:col>116</xdr:col>
      <xdr:colOff>62864</xdr:colOff>
      <xdr:row>64</xdr:row>
      <xdr:rowOff>21590</xdr:rowOff>
    </xdr:to>
    <xdr:cxnSp macro="">
      <xdr:nvCxnSpPr>
        <xdr:cNvPr id="290" name="直線コネクタ 289"/>
        <xdr:cNvCxnSpPr/>
      </xdr:nvCxnSpPr>
      <xdr:spPr>
        <a:xfrm flipV="1">
          <a:off x="19509104" y="9395460"/>
          <a:ext cx="0" cy="135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25417</xdr:rowOff>
    </xdr:from>
    <xdr:ext cx="469744" cy="259045"/>
    <xdr:sp macro="" textlink="">
      <xdr:nvSpPr>
        <xdr:cNvPr id="291" name="【保健センター・保健所】&#10;一人当たり面積最小値テキスト"/>
        <xdr:cNvSpPr txBox="1"/>
      </xdr:nvSpPr>
      <xdr:spPr>
        <a:xfrm>
          <a:off x="19547840" y="1075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21590</xdr:rowOff>
    </xdr:from>
    <xdr:to>
      <xdr:col>116</xdr:col>
      <xdr:colOff>152400</xdr:colOff>
      <xdr:row>64</xdr:row>
      <xdr:rowOff>21590</xdr:rowOff>
    </xdr:to>
    <xdr:cxnSp macro="">
      <xdr:nvCxnSpPr>
        <xdr:cNvPr id="292" name="直線コネクタ 291"/>
        <xdr:cNvCxnSpPr/>
      </xdr:nvCxnSpPr>
      <xdr:spPr>
        <a:xfrm>
          <a:off x="19443700" y="10750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125747</xdr:rowOff>
    </xdr:from>
    <xdr:ext cx="469744" cy="259045"/>
    <xdr:sp macro="" textlink="">
      <xdr:nvSpPr>
        <xdr:cNvPr id="293" name="【保健センター・保健所】&#10;一人当たり面積最大値テキスト"/>
        <xdr:cNvSpPr txBox="1"/>
      </xdr:nvSpPr>
      <xdr:spPr>
        <a:xfrm>
          <a:off x="19547840" y="917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xdr:rowOff>
    </xdr:from>
    <xdr:to>
      <xdr:col>116</xdr:col>
      <xdr:colOff>152400</xdr:colOff>
      <xdr:row>56</xdr:row>
      <xdr:rowOff>7620</xdr:rowOff>
    </xdr:to>
    <xdr:cxnSp macro="">
      <xdr:nvCxnSpPr>
        <xdr:cNvPr id="294" name="直線コネクタ 293"/>
        <xdr:cNvCxnSpPr/>
      </xdr:nvCxnSpPr>
      <xdr:spPr>
        <a:xfrm>
          <a:off x="19443700" y="93954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67327</xdr:rowOff>
    </xdr:from>
    <xdr:ext cx="469744" cy="259045"/>
    <xdr:sp macro="" textlink="">
      <xdr:nvSpPr>
        <xdr:cNvPr id="295" name="【保健センター・保健所】&#10;一人当たり面積平均値テキスト"/>
        <xdr:cNvSpPr txBox="1"/>
      </xdr:nvSpPr>
      <xdr:spPr>
        <a:xfrm>
          <a:off x="19547840" y="10293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296" name="フローチャート: 判断 295"/>
        <xdr:cNvSpPr/>
      </xdr:nvSpPr>
      <xdr:spPr>
        <a:xfrm>
          <a:off x="1945894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76200</xdr:rowOff>
    </xdr:from>
    <xdr:to>
      <xdr:col>112</xdr:col>
      <xdr:colOff>38100</xdr:colOff>
      <xdr:row>63</xdr:row>
      <xdr:rowOff>6350</xdr:rowOff>
    </xdr:to>
    <xdr:sp macro="" textlink="">
      <xdr:nvSpPr>
        <xdr:cNvPr id="297" name="フローチャート: 判断 296"/>
        <xdr:cNvSpPr/>
      </xdr:nvSpPr>
      <xdr:spPr>
        <a:xfrm>
          <a:off x="18735040" y="10469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85090</xdr:rowOff>
    </xdr:from>
    <xdr:to>
      <xdr:col>107</xdr:col>
      <xdr:colOff>101600</xdr:colOff>
      <xdr:row>63</xdr:row>
      <xdr:rowOff>15240</xdr:rowOff>
    </xdr:to>
    <xdr:sp macro="" textlink="">
      <xdr:nvSpPr>
        <xdr:cNvPr id="298" name="フローチャート: 判断 297"/>
        <xdr:cNvSpPr/>
      </xdr:nvSpPr>
      <xdr:spPr>
        <a:xfrm>
          <a:off x="17937480" y="10478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0</xdr:rowOff>
    </xdr:from>
    <xdr:to>
      <xdr:col>102</xdr:col>
      <xdr:colOff>165100</xdr:colOff>
      <xdr:row>63</xdr:row>
      <xdr:rowOff>101600</xdr:rowOff>
    </xdr:to>
    <xdr:sp macro="" textlink="">
      <xdr:nvSpPr>
        <xdr:cNvPr id="299" name="フローチャート: 判断 298"/>
        <xdr:cNvSpPr/>
      </xdr:nvSpPr>
      <xdr:spPr>
        <a:xfrm>
          <a:off x="17162780" y="1056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161290</xdr:rowOff>
    </xdr:from>
    <xdr:to>
      <xdr:col>98</xdr:col>
      <xdr:colOff>38100</xdr:colOff>
      <xdr:row>63</xdr:row>
      <xdr:rowOff>91440</xdr:rowOff>
    </xdr:to>
    <xdr:sp macro="" textlink="">
      <xdr:nvSpPr>
        <xdr:cNvPr id="300" name="フローチャート: 判断 299"/>
        <xdr:cNvSpPr/>
      </xdr:nvSpPr>
      <xdr:spPr>
        <a:xfrm>
          <a:off x="16388080" y="10554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01" name="テキスト ボックス 300"/>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02" name="テキスト ボックス 301"/>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03" name="テキスト ボックス 302"/>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04" name="テキスト ボックス 303"/>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05" name="テキスト ボックス 304"/>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85090</xdr:rowOff>
    </xdr:from>
    <xdr:to>
      <xdr:col>116</xdr:col>
      <xdr:colOff>114300</xdr:colOff>
      <xdr:row>63</xdr:row>
      <xdr:rowOff>15240</xdr:rowOff>
    </xdr:to>
    <xdr:sp macro="" textlink="">
      <xdr:nvSpPr>
        <xdr:cNvPr id="306" name="楕円 305"/>
        <xdr:cNvSpPr/>
      </xdr:nvSpPr>
      <xdr:spPr>
        <a:xfrm>
          <a:off x="19458940" y="10478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63517</xdr:rowOff>
    </xdr:from>
    <xdr:ext cx="469744" cy="259045"/>
    <xdr:sp macro="" textlink="">
      <xdr:nvSpPr>
        <xdr:cNvPr id="307" name="【保健センター・保健所】&#10;一人当たり面積該当値テキスト"/>
        <xdr:cNvSpPr txBox="1"/>
      </xdr:nvSpPr>
      <xdr:spPr>
        <a:xfrm>
          <a:off x="19547840"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88900</xdr:rowOff>
    </xdr:from>
    <xdr:to>
      <xdr:col>112</xdr:col>
      <xdr:colOff>38100</xdr:colOff>
      <xdr:row>63</xdr:row>
      <xdr:rowOff>19050</xdr:rowOff>
    </xdr:to>
    <xdr:sp macro="" textlink="">
      <xdr:nvSpPr>
        <xdr:cNvPr id="308" name="楕円 307"/>
        <xdr:cNvSpPr/>
      </xdr:nvSpPr>
      <xdr:spPr>
        <a:xfrm>
          <a:off x="18735040" y="104825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135890</xdr:rowOff>
    </xdr:from>
    <xdr:to>
      <xdr:col>116</xdr:col>
      <xdr:colOff>63500</xdr:colOff>
      <xdr:row>62</xdr:row>
      <xdr:rowOff>139700</xdr:rowOff>
    </xdr:to>
    <xdr:cxnSp macro="">
      <xdr:nvCxnSpPr>
        <xdr:cNvPr id="309" name="直線コネクタ 308"/>
        <xdr:cNvCxnSpPr/>
      </xdr:nvCxnSpPr>
      <xdr:spPr>
        <a:xfrm flipV="1">
          <a:off x="18778220" y="1052957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90170</xdr:rowOff>
    </xdr:from>
    <xdr:to>
      <xdr:col>107</xdr:col>
      <xdr:colOff>101600</xdr:colOff>
      <xdr:row>63</xdr:row>
      <xdr:rowOff>20320</xdr:rowOff>
    </xdr:to>
    <xdr:sp macro="" textlink="">
      <xdr:nvSpPr>
        <xdr:cNvPr id="310" name="楕円 309"/>
        <xdr:cNvSpPr/>
      </xdr:nvSpPr>
      <xdr:spPr>
        <a:xfrm>
          <a:off x="17937480" y="10483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139700</xdr:rowOff>
    </xdr:from>
    <xdr:to>
      <xdr:col>111</xdr:col>
      <xdr:colOff>177800</xdr:colOff>
      <xdr:row>62</xdr:row>
      <xdr:rowOff>140970</xdr:rowOff>
    </xdr:to>
    <xdr:cxnSp macro="">
      <xdr:nvCxnSpPr>
        <xdr:cNvPr id="311" name="直線コネクタ 310"/>
        <xdr:cNvCxnSpPr/>
      </xdr:nvCxnSpPr>
      <xdr:spPr>
        <a:xfrm flipV="1">
          <a:off x="17988280" y="10533380"/>
          <a:ext cx="78994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95250</xdr:rowOff>
    </xdr:from>
    <xdr:to>
      <xdr:col>102</xdr:col>
      <xdr:colOff>165100</xdr:colOff>
      <xdr:row>63</xdr:row>
      <xdr:rowOff>25400</xdr:rowOff>
    </xdr:to>
    <xdr:sp macro="" textlink="">
      <xdr:nvSpPr>
        <xdr:cNvPr id="312" name="楕円 311"/>
        <xdr:cNvSpPr/>
      </xdr:nvSpPr>
      <xdr:spPr>
        <a:xfrm>
          <a:off x="17162780" y="10488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140970</xdr:rowOff>
    </xdr:from>
    <xdr:to>
      <xdr:col>107</xdr:col>
      <xdr:colOff>50800</xdr:colOff>
      <xdr:row>62</xdr:row>
      <xdr:rowOff>146050</xdr:rowOff>
    </xdr:to>
    <xdr:cxnSp macro="">
      <xdr:nvCxnSpPr>
        <xdr:cNvPr id="313" name="直線コネクタ 312"/>
        <xdr:cNvCxnSpPr/>
      </xdr:nvCxnSpPr>
      <xdr:spPr>
        <a:xfrm flipV="1">
          <a:off x="17213580" y="10534650"/>
          <a:ext cx="7747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99060</xdr:rowOff>
    </xdr:from>
    <xdr:to>
      <xdr:col>98</xdr:col>
      <xdr:colOff>38100</xdr:colOff>
      <xdr:row>63</xdr:row>
      <xdr:rowOff>29210</xdr:rowOff>
    </xdr:to>
    <xdr:sp macro="" textlink="">
      <xdr:nvSpPr>
        <xdr:cNvPr id="314" name="楕円 313"/>
        <xdr:cNvSpPr/>
      </xdr:nvSpPr>
      <xdr:spPr>
        <a:xfrm>
          <a:off x="16388080" y="104927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146050</xdr:rowOff>
    </xdr:from>
    <xdr:to>
      <xdr:col>102</xdr:col>
      <xdr:colOff>114300</xdr:colOff>
      <xdr:row>62</xdr:row>
      <xdr:rowOff>149860</xdr:rowOff>
    </xdr:to>
    <xdr:cxnSp macro="">
      <xdr:nvCxnSpPr>
        <xdr:cNvPr id="315" name="直線コネクタ 314"/>
        <xdr:cNvCxnSpPr/>
      </xdr:nvCxnSpPr>
      <xdr:spPr>
        <a:xfrm flipV="1">
          <a:off x="16431260" y="1053973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22877</xdr:rowOff>
    </xdr:from>
    <xdr:ext cx="469744" cy="259045"/>
    <xdr:sp macro="" textlink="">
      <xdr:nvSpPr>
        <xdr:cNvPr id="316" name="n_1aveValue【保健センター・保健所】&#10;一人当たり面積"/>
        <xdr:cNvSpPr txBox="1"/>
      </xdr:nvSpPr>
      <xdr:spPr>
        <a:xfrm>
          <a:off x="18561127" y="1024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31767</xdr:rowOff>
    </xdr:from>
    <xdr:ext cx="469744" cy="259045"/>
    <xdr:sp macro="" textlink="">
      <xdr:nvSpPr>
        <xdr:cNvPr id="317" name="n_2aveValue【保健センター・保健所】&#10;一人当たり面積"/>
        <xdr:cNvSpPr txBox="1"/>
      </xdr:nvSpPr>
      <xdr:spPr>
        <a:xfrm>
          <a:off x="17776267" y="1025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92727</xdr:rowOff>
    </xdr:from>
    <xdr:ext cx="469744" cy="259045"/>
    <xdr:sp macro="" textlink="">
      <xdr:nvSpPr>
        <xdr:cNvPr id="318" name="n_3aveValue【保健センター・保健所】&#10;一人当たり面積"/>
        <xdr:cNvSpPr txBox="1"/>
      </xdr:nvSpPr>
      <xdr:spPr>
        <a:xfrm>
          <a:off x="17001567" y="1065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82567</xdr:rowOff>
    </xdr:from>
    <xdr:ext cx="469744" cy="259045"/>
    <xdr:sp macro="" textlink="">
      <xdr:nvSpPr>
        <xdr:cNvPr id="319" name="n_4aveValue【保健センター・保健所】&#10;一人当たり面積"/>
        <xdr:cNvSpPr txBox="1"/>
      </xdr:nvSpPr>
      <xdr:spPr>
        <a:xfrm>
          <a:off x="16226867" y="1064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10177</xdr:rowOff>
    </xdr:from>
    <xdr:ext cx="469744" cy="259045"/>
    <xdr:sp macro="" textlink="">
      <xdr:nvSpPr>
        <xdr:cNvPr id="320" name="n_1mainValue【保健センター・保健所】&#10;一人当たり面積"/>
        <xdr:cNvSpPr txBox="1"/>
      </xdr:nvSpPr>
      <xdr:spPr>
        <a:xfrm>
          <a:off x="185611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11447</xdr:rowOff>
    </xdr:from>
    <xdr:ext cx="469744" cy="259045"/>
    <xdr:sp macro="" textlink="">
      <xdr:nvSpPr>
        <xdr:cNvPr id="321" name="n_2mainValue【保健センター・保健所】&#10;一人当たり面積"/>
        <xdr:cNvSpPr txBox="1"/>
      </xdr:nvSpPr>
      <xdr:spPr>
        <a:xfrm>
          <a:off x="17776267" y="1057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41927</xdr:rowOff>
    </xdr:from>
    <xdr:ext cx="469744" cy="259045"/>
    <xdr:sp macro="" textlink="">
      <xdr:nvSpPr>
        <xdr:cNvPr id="322" name="n_3mainValue【保健センター・保健所】&#10;一人当たり面積"/>
        <xdr:cNvSpPr txBox="1"/>
      </xdr:nvSpPr>
      <xdr:spPr>
        <a:xfrm>
          <a:off x="17001567" y="102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45737</xdr:rowOff>
    </xdr:from>
    <xdr:ext cx="469744" cy="259045"/>
    <xdr:sp macro="" textlink="">
      <xdr:nvSpPr>
        <xdr:cNvPr id="323" name="n_4mainValue【保健センター・保健所】&#10;一人当たり面積"/>
        <xdr:cNvSpPr txBox="1"/>
      </xdr:nvSpPr>
      <xdr:spPr>
        <a:xfrm>
          <a:off x="16226867" y="102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24" name="正方形/長方形 323"/>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5" name="正方形/長方形 324"/>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6" name="正方形/長方形 325"/>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27" name="正方形/長方形 326"/>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28" name="正方形/長方形 327"/>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29" name="正方形/長方形 328"/>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0" name="正方形/長方形 329"/>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1" name="正方形/長方形 330"/>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2" name="テキスト ボックス 331"/>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3" name="直線コネクタ 332"/>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34" name="テキスト ボックス 333"/>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35" name="直線コネクタ 334"/>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36" name="テキスト ボックス 335"/>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37" name="直線コネクタ 336"/>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38" name="テキスト ボックス 337"/>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39" name="直線コネクタ 338"/>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40" name="テキスト ボックス 339"/>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41" name="直線コネクタ 340"/>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42" name="テキスト ボックス 341"/>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43" name="直線コネクタ 342"/>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344" name="テキスト ボックス 343"/>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45" name="直線コネクタ 344"/>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346" name="テキスト ボックス 345"/>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47"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348" name="直線コネクタ 347"/>
        <xdr:cNvCxnSpPr/>
      </xdr:nvCxnSpPr>
      <xdr:spPr>
        <a:xfrm flipV="1">
          <a:off x="14375764" y="12952094"/>
          <a:ext cx="0" cy="1579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349" name="【消防施設】&#10;有形固定資産減価償却率最小値テキスト"/>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350" name="直線コネクタ 349"/>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351" name="【消防施設】&#10;有形固定資産減価償却率最大値テキスト"/>
        <xdr:cNvSpPr txBox="1"/>
      </xdr:nvSpPr>
      <xdr:spPr>
        <a:xfrm>
          <a:off x="14414500" y="12734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352" name="直線コネクタ 351"/>
        <xdr:cNvCxnSpPr/>
      </xdr:nvCxnSpPr>
      <xdr:spPr>
        <a:xfrm>
          <a:off x="14287500" y="129520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353" name="【消防施設】&#10;有形固定資産減価償却率平均値テキスト"/>
        <xdr:cNvSpPr txBox="1"/>
      </xdr:nvSpPr>
      <xdr:spPr>
        <a:xfrm>
          <a:off x="14414500" y="13742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354" name="フローチャート: 判断 353"/>
        <xdr:cNvSpPr/>
      </xdr:nvSpPr>
      <xdr:spPr>
        <a:xfrm>
          <a:off x="14325600" y="1376045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355" name="フローチャート: 判断 354"/>
        <xdr:cNvSpPr/>
      </xdr:nvSpPr>
      <xdr:spPr>
        <a:xfrm>
          <a:off x="13578840" y="1377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356" name="フローチャート: 判断 355"/>
        <xdr:cNvSpPr/>
      </xdr:nvSpPr>
      <xdr:spPr>
        <a:xfrm>
          <a:off x="12804140" y="136975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357" name="フローチャート: 判断 356"/>
        <xdr:cNvSpPr/>
      </xdr:nvSpPr>
      <xdr:spPr>
        <a:xfrm>
          <a:off x="12029440" y="137623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358" name="フローチャート: 判断 357"/>
        <xdr:cNvSpPr/>
      </xdr:nvSpPr>
      <xdr:spPr>
        <a:xfrm>
          <a:off x="11231880" y="1386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59" name="テキスト ボックス 358"/>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0" name="テキスト ボックス 359"/>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1" name="テキスト ボックス 360"/>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2" name="テキスト ボックス 361"/>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3" name="テキスト ボックス 362"/>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135889</xdr:rowOff>
    </xdr:from>
    <xdr:to>
      <xdr:col>85</xdr:col>
      <xdr:colOff>177800</xdr:colOff>
      <xdr:row>82</xdr:row>
      <xdr:rowOff>66039</xdr:rowOff>
    </xdr:to>
    <xdr:sp macro="" textlink="">
      <xdr:nvSpPr>
        <xdr:cNvPr id="364" name="楕円 363"/>
        <xdr:cNvSpPr/>
      </xdr:nvSpPr>
      <xdr:spPr>
        <a:xfrm>
          <a:off x="14325600" y="1371472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158766</xdr:rowOff>
    </xdr:from>
    <xdr:ext cx="405111" cy="259045"/>
    <xdr:sp macro="" textlink="">
      <xdr:nvSpPr>
        <xdr:cNvPr id="365" name="【消防施設】&#10;有形固定資産減価償却率該当値テキスト"/>
        <xdr:cNvSpPr txBox="1"/>
      </xdr:nvSpPr>
      <xdr:spPr>
        <a:xfrm>
          <a:off x="14414500"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164464</xdr:rowOff>
    </xdr:from>
    <xdr:to>
      <xdr:col>81</xdr:col>
      <xdr:colOff>101600</xdr:colOff>
      <xdr:row>81</xdr:row>
      <xdr:rowOff>94614</xdr:rowOff>
    </xdr:to>
    <xdr:sp macro="" textlink="">
      <xdr:nvSpPr>
        <xdr:cNvPr id="366" name="楕円 365"/>
        <xdr:cNvSpPr/>
      </xdr:nvSpPr>
      <xdr:spPr>
        <a:xfrm>
          <a:off x="13578840" y="135756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43814</xdr:rowOff>
    </xdr:from>
    <xdr:to>
      <xdr:col>85</xdr:col>
      <xdr:colOff>127000</xdr:colOff>
      <xdr:row>82</xdr:row>
      <xdr:rowOff>15239</xdr:rowOff>
    </xdr:to>
    <xdr:cxnSp macro="">
      <xdr:nvCxnSpPr>
        <xdr:cNvPr id="367" name="直線コネクタ 366"/>
        <xdr:cNvCxnSpPr/>
      </xdr:nvCxnSpPr>
      <xdr:spPr>
        <a:xfrm>
          <a:off x="13629640" y="13622654"/>
          <a:ext cx="74676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95886</xdr:rowOff>
    </xdr:from>
    <xdr:to>
      <xdr:col>76</xdr:col>
      <xdr:colOff>165100</xdr:colOff>
      <xdr:row>81</xdr:row>
      <xdr:rowOff>26036</xdr:rowOff>
    </xdr:to>
    <xdr:sp macro="" textlink="">
      <xdr:nvSpPr>
        <xdr:cNvPr id="368" name="楕円 367"/>
        <xdr:cNvSpPr/>
      </xdr:nvSpPr>
      <xdr:spPr>
        <a:xfrm>
          <a:off x="12804140" y="135070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146686</xdr:rowOff>
    </xdr:from>
    <xdr:to>
      <xdr:col>81</xdr:col>
      <xdr:colOff>50800</xdr:colOff>
      <xdr:row>81</xdr:row>
      <xdr:rowOff>43814</xdr:rowOff>
    </xdr:to>
    <xdr:cxnSp macro="">
      <xdr:nvCxnSpPr>
        <xdr:cNvPr id="369" name="直線コネクタ 368"/>
        <xdr:cNvCxnSpPr/>
      </xdr:nvCxnSpPr>
      <xdr:spPr>
        <a:xfrm>
          <a:off x="12854940" y="13557886"/>
          <a:ext cx="774700" cy="6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151130</xdr:rowOff>
    </xdr:from>
    <xdr:to>
      <xdr:col>72</xdr:col>
      <xdr:colOff>38100</xdr:colOff>
      <xdr:row>80</xdr:row>
      <xdr:rowOff>81280</xdr:rowOff>
    </xdr:to>
    <xdr:sp macro="" textlink="">
      <xdr:nvSpPr>
        <xdr:cNvPr id="370" name="楕円 369"/>
        <xdr:cNvSpPr/>
      </xdr:nvSpPr>
      <xdr:spPr>
        <a:xfrm>
          <a:off x="12029440" y="133946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30480</xdr:rowOff>
    </xdr:from>
    <xdr:to>
      <xdr:col>76</xdr:col>
      <xdr:colOff>114300</xdr:colOff>
      <xdr:row>80</xdr:row>
      <xdr:rowOff>146686</xdr:rowOff>
    </xdr:to>
    <xdr:cxnSp macro="">
      <xdr:nvCxnSpPr>
        <xdr:cNvPr id="371" name="直線コネクタ 370"/>
        <xdr:cNvCxnSpPr/>
      </xdr:nvCxnSpPr>
      <xdr:spPr>
        <a:xfrm>
          <a:off x="12072620" y="13441680"/>
          <a:ext cx="782320" cy="11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170180</xdr:rowOff>
    </xdr:from>
    <xdr:to>
      <xdr:col>67</xdr:col>
      <xdr:colOff>101600</xdr:colOff>
      <xdr:row>83</xdr:row>
      <xdr:rowOff>100330</xdr:rowOff>
    </xdr:to>
    <xdr:sp macro="" textlink="">
      <xdr:nvSpPr>
        <xdr:cNvPr id="372" name="楕円 371"/>
        <xdr:cNvSpPr/>
      </xdr:nvSpPr>
      <xdr:spPr>
        <a:xfrm>
          <a:off x="11231880" y="13916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30480</xdr:rowOff>
    </xdr:from>
    <xdr:to>
      <xdr:col>71</xdr:col>
      <xdr:colOff>177800</xdr:colOff>
      <xdr:row>83</xdr:row>
      <xdr:rowOff>49530</xdr:rowOff>
    </xdr:to>
    <xdr:cxnSp macro="">
      <xdr:nvCxnSpPr>
        <xdr:cNvPr id="373" name="直線コネクタ 372"/>
        <xdr:cNvCxnSpPr/>
      </xdr:nvCxnSpPr>
      <xdr:spPr>
        <a:xfrm flipV="1">
          <a:off x="11282680" y="13441680"/>
          <a:ext cx="789940" cy="52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120032</xdr:rowOff>
    </xdr:from>
    <xdr:ext cx="405111" cy="259045"/>
    <xdr:sp macro="" textlink="">
      <xdr:nvSpPr>
        <xdr:cNvPr id="374" name="n_1aveValue【消防施設】&#10;有形固定資産減価償却率"/>
        <xdr:cNvSpPr txBox="1"/>
      </xdr:nvSpPr>
      <xdr:spPr>
        <a:xfrm>
          <a:off x="13437244" y="1386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40022</xdr:rowOff>
    </xdr:from>
    <xdr:ext cx="405111" cy="259045"/>
    <xdr:sp macro="" textlink="">
      <xdr:nvSpPr>
        <xdr:cNvPr id="375" name="n_2aveValue【消防施設】&#10;有形固定資産減価償却率"/>
        <xdr:cNvSpPr txBox="1"/>
      </xdr:nvSpPr>
      <xdr:spPr>
        <a:xfrm>
          <a:off x="12675244" y="13786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108602</xdr:rowOff>
    </xdr:from>
    <xdr:ext cx="405111" cy="259045"/>
    <xdr:sp macro="" textlink="">
      <xdr:nvSpPr>
        <xdr:cNvPr id="376" name="n_3aveValue【消防施設】&#10;有形固定資産減価償却率"/>
        <xdr:cNvSpPr txBox="1"/>
      </xdr:nvSpPr>
      <xdr:spPr>
        <a:xfrm>
          <a:off x="11900544" y="13855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67327</xdr:rowOff>
    </xdr:from>
    <xdr:ext cx="405111" cy="259045"/>
    <xdr:sp macro="" textlink="">
      <xdr:nvSpPr>
        <xdr:cNvPr id="377" name="n_4aveValue【消防施設】&#10;有形固定資産減価償却率"/>
        <xdr:cNvSpPr txBox="1"/>
      </xdr:nvSpPr>
      <xdr:spPr>
        <a:xfrm>
          <a:off x="11102984" y="1364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111141</xdr:rowOff>
    </xdr:from>
    <xdr:ext cx="405111" cy="259045"/>
    <xdr:sp macro="" textlink="">
      <xdr:nvSpPr>
        <xdr:cNvPr id="378" name="n_1mainValue【消防施設】&#10;有形固定資産減価償却率"/>
        <xdr:cNvSpPr txBox="1"/>
      </xdr:nvSpPr>
      <xdr:spPr>
        <a:xfrm>
          <a:off x="13437244" y="13354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42563</xdr:rowOff>
    </xdr:from>
    <xdr:ext cx="405111" cy="259045"/>
    <xdr:sp macro="" textlink="">
      <xdr:nvSpPr>
        <xdr:cNvPr id="379" name="n_2mainValue【消防施設】&#10;有形固定資産減価償却率"/>
        <xdr:cNvSpPr txBox="1"/>
      </xdr:nvSpPr>
      <xdr:spPr>
        <a:xfrm>
          <a:off x="12675244" y="1328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97807</xdr:rowOff>
    </xdr:from>
    <xdr:ext cx="405111" cy="259045"/>
    <xdr:sp macro="" textlink="">
      <xdr:nvSpPr>
        <xdr:cNvPr id="380" name="n_3mainValue【消防施設】&#10;有形固定資産減価償却率"/>
        <xdr:cNvSpPr txBox="1"/>
      </xdr:nvSpPr>
      <xdr:spPr>
        <a:xfrm>
          <a:off x="11900544" y="1317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91457</xdr:rowOff>
    </xdr:from>
    <xdr:ext cx="405111" cy="259045"/>
    <xdr:sp macro="" textlink="">
      <xdr:nvSpPr>
        <xdr:cNvPr id="381" name="n_4mainValue【消防施設】&#10;有形固定資産減価償却率"/>
        <xdr:cNvSpPr txBox="1"/>
      </xdr:nvSpPr>
      <xdr:spPr>
        <a:xfrm>
          <a:off x="1110298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2" name="正方形/長方形 381"/>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3" name="正方形/長方形 382"/>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84" name="正方形/長方形 383"/>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85" name="正方形/長方形 384"/>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86" name="正方形/長方形 385"/>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87" name="正方形/長方形 386"/>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88" name="正方形/長方形 387"/>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89" name="正方形/長方形 388"/>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0" name="テキスト ボックス 389"/>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1" name="直線コネクタ 390"/>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392" name="直線コネクタ 391"/>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393" name="テキスト ボックス 392"/>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394" name="直線コネクタ 393"/>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395" name="テキスト ボックス 394"/>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396" name="直線コネクタ 395"/>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397" name="テキスト ボックス 396"/>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398" name="直線コネクタ 397"/>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399" name="テキスト ボックス 398"/>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0" name="直線コネクタ 399"/>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1" name="テキスト ボックス 400"/>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02"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403" name="直線コネクタ 402"/>
        <xdr:cNvCxnSpPr/>
      </xdr:nvCxnSpPr>
      <xdr:spPr>
        <a:xfrm flipV="1">
          <a:off x="19509104" y="13239750"/>
          <a:ext cx="0" cy="1192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404" name="【消防施設】&#10;一人当たり面積最小値テキスト"/>
        <xdr:cNvSpPr txBox="1"/>
      </xdr:nvSpPr>
      <xdr:spPr>
        <a:xfrm>
          <a:off x="19547840" y="144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405" name="直線コネクタ 404"/>
        <xdr:cNvCxnSpPr/>
      </xdr:nvCxnSpPr>
      <xdr:spPr>
        <a:xfrm>
          <a:off x="19443700" y="14432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406" name="【消防施設】&#10;一人当たり面積最大値テキスト"/>
        <xdr:cNvSpPr txBox="1"/>
      </xdr:nvSpPr>
      <xdr:spPr>
        <a:xfrm>
          <a:off x="19547840" y="1301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407" name="直線コネクタ 406"/>
        <xdr:cNvCxnSpPr/>
      </xdr:nvCxnSpPr>
      <xdr:spPr>
        <a:xfrm>
          <a:off x="19443700" y="132397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154195</xdr:rowOff>
    </xdr:from>
    <xdr:ext cx="469744" cy="259045"/>
    <xdr:sp macro="" textlink="">
      <xdr:nvSpPr>
        <xdr:cNvPr id="408" name="【消防施設】&#10;一人当たり面積平均値テキスト"/>
        <xdr:cNvSpPr txBox="1"/>
      </xdr:nvSpPr>
      <xdr:spPr>
        <a:xfrm>
          <a:off x="19547840" y="13900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409" name="フローチャート: 判断 408"/>
        <xdr:cNvSpPr/>
      </xdr:nvSpPr>
      <xdr:spPr>
        <a:xfrm>
          <a:off x="19458940" y="140454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410" name="フローチャート: 判断 409"/>
        <xdr:cNvSpPr/>
      </xdr:nvSpPr>
      <xdr:spPr>
        <a:xfrm>
          <a:off x="18735040" y="140660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411" name="フローチャート: 判断 410"/>
        <xdr:cNvSpPr/>
      </xdr:nvSpPr>
      <xdr:spPr>
        <a:xfrm>
          <a:off x="17937480" y="14063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140463</xdr:rowOff>
    </xdr:from>
    <xdr:to>
      <xdr:col>102</xdr:col>
      <xdr:colOff>165100</xdr:colOff>
      <xdr:row>83</xdr:row>
      <xdr:rowOff>70613</xdr:rowOff>
    </xdr:to>
    <xdr:sp macro="" textlink="">
      <xdr:nvSpPr>
        <xdr:cNvPr id="412" name="フローチャート: 判断 411"/>
        <xdr:cNvSpPr/>
      </xdr:nvSpPr>
      <xdr:spPr>
        <a:xfrm>
          <a:off x="17162780" y="138869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151892</xdr:rowOff>
    </xdr:from>
    <xdr:to>
      <xdr:col>98</xdr:col>
      <xdr:colOff>38100</xdr:colOff>
      <xdr:row>83</xdr:row>
      <xdr:rowOff>82042</xdr:rowOff>
    </xdr:to>
    <xdr:sp macro="" textlink="">
      <xdr:nvSpPr>
        <xdr:cNvPr id="413" name="フローチャート: 判断 412"/>
        <xdr:cNvSpPr/>
      </xdr:nvSpPr>
      <xdr:spPr>
        <a:xfrm>
          <a:off x="16388080" y="138983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14" name="テキスト ボックス 413"/>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15" name="テキスト ボックス 414"/>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16" name="テキスト ボックス 415"/>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17" name="テキスト ボックス 416"/>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18" name="テキスト ボックス 417"/>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419" name="楕円 418"/>
        <xdr:cNvSpPr/>
      </xdr:nvSpPr>
      <xdr:spPr>
        <a:xfrm>
          <a:off x="1945894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107966</xdr:rowOff>
    </xdr:from>
    <xdr:ext cx="469744" cy="259045"/>
    <xdr:sp macro="" textlink="">
      <xdr:nvSpPr>
        <xdr:cNvPr id="420" name="【消防施設】&#10;一人当たり面積該当値テキスト"/>
        <xdr:cNvSpPr txBox="1"/>
      </xdr:nvSpPr>
      <xdr:spPr>
        <a:xfrm>
          <a:off x="19547840" y="1418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23876</xdr:rowOff>
    </xdr:from>
    <xdr:to>
      <xdr:col>112</xdr:col>
      <xdr:colOff>38100</xdr:colOff>
      <xdr:row>85</xdr:row>
      <xdr:rowOff>125476</xdr:rowOff>
    </xdr:to>
    <xdr:sp macro="" textlink="">
      <xdr:nvSpPr>
        <xdr:cNvPr id="421" name="楕円 420"/>
        <xdr:cNvSpPr/>
      </xdr:nvSpPr>
      <xdr:spPr>
        <a:xfrm>
          <a:off x="18735040" y="142732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72389</xdr:rowOff>
    </xdr:from>
    <xdr:to>
      <xdr:col>116</xdr:col>
      <xdr:colOff>63500</xdr:colOff>
      <xdr:row>85</xdr:row>
      <xdr:rowOff>74676</xdr:rowOff>
    </xdr:to>
    <xdr:cxnSp macro="">
      <xdr:nvCxnSpPr>
        <xdr:cNvPr id="422" name="直線コネクタ 421"/>
        <xdr:cNvCxnSpPr/>
      </xdr:nvCxnSpPr>
      <xdr:spPr>
        <a:xfrm flipV="1">
          <a:off x="18778220" y="14321789"/>
          <a:ext cx="73152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23876</xdr:rowOff>
    </xdr:from>
    <xdr:to>
      <xdr:col>107</xdr:col>
      <xdr:colOff>101600</xdr:colOff>
      <xdr:row>85</xdr:row>
      <xdr:rowOff>125476</xdr:rowOff>
    </xdr:to>
    <xdr:sp macro="" textlink="">
      <xdr:nvSpPr>
        <xdr:cNvPr id="423" name="楕円 422"/>
        <xdr:cNvSpPr/>
      </xdr:nvSpPr>
      <xdr:spPr>
        <a:xfrm>
          <a:off x="17937480" y="1427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74676</xdr:rowOff>
    </xdr:from>
    <xdr:to>
      <xdr:col>111</xdr:col>
      <xdr:colOff>177800</xdr:colOff>
      <xdr:row>85</xdr:row>
      <xdr:rowOff>74676</xdr:rowOff>
    </xdr:to>
    <xdr:cxnSp macro="">
      <xdr:nvCxnSpPr>
        <xdr:cNvPr id="424" name="直線コネクタ 423"/>
        <xdr:cNvCxnSpPr/>
      </xdr:nvCxnSpPr>
      <xdr:spPr>
        <a:xfrm>
          <a:off x="17988280" y="1432407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26163</xdr:rowOff>
    </xdr:from>
    <xdr:to>
      <xdr:col>102</xdr:col>
      <xdr:colOff>165100</xdr:colOff>
      <xdr:row>85</xdr:row>
      <xdr:rowOff>127763</xdr:rowOff>
    </xdr:to>
    <xdr:sp macro="" textlink="">
      <xdr:nvSpPr>
        <xdr:cNvPr id="425" name="楕円 424"/>
        <xdr:cNvSpPr/>
      </xdr:nvSpPr>
      <xdr:spPr>
        <a:xfrm>
          <a:off x="17162780" y="14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74676</xdr:rowOff>
    </xdr:from>
    <xdr:to>
      <xdr:col>107</xdr:col>
      <xdr:colOff>50800</xdr:colOff>
      <xdr:row>85</xdr:row>
      <xdr:rowOff>76963</xdr:rowOff>
    </xdr:to>
    <xdr:cxnSp macro="">
      <xdr:nvCxnSpPr>
        <xdr:cNvPr id="426" name="直線コネクタ 425"/>
        <xdr:cNvCxnSpPr/>
      </xdr:nvCxnSpPr>
      <xdr:spPr>
        <a:xfrm flipV="1">
          <a:off x="17213580" y="14324076"/>
          <a:ext cx="7747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28448</xdr:rowOff>
    </xdr:from>
    <xdr:to>
      <xdr:col>98</xdr:col>
      <xdr:colOff>38100</xdr:colOff>
      <xdr:row>85</xdr:row>
      <xdr:rowOff>130048</xdr:rowOff>
    </xdr:to>
    <xdr:sp macro="" textlink="">
      <xdr:nvSpPr>
        <xdr:cNvPr id="427" name="楕円 426"/>
        <xdr:cNvSpPr/>
      </xdr:nvSpPr>
      <xdr:spPr>
        <a:xfrm>
          <a:off x="16388080" y="142778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76963</xdr:rowOff>
    </xdr:from>
    <xdr:to>
      <xdr:col>102</xdr:col>
      <xdr:colOff>114300</xdr:colOff>
      <xdr:row>85</xdr:row>
      <xdr:rowOff>79248</xdr:rowOff>
    </xdr:to>
    <xdr:cxnSp macro="">
      <xdr:nvCxnSpPr>
        <xdr:cNvPr id="428" name="直線コネクタ 427"/>
        <xdr:cNvCxnSpPr/>
      </xdr:nvCxnSpPr>
      <xdr:spPr>
        <a:xfrm flipV="1">
          <a:off x="16431260" y="14326363"/>
          <a:ext cx="78232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98569</xdr:rowOff>
    </xdr:from>
    <xdr:ext cx="469744" cy="259045"/>
    <xdr:sp macro="" textlink="">
      <xdr:nvSpPr>
        <xdr:cNvPr id="429" name="n_1aveValue【消防施設】&#10;一人当たり面積"/>
        <xdr:cNvSpPr txBox="1"/>
      </xdr:nvSpPr>
      <xdr:spPr>
        <a:xfrm>
          <a:off x="18561127" y="1384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430" name="n_2aveValue【消防施設】&#10;一人当たり面積"/>
        <xdr:cNvSpPr txBox="1"/>
      </xdr:nvSpPr>
      <xdr:spPr>
        <a:xfrm>
          <a:off x="17776267" y="1384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87140</xdr:rowOff>
    </xdr:from>
    <xdr:ext cx="469744" cy="259045"/>
    <xdr:sp macro="" textlink="">
      <xdr:nvSpPr>
        <xdr:cNvPr id="431" name="n_3aveValue【消防施設】&#10;一人当たり面積"/>
        <xdr:cNvSpPr txBox="1"/>
      </xdr:nvSpPr>
      <xdr:spPr>
        <a:xfrm>
          <a:off x="17001567" y="13665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98569</xdr:rowOff>
    </xdr:from>
    <xdr:ext cx="469744" cy="259045"/>
    <xdr:sp macro="" textlink="">
      <xdr:nvSpPr>
        <xdr:cNvPr id="432" name="n_4aveValue【消防施設】&#10;一人当たり面積"/>
        <xdr:cNvSpPr txBox="1"/>
      </xdr:nvSpPr>
      <xdr:spPr>
        <a:xfrm>
          <a:off x="16226867" y="1367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116603</xdr:rowOff>
    </xdr:from>
    <xdr:ext cx="469744" cy="259045"/>
    <xdr:sp macro="" textlink="">
      <xdr:nvSpPr>
        <xdr:cNvPr id="433" name="n_1mainValue【消防施設】&#10;一人当たり面積"/>
        <xdr:cNvSpPr txBox="1"/>
      </xdr:nvSpPr>
      <xdr:spPr>
        <a:xfrm>
          <a:off x="18561127" y="1436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116603</xdr:rowOff>
    </xdr:from>
    <xdr:ext cx="469744" cy="259045"/>
    <xdr:sp macro="" textlink="">
      <xdr:nvSpPr>
        <xdr:cNvPr id="434" name="n_2mainValue【消防施設】&#10;一人当たり面積"/>
        <xdr:cNvSpPr txBox="1"/>
      </xdr:nvSpPr>
      <xdr:spPr>
        <a:xfrm>
          <a:off x="17776267" y="1436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118890</xdr:rowOff>
    </xdr:from>
    <xdr:ext cx="469744" cy="259045"/>
    <xdr:sp macro="" textlink="">
      <xdr:nvSpPr>
        <xdr:cNvPr id="435" name="n_3mainValue【消防施設】&#10;一人当たり面積"/>
        <xdr:cNvSpPr txBox="1"/>
      </xdr:nvSpPr>
      <xdr:spPr>
        <a:xfrm>
          <a:off x="17001567" y="14368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121175</xdr:rowOff>
    </xdr:from>
    <xdr:ext cx="469744" cy="259045"/>
    <xdr:sp macro="" textlink="">
      <xdr:nvSpPr>
        <xdr:cNvPr id="436" name="n_4mainValue【消防施設】&#10;一人当たり面積"/>
        <xdr:cNvSpPr txBox="1"/>
      </xdr:nvSpPr>
      <xdr:spPr>
        <a:xfrm>
          <a:off x="16226867" y="1437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37" name="正方形/長方形 436"/>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38" name="正方形/長方形 437"/>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39" name="正方形/長方形 438"/>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0" name="正方形/長方形 439"/>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1" name="正方形/長方形 440"/>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2" name="正方形/長方形 441"/>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3" name="正方形/長方形 442"/>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4" name="正方形/長方形 443"/>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5" name="テキスト ボックス 444"/>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6" name="直線コネクタ 445"/>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47" name="テキスト ボックス 446"/>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48" name="直線コネクタ 447"/>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49" name="テキスト ボックス 448"/>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0" name="直線コネクタ 449"/>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1" name="テキスト ボックス 450"/>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2" name="直線コネクタ 451"/>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3" name="テキスト ボックス 452"/>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4" name="直線コネクタ 453"/>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55" name="テキスト ボックス 454"/>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56" name="直線コネクタ 455"/>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57" name="テキスト ボックス 456"/>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58" name="直線コネクタ 457"/>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59" name="テキスト ボックス 458"/>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0" name="直線コネクタ 459"/>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1"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462" name="直線コネクタ 461"/>
        <xdr:cNvCxnSpPr/>
      </xdr:nvCxnSpPr>
      <xdr:spPr>
        <a:xfrm flipV="1">
          <a:off x="14375764" y="16716647"/>
          <a:ext cx="0" cy="1565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463" name="【庁舎】&#10;有形固定資産減価償却率最小値テキスト"/>
        <xdr:cNvSpPr txBox="1"/>
      </xdr:nvSpPr>
      <xdr:spPr>
        <a:xfrm>
          <a:off x="14414500" y="18285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464" name="直線コネクタ 463"/>
        <xdr:cNvCxnSpPr/>
      </xdr:nvCxnSpPr>
      <xdr:spPr>
        <a:xfrm>
          <a:off x="14287500" y="182820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465" name="【庁舎】&#10;有形固定資産減価償却率最大値テキスト"/>
        <xdr:cNvSpPr txBox="1"/>
      </xdr:nvSpPr>
      <xdr:spPr>
        <a:xfrm>
          <a:off x="14414500" y="164956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466" name="直線コネクタ 465"/>
        <xdr:cNvCxnSpPr/>
      </xdr:nvCxnSpPr>
      <xdr:spPr>
        <a:xfrm>
          <a:off x="14287500" y="167166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467" name="【庁舎】&#10;有形固定資産減価償却率平均値テキスト"/>
        <xdr:cNvSpPr txBox="1"/>
      </xdr:nvSpPr>
      <xdr:spPr>
        <a:xfrm>
          <a:off x="14414500" y="17364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468" name="フローチャート: 判断 467"/>
        <xdr:cNvSpPr/>
      </xdr:nvSpPr>
      <xdr:spPr>
        <a:xfrm>
          <a:off x="14325600" y="1750894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469" name="フローチャート: 判断 468"/>
        <xdr:cNvSpPr/>
      </xdr:nvSpPr>
      <xdr:spPr>
        <a:xfrm>
          <a:off x="13578840" y="175105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470" name="フローチャート: 判断 469"/>
        <xdr:cNvSpPr/>
      </xdr:nvSpPr>
      <xdr:spPr>
        <a:xfrm>
          <a:off x="12804140" y="17504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471" name="フローチャート: 判断 470"/>
        <xdr:cNvSpPr/>
      </xdr:nvSpPr>
      <xdr:spPr>
        <a:xfrm>
          <a:off x="12029440" y="175644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472" name="フローチャート: 判断 471"/>
        <xdr:cNvSpPr/>
      </xdr:nvSpPr>
      <xdr:spPr>
        <a:xfrm>
          <a:off x="11231880" y="175513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3" name="テキスト ボックス 472"/>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4" name="テキスト ボックス 473"/>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5" name="テキスト ボックス 474"/>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6" name="テキスト ボックス 475"/>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77" name="テキスト ボックス 476"/>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43362</xdr:rowOff>
    </xdr:from>
    <xdr:to>
      <xdr:col>85</xdr:col>
      <xdr:colOff>177800</xdr:colOff>
      <xdr:row>107</xdr:row>
      <xdr:rowOff>144962</xdr:rowOff>
    </xdr:to>
    <xdr:sp macro="" textlink="">
      <xdr:nvSpPr>
        <xdr:cNvPr id="478" name="楕円 477"/>
        <xdr:cNvSpPr/>
      </xdr:nvSpPr>
      <xdr:spPr>
        <a:xfrm>
          <a:off x="14325600" y="1798084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21789</xdr:rowOff>
    </xdr:from>
    <xdr:ext cx="405111" cy="259045"/>
    <xdr:sp macro="" textlink="">
      <xdr:nvSpPr>
        <xdr:cNvPr id="479" name="【庁舎】&#10;有形固定資産減価償却率該当値テキスト"/>
        <xdr:cNvSpPr txBox="1"/>
      </xdr:nvSpPr>
      <xdr:spPr>
        <a:xfrm>
          <a:off x="14414500" y="1795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12337</xdr:rowOff>
    </xdr:from>
    <xdr:to>
      <xdr:col>81</xdr:col>
      <xdr:colOff>101600</xdr:colOff>
      <xdr:row>107</xdr:row>
      <xdr:rowOff>113937</xdr:rowOff>
    </xdr:to>
    <xdr:sp macro="" textlink="">
      <xdr:nvSpPr>
        <xdr:cNvPr id="480" name="楕円 479"/>
        <xdr:cNvSpPr/>
      </xdr:nvSpPr>
      <xdr:spPr>
        <a:xfrm>
          <a:off x="13578840" y="1794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63137</xdr:rowOff>
    </xdr:from>
    <xdr:to>
      <xdr:col>85</xdr:col>
      <xdr:colOff>127000</xdr:colOff>
      <xdr:row>107</xdr:row>
      <xdr:rowOff>94162</xdr:rowOff>
    </xdr:to>
    <xdr:cxnSp macro="">
      <xdr:nvCxnSpPr>
        <xdr:cNvPr id="481" name="直線コネクタ 480"/>
        <xdr:cNvCxnSpPr/>
      </xdr:nvCxnSpPr>
      <xdr:spPr>
        <a:xfrm>
          <a:off x="13629640" y="18000617"/>
          <a:ext cx="74676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22134</xdr:rowOff>
    </xdr:from>
    <xdr:to>
      <xdr:col>76</xdr:col>
      <xdr:colOff>165100</xdr:colOff>
      <xdr:row>107</xdr:row>
      <xdr:rowOff>123734</xdr:rowOff>
    </xdr:to>
    <xdr:sp macro="" textlink="">
      <xdr:nvSpPr>
        <xdr:cNvPr id="482" name="楕円 481"/>
        <xdr:cNvSpPr/>
      </xdr:nvSpPr>
      <xdr:spPr>
        <a:xfrm>
          <a:off x="12804140" y="1795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63137</xdr:rowOff>
    </xdr:from>
    <xdr:to>
      <xdr:col>81</xdr:col>
      <xdr:colOff>50800</xdr:colOff>
      <xdr:row>107</xdr:row>
      <xdr:rowOff>72934</xdr:rowOff>
    </xdr:to>
    <xdr:cxnSp macro="">
      <xdr:nvCxnSpPr>
        <xdr:cNvPr id="483" name="直線コネクタ 482"/>
        <xdr:cNvCxnSpPr/>
      </xdr:nvCxnSpPr>
      <xdr:spPr>
        <a:xfrm flipV="1">
          <a:off x="12854940" y="18000617"/>
          <a:ext cx="7747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23768</xdr:rowOff>
    </xdr:from>
    <xdr:to>
      <xdr:col>72</xdr:col>
      <xdr:colOff>38100</xdr:colOff>
      <xdr:row>107</xdr:row>
      <xdr:rowOff>125368</xdr:rowOff>
    </xdr:to>
    <xdr:sp macro="" textlink="">
      <xdr:nvSpPr>
        <xdr:cNvPr id="484" name="楕円 483"/>
        <xdr:cNvSpPr/>
      </xdr:nvSpPr>
      <xdr:spPr>
        <a:xfrm>
          <a:off x="12029440" y="179612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72934</xdr:rowOff>
    </xdr:from>
    <xdr:to>
      <xdr:col>76</xdr:col>
      <xdr:colOff>114300</xdr:colOff>
      <xdr:row>107</xdr:row>
      <xdr:rowOff>74568</xdr:rowOff>
    </xdr:to>
    <xdr:cxnSp macro="">
      <xdr:nvCxnSpPr>
        <xdr:cNvPr id="485" name="直線コネクタ 484"/>
        <xdr:cNvCxnSpPr/>
      </xdr:nvCxnSpPr>
      <xdr:spPr>
        <a:xfrm flipV="1">
          <a:off x="12072620" y="18010414"/>
          <a:ext cx="78232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164193</xdr:rowOff>
    </xdr:from>
    <xdr:to>
      <xdr:col>67</xdr:col>
      <xdr:colOff>101600</xdr:colOff>
      <xdr:row>107</xdr:row>
      <xdr:rowOff>94343</xdr:rowOff>
    </xdr:to>
    <xdr:sp macro="" textlink="">
      <xdr:nvSpPr>
        <xdr:cNvPr id="486" name="楕円 485"/>
        <xdr:cNvSpPr/>
      </xdr:nvSpPr>
      <xdr:spPr>
        <a:xfrm>
          <a:off x="11231880" y="179340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43543</xdr:rowOff>
    </xdr:from>
    <xdr:to>
      <xdr:col>71</xdr:col>
      <xdr:colOff>177800</xdr:colOff>
      <xdr:row>107</xdr:row>
      <xdr:rowOff>74568</xdr:rowOff>
    </xdr:to>
    <xdr:cxnSp macro="">
      <xdr:nvCxnSpPr>
        <xdr:cNvPr id="487" name="直線コネクタ 486"/>
        <xdr:cNvCxnSpPr/>
      </xdr:nvCxnSpPr>
      <xdr:spPr>
        <a:xfrm>
          <a:off x="11282680" y="17981023"/>
          <a:ext cx="78994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488" name="n_1aveValue【庁舎】&#10;有形固定資産減価償却率"/>
        <xdr:cNvSpPr txBox="1"/>
      </xdr:nvSpPr>
      <xdr:spPr>
        <a:xfrm>
          <a:off x="13437244" y="17289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16164</xdr:rowOff>
    </xdr:from>
    <xdr:ext cx="405111" cy="259045"/>
    <xdr:sp macro="" textlink="">
      <xdr:nvSpPr>
        <xdr:cNvPr id="489" name="n_2aveValue【庁舎】&#10;有形固定資産減価償却率"/>
        <xdr:cNvSpPr txBox="1"/>
      </xdr:nvSpPr>
      <xdr:spPr>
        <a:xfrm>
          <a:off x="12675244" y="1728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76579</xdr:rowOff>
    </xdr:from>
    <xdr:ext cx="405111" cy="259045"/>
    <xdr:sp macro="" textlink="">
      <xdr:nvSpPr>
        <xdr:cNvPr id="490" name="n_3aveValue【庁舎】&#10;有形固定資産減価償却率"/>
        <xdr:cNvSpPr txBox="1"/>
      </xdr:nvSpPr>
      <xdr:spPr>
        <a:xfrm>
          <a:off x="11900544" y="1734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491" name="n_4aveValue【庁舎】&#10;有形固定資産減価償却率"/>
        <xdr:cNvSpPr txBox="1"/>
      </xdr:nvSpPr>
      <xdr:spPr>
        <a:xfrm>
          <a:off x="11102984" y="17330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105064</xdr:rowOff>
    </xdr:from>
    <xdr:ext cx="405111" cy="259045"/>
    <xdr:sp macro="" textlink="">
      <xdr:nvSpPr>
        <xdr:cNvPr id="492" name="n_1mainValue【庁舎】&#10;有形固定資産減価償却率"/>
        <xdr:cNvSpPr txBox="1"/>
      </xdr:nvSpPr>
      <xdr:spPr>
        <a:xfrm>
          <a:off x="13437244" y="18042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114861</xdr:rowOff>
    </xdr:from>
    <xdr:ext cx="405111" cy="259045"/>
    <xdr:sp macro="" textlink="">
      <xdr:nvSpPr>
        <xdr:cNvPr id="493" name="n_2mainValue【庁舎】&#10;有形固定資産減価償却率"/>
        <xdr:cNvSpPr txBox="1"/>
      </xdr:nvSpPr>
      <xdr:spPr>
        <a:xfrm>
          <a:off x="12675244" y="1805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116495</xdr:rowOff>
    </xdr:from>
    <xdr:ext cx="405111" cy="259045"/>
    <xdr:sp macro="" textlink="">
      <xdr:nvSpPr>
        <xdr:cNvPr id="494" name="n_3mainValue【庁舎】&#10;有形固定資産減価償却率"/>
        <xdr:cNvSpPr txBox="1"/>
      </xdr:nvSpPr>
      <xdr:spPr>
        <a:xfrm>
          <a:off x="11900544" y="18053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85470</xdr:rowOff>
    </xdr:from>
    <xdr:ext cx="405111" cy="259045"/>
    <xdr:sp macro="" textlink="">
      <xdr:nvSpPr>
        <xdr:cNvPr id="495" name="n_4mainValue【庁舎】&#10;有形固定資産減価償却率"/>
        <xdr:cNvSpPr txBox="1"/>
      </xdr:nvSpPr>
      <xdr:spPr>
        <a:xfrm>
          <a:off x="11102984" y="18022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96" name="正方形/長方形 495"/>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97" name="正方形/長方形 496"/>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98" name="正方形/長方形 497"/>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99" name="正方形/長方形 498"/>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0" name="正方形/長方形 499"/>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1" name="正方形/長方形 500"/>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2" name="正方形/長方形 501"/>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3" name="正方形/長方形 502"/>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4" name="テキスト ボックス 503"/>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5" name="直線コネクタ 504"/>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06" name="テキスト ボックス 505"/>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507" name="直線コネクタ 506"/>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08" name="テキスト ボックス 507"/>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09" name="直線コネクタ 508"/>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10" name="テキスト ボックス 509"/>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11" name="直線コネクタ 510"/>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12" name="テキスト ボックス 511"/>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13" name="直線コネクタ 512"/>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14" name="テキスト ボックス 513"/>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15" name="直線コネクタ 514"/>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16" name="テキスト ボックス 515"/>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17" name="直線コネクタ 516"/>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18" name="テキスト ボックス 517"/>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19"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520" name="直線コネクタ 519"/>
        <xdr:cNvCxnSpPr/>
      </xdr:nvCxnSpPr>
      <xdr:spPr>
        <a:xfrm flipV="1">
          <a:off x="19509104" y="16903700"/>
          <a:ext cx="0" cy="139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521" name="【庁舎】&#10;一人当たり面積最小値テキスト"/>
        <xdr:cNvSpPr txBox="1"/>
      </xdr:nvSpPr>
      <xdr:spPr>
        <a:xfrm>
          <a:off x="19547840" y="1830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522" name="直線コネクタ 521"/>
        <xdr:cNvCxnSpPr/>
      </xdr:nvCxnSpPr>
      <xdr:spPr>
        <a:xfrm>
          <a:off x="19443700" y="1830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523" name="【庁舎】&#10;一人当たり面積最大値テキスト"/>
        <xdr:cNvSpPr txBox="1"/>
      </xdr:nvSpPr>
      <xdr:spPr>
        <a:xfrm>
          <a:off x="19547840" y="1668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524" name="直線コネクタ 523"/>
        <xdr:cNvCxnSpPr/>
      </xdr:nvCxnSpPr>
      <xdr:spPr>
        <a:xfrm>
          <a:off x="19443700" y="16903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74947</xdr:rowOff>
    </xdr:from>
    <xdr:ext cx="469744" cy="259045"/>
    <xdr:sp macro="" textlink="">
      <xdr:nvSpPr>
        <xdr:cNvPr id="525" name="【庁舎】&#10;一人当たり面積平均値テキスト"/>
        <xdr:cNvSpPr txBox="1"/>
      </xdr:nvSpPr>
      <xdr:spPr>
        <a:xfrm>
          <a:off x="19547840" y="17677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526" name="フローチャート: 判断 525"/>
        <xdr:cNvSpPr/>
      </xdr:nvSpPr>
      <xdr:spPr>
        <a:xfrm>
          <a:off x="19458940" y="1782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527" name="フローチャート: 判断 526"/>
        <xdr:cNvSpPr/>
      </xdr:nvSpPr>
      <xdr:spPr>
        <a:xfrm>
          <a:off x="18735040" y="178473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528" name="フローチャート: 判断 527"/>
        <xdr:cNvSpPr/>
      </xdr:nvSpPr>
      <xdr:spPr>
        <a:xfrm>
          <a:off x="17937480" y="17866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104139</xdr:rowOff>
    </xdr:from>
    <xdr:to>
      <xdr:col>102</xdr:col>
      <xdr:colOff>165100</xdr:colOff>
      <xdr:row>107</xdr:row>
      <xdr:rowOff>34289</xdr:rowOff>
    </xdr:to>
    <xdr:sp macro="" textlink="">
      <xdr:nvSpPr>
        <xdr:cNvPr id="529" name="フローチャート: 判断 528"/>
        <xdr:cNvSpPr/>
      </xdr:nvSpPr>
      <xdr:spPr>
        <a:xfrm>
          <a:off x="17162780" y="178739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125730</xdr:rowOff>
    </xdr:from>
    <xdr:to>
      <xdr:col>98</xdr:col>
      <xdr:colOff>38100</xdr:colOff>
      <xdr:row>107</xdr:row>
      <xdr:rowOff>55880</xdr:rowOff>
    </xdr:to>
    <xdr:sp macro="" textlink="">
      <xdr:nvSpPr>
        <xdr:cNvPr id="530" name="フローチャート: 判断 529"/>
        <xdr:cNvSpPr/>
      </xdr:nvSpPr>
      <xdr:spPr>
        <a:xfrm>
          <a:off x="16388080" y="178955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1" name="テキスト ボックス 530"/>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2" name="テキスト ボックス 531"/>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3" name="テキスト ボックス 532"/>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4" name="テキスト ボックス 533"/>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5" name="テキスト ボックス 534"/>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73661</xdr:rowOff>
    </xdr:from>
    <xdr:to>
      <xdr:col>116</xdr:col>
      <xdr:colOff>114300</xdr:colOff>
      <xdr:row>109</xdr:row>
      <xdr:rowOff>3811</xdr:rowOff>
    </xdr:to>
    <xdr:sp macro="" textlink="">
      <xdr:nvSpPr>
        <xdr:cNvPr id="536" name="楕円 535"/>
        <xdr:cNvSpPr/>
      </xdr:nvSpPr>
      <xdr:spPr>
        <a:xfrm>
          <a:off x="19458940" y="181787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160038</xdr:rowOff>
    </xdr:from>
    <xdr:ext cx="469744" cy="259045"/>
    <xdr:sp macro="" textlink="">
      <xdr:nvSpPr>
        <xdr:cNvPr id="537" name="【庁舎】&#10;一人当たり面積該当値テキスト"/>
        <xdr:cNvSpPr txBox="1"/>
      </xdr:nvSpPr>
      <xdr:spPr>
        <a:xfrm>
          <a:off x="19547840" y="1809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80011</xdr:rowOff>
    </xdr:from>
    <xdr:to>
      <xdr:col>112</xdr:col>
      <xdr:colOff>38100</xdr:colOff>
      <xdr:row>109</xdr:row>
      <xdr:rowOff>10161</xdr:rowOff>
    </xdr:to>
    <xdr:sp macro="" textlink="">
      <xdr:nvSpPr>
        <xdr:cNvPr id="538" name="楕円 537"/>
        <xdr:cNvSpPr/>
      </xdr:nvSpPr>
      <xdr:spPr>
        <a:xfrm>
          <a:off x="18735040" y="181851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124461</xdr:rowOff>
    </xdr:from>
    <xdr:to>
      <xdr:col>116</xdr:col>
      <xdr:colOff>63500</xdr:colOff>
      <xdr:row>108</xdr:row>
      <xdr:rowOff>130811</xdr:rowOff>
    </xdr:to>
    <xdr:cxnSp macro="">
      <xdr:nvCxnSpPr>
        <xdr:cNvPr id="539" name="直線コネクタ 538"/>
        <xdr:cNvCxnSpPr/>
      </xdr:nvCxnSpPr>
      <xdr:spPr>
        <a:xfrm flipV="1">
          <a:off x="18778220" y="18229581"/>
          <a:ext cx="73152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81280</xdr:rowOff>
    </xdr:from>
    <xdr:to>
      <xdr:col>107</xdr:col>
      <xdr:colOff>101600</xdr:colOff>
      <xdr:row>109</xdr:row>
      <xdr:rowOff>11430</xdr:rowOff>
    </xdr:to>
    <xdr:sp macro="" textlink="">
      <xdr:nvSpPr>
        <xdr:cNvPr id="540" name="楕円 539"/>
        <xdr:cNvSpPr/>
      </xdr:nvSpPr>
      <xdr:spPr>
        <a:xfrm>
          <a:off x="17937480" y="18186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130811</xdr:rowOff>
    </xdr:from>
    <xdr:to>
      <xdr:col>111</xdr:col>
      <xdr:colOff>177800</xdr:colOff>
      <xdr:row>108</xdr:row>
      <xdr:rowOff>132080</xdr:rowOff>
    </xdr:to>
    <xdr:cxnSp macro="">
      <xdr:nvCxnSpPr>
        <xdr:cNvPr id="541" name="直線コネクタ 540"/>
        <xdr:cNvCxnSpPr/>
      </xdr:nvCxnSpPr>
      <xdr:spPr>
        <a:xfrm flipV="1">
          <a:off x="17988280" y="18235931"/>
          <a:ext cx="78994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88900</xdr:rowOff>
    </xdr:from>
    <xdr:to>
      <xdr:col>102</xdr:col>
      <xdr:colOff>165100</xdr:colOff>
      <xdr:row>109</xdr:row>
      <xdr:rowOff>19050</xdr:rowOff>
    </xdr:to>
    <xdr:sp macro="" textlink="">
      <xdr:nvSpPr>
        <xdr:cNvPr id="542" name="楕円 541"/>
        <xdr:cNvSpPr/>
      </xdr:nvSpPr>
      <xdr:spPr>
        <a:xfrm>
          <a:off x="17162780" y="18194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132080</xdr:rowOff>
    </xdr:from>
    <xdr:to>
      <xdr:col>107</xdr:col>
      <xdr:colOff>50800</xdr:colOff>
      <xdr:row>108</xdr:row>
      <xdr:rowOff>139700</xdr:rowOff>
    </xdr:to>
    <xdr:cxnSp macro="">
      <xdr:nvCxnSpPr>
        <xdr:cNvPr id="543" name="直線コネクタ 542"/>
        <xdr:cNvCxnSpPr/>
      </xdr:nvCxnSpPr>
      <xdr:spPr>
        <a:xfrm flipV="1">
          <a:off x="17213580" y="1823720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93980</xdr:rowOff>
    </xdr:from>
    <xdr:to>
      <xdr:col>98</xdr:col>
      <xdr:colOff>38100</xdr:colOff>
      <xdr:row>109</xdr:row>
      <xdr:rowOff>24130</xdr:rowOff>
    </xdr:to>
    <xdr:sp macro="" textlink="">
      <xdr:nvSpPr>
        <xdr:cNvPr id="544" name="楕円 543"/>
        <xdr:cNvSpPr/>
      </xdr:nvSpPr>
      <xdr:spPr>
        <a:xfrm>
          <a:off x="16388080" y="181991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139700</xdr:rowOff>
    </xdr:from>
    <xdr:to>
      <xdr:col>102</xdr:col>
      <xdr:colOff>114300</xdr:colOff>
      <xdr:row>108</xdr:row>
      <xdr:rowOff>144780</xdr:rowOff>
    </xdr:to>
    <xdr:cxnSp macro="">
      <xdr:nvCxnSpPr>
        <xdr:cNvPr id="545" name="直線コネクタ 544"/>
        <xdr:cNvCxnSpPr/>
      </xdr:nvCxnSpPr>
      <xdr:spPr>
        <a:xfrm flipV="1">
          <a:off x="16431260" y="18244820"/>
          <a:ext cx="78232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24147</xdr:rowOff>
    </xdr:from>
    <xdr:ext cx="469744" cy="259045"/>
    <xdr:sp macro="" textlink="">
      <xdr:nvSpPr>
        <xdr:cNvPr id="546" name="n_1aveValue【庁舎】&#10;一人当たり面積"/>
        <xdr:cNvSpPr txBox="1"/>
      </xdr:nvSpPr>
      <xdr:spPr>
        <a:xfrm>
          <a:off x="18561127" y="17626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547" name="n_2aveValue【庁舎】&#10;一人当たり面積"/>
        <xdr:cNvSpPr txBox="1"/>
      </xdr:nvSpPr>
      <xdr:spPr>
        <a:xfrm>
          <a:off x="17776267" y="1764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50816</xdr:rowOff>
    </xdr:from>
    <xdr:ext cx="469744" cy="259045"/>
    <xdr:sp macro="" textlink="">
      <xdr:nvSpPr>
        <xdr:cNvPr id="548" name="n_3aveValue【庁舎】&#10;一人当たり面積"/>
        <xdr:cNvSpPr txBox="1"/>
      </xdr:nvSpPr>
      <xdr:spPr>
        <a:xfrm>
          <a:off x="17001567" y="1765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72407</xdr:rowOff>
    </xdr:from>
    <xdr:ext cx="469744" cy="259045"/>
    <xdr:sp macro="" textlink="">
      <xdr:nvSpPr>
        <xdr:cNvPr id="549" name="n_4aveValue【庁舎】&#10;一人当たり面積"/>
        <xdr:cNvSpPr txBox="1"/>
      </xdr:nvSpPr>
      <xdr:spPr>
        <a:xfrm>
          <a:off x="16226867" y="1767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1288</xdr:rowOff>
    </xdr:from>
    <xdr:ext cx="469744" cy="259045"/>
    <xdr:sp macro="" textlink="">
      <xdr:nvSpPr>
        <xdr:cNvPr id="550" name="n_1mainValue【庁舎】&#10;一人当たり面積"/>
        <xdr:cNvSpPr txBox="1"/>
      </xdr:nvSpPr>
      <xdr:spPr>
        <a:xfrm>
          <a:off x="18561127" y="18274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2557</xdr:rowOff>
    </xdr:from>
    <xdr:ext cx="469744" cy="259045"/>
    <xdr:sp macro="" textlink="">
      <xdr:nvSpPr>
        <xdr:cNvPr id="551" name="n_2mainValue【庁舎】&#10;一人当たり面積"/>
        <xdr:cNvSpPr txBox="1"/>
      </xdr:nvSpPr>
      <xdr:spPr>
        <a:xfrm>
          <a:off x="17776267" y="1827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10177</xdr:rowOff>
    </xdr:from>
    <xdr:ext cx="469744" cy="259045"/>
    <xdr:sp macro="" textlink="">
      <xdr:nvSpPr>
        <xdr:cNvPr id="552" name="n_3mainValue【庁舎】&#10;一人当たり面積"/>
        <xdr:cNvSpPr txBox="1"/>
      </xdr:nvSpPr>
      <xdr:spPr>
        <a:xfrm>
          <a:off x="17001567" y="18282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15257</xdr:rowOff>
    </xdr:from>
    <xdr:ext cx="469744" cy="259045"/>
    <xdr:sp macro="" textlink="">
      <xdr:nvSpPr>
        <xdr:cNvPr id="553" name="n_4mainValue【庁舎】&#10;一人当たり面積"/>
        <xdr:cNvSpPr txBox="1"/>
      </xdr:nvSpPr>
      <xdr:spPr>
        <a:xfrm>
          <a:off x="16226867" y="1828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4" name="正方形/長方形 553"/>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5" name="正方形/長方形 554"/>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6" name="テキスト ボックス 555"/>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防災行政無線デジタル化事業などにより消防施設の有形固定資産減価償却率は類似団体と比較して若干低い水準にある。</a:t>
          </a:r>
        </a:p>
        <a:p>
          <a:r>
            <a:rPr kumimoji="1" lang="ja-JP" altLang="en-US" sz="1300">
              <a:latin typeface="ＭＳ Ｐゴシック" panose="020B0600070205080204" pitchFamily="50" charset="-128"/>
              <a:ea typeface="ＭＳ Ｐゴシック" panose="020B0600070205080204" pitchFamily="50" charset="-128"/>
            </a:rPr>
            <a:t>庁舎の有形固定資産減価償却率は類似団体と比較して高い水準にあるが、昭和５４年建設より約４５年経過しており、今後は公共施設長寿命化計画に基づいた適正な維持管理に取り組んでいく。</a:t>
          </a:r>
        </a:p>
        <a:p>
          <a:r>
            <a:rPr kumimoji="1" lang="ja-JP" altLang="en-US" sz="1300">
              <a:latin typeface="ＭＳ Ｐゴシック" panose="020B0600070205080204" pitchFamily="50" charset="-128"/>
              <a:ea typeface="ＭＳ Ｐゴシック" panose="020B0600070205080204" pitchFamily="50" charset="-128"/>
            </a:rPr>
            <a:t>一部事務組合が所有する一般廃棄物処理施設の有形固定資産減価償却率についても、類似団体と比較して高い水準にあるが、施設の老朽化により広域的な廃棄物処理施設の整備が進められる予定と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神奈川県中井町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8,932
8,531
19.99
4,768,220
4,405,292
343,091
3,195,414
266,187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財政力指数は、令和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未満で推移しており、近年は低下傾向にあるものの、類似団体と比較すると依然として高い水準にある。歳入総額の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％以上が町税収入で占められており、中でも法人町民税については年度間での増減が大きく、安定的な財源確保に向けた取組が必要である。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705</xdr:rowOff>
    </xdr:from>
    <xdr:to>
      <xdr:col>23</xdr:col>
      <xdr:colOff>133350</xdr:colOff>
      <xdr:row>38</xdr:row>
      <xdr:rowOff>54328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6515805"/>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145345</xdr:rowOff>
    </xdr:from>
    <xdr:to>
      <xdr:col>19</xdr:col>
      <xdr:colOff>133350</xdr:colOff>
      <xdr:row>38</xdr:row>
      <xdr:rowOff>705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64889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105128</xdr:rowOff>
    </xdr:from>
    <xdr:to>
      <xdr:col>15</xdr:col>
      <xdr:colOff>82550</xdr:colOff>
      <xdr:row>37</xdr:row>
      <xdr:rowOff>145345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644877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91722</xdr:rowOff>
    </xdr:from>
    <xdr:to>
      <xdr:col>11</xdr:col>
      <xdr:colOff>31750</xdr:colOff>
      <xdr:row>37</xdr:row>
      <xdr:rowOff>105128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64353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3528</xdr:rowOff>
    </xdr:from>
    <xdr:to>
      <xdr:col>23</xdr:col>
      <xdr:colOff>184150</xdr:colOff>
      <xdr:row>38</xdr:row>
      <xdr:rowOff>105128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65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20055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36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121355</xdr:rowOff>
    </xdr:from>
    <xdr:to>
      <xdr:col>19</xdr:col>
      <xdr:colOff>184150</xdr:colOff>
      <xdr:row>38</xdr:row>
      <xdr:rowOff>51505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646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61682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23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94545</xdr:rowOff>
    </xdr:from>
    <xdr:to>
      <xdr:col>15</xdr:col>
      <xdr:colOff>133350</xdr:colOff>
      <xdr:row>38</xdr:row>
      <xdr:rowOff>24695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64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34872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20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54328</xdr:rowOff>
    </xdr:from>
    <xdr:to>
      <xdr:col>11</xdr:col>
      <xdr:colOff>82550</xdr:colOff>
      <xdr:row>37</xdr:row>
      <xdr:rowOff>155928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639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166105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16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40922</xdr:rowOff>
    </xdr:from>
    <xdr:to>
      <xdr:col>7</xdr:col>
      <xdr:colOff>31750</xdr:colOff>
      <xdr:row>37</xdr:row>
      <xdr:rowOff>142522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3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152699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15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地方交付税の増加などにより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％と類似団体平均を下回っている。今後も事務事業の見直しを行い、優先度の低い事務事業について計画的に廃止・縮小を進め、継続的な経常経費圧縮のための取組に努める。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88265</xdr:rowOff>
    </xdr:from>
    <xdr:to>
      <xdr:col>23</xdr:col>
      <xdr:colOff>133350</xdr:colOff>
      <xdr:row>60</xdr:row>
      <xdr:rowOff>21379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203815"/>
          <a:ext cx="8382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169350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2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48048</xdr:rowOff>
    </xdr:from>
    <xdr:to>
      <xdr:col>19</xdr:col>
      <xdr:colOff>133350</xdr:colOff>
      <xdr:row>60</xdr:row>
      <xdr:rowOff>21379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163598"/>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76006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0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48048</xdr:rowOff>
    </xdr:from>
    <xdr:to>
      <xdr:col>15</xdr:col>
      <xdr:colOff>82550</xdr:colOff>
      <xdr:row>62</xdr:row>
      <xdr:rowOff>120862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163598"/>
          <a:ext cx="889000" cy="58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114740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12277</xdr:rowOff>
    </xdr:from>
    <xdr:to>
      <xdr:col>11</xdr:col>
      <xdr:colOff>31750</xdr:colOff>
      <xdr:row>62</xdr:row>
      <xdr:rowOff>120862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642177"/>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5715</xdr:rowOff>
    </xdr:from>
    <xdr:to>
      <xdr:col>11</xdr:col>
      <xdr:colOff>82550</xdr:colOff>
      <xdr:row>62</xdr:row>
      <xdr:rowOff>107315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117492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62019</xdr:rowOff>
    </xdr:from>
    <xdr:to>
      <xdr:col>7</xdr:col>
      <xdr:colOff>31750</xdr:colOff>
      <xdr:row>62</xdr:row>
      <xdr:rowOff>163619</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148396</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7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37465</xdr:rowOff>
    </xdr:from>
    <xdr:to>
      <xdr:col>23</xdr:col>
      <xdr:colOff>184150</xdr:colOff>
      <xdr:row>59</xdr:row>
      <xdr:rowOff>139065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53992</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999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142029</xdr:rowOff>
    </xdr:from>
    <xdr:to>
      <xdr:col>19</xdr:col>
      <xdr:colOff>184150</xdr:colOff>
      <xdr:row>60</xdr:row>
      <xdr:rowOff>72179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25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82356</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026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168698</xdr:rowOff>
    </xdr:from>
    <xdr:to>
      <xdr:col>15</xdr:col>
      <xdr:colOff>133350</xdr:colOff>
      <xdr:row>59</xdr:row>
      <xdr:rowOff>98848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11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109025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988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70062</xdr:rowOff>
    </xdr:from>
    <xdr:to>
      <xdr:col>11</xdr:col>
      <xdr:colOff>82550</xdr:colOff>
      <xdr:row>63</xdr:row>
      <xdr:rowOff>212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156439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86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132927</xdr:rowOff>
    </xdr:from>
    <xdr:to>
      <xdr:col>7</xdr:col>
      <xdr:colOff>31750</xdr:colOff>
      <xdr:row>62</xdr:row>
      <xdr:rowOff>63077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73254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[204,336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類似団体平均との比較では抑制が図られていると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えるが、人口規模が小さいことなどから全国平均、神奈川県平均と比較すると高い水準にある。その要因は、こども園や学童保育などの運営を直営で行っており、人件費がかかっていることにある。子育て施策に力を入れているため削減は難しく、物件費は需用費などの経常経費を中心に抑制を図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4262</xdr:rowOff>
    </xdr:from>
    <xdr:to>
      <xdr:col>23</xdr:col>
      <xdr:colOff>133350</xdr:colOff>
      <xdr:row>82</xdr:row>
      <xdr:rowOff>15691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63162"/>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66085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24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157997</xdr:rowOff>
    </xdr:from>
    <xdr:to>
      <xdr:col>19</xdr:col>
      <xdr:colOff>133350</xdr:colOff>
      <xdr:row>82</xdr:row>
      <xdr:rowOff>4262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45447"/>
          <a:ext cx="889000" cy="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168597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27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157997</xdr:rowOff>
    </xdr:from>
    <xdr:to>
      <xdr:col>15</xdr:col>
      <xdr:colOff>82550</xdr:colOff>
      <xdr:row>81</xdr:row>
      <xdr:rowOff>162154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045447"/>
          <a:ext cx="889000" cy="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145688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0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144300</xdr:rowOff>
    </xdr:from>
    <xdr:to>
      <xdr:col>11</xdr:col>
      <xdr:colOff>31750</xdr:colOff>
      <xdr:row>81</xdr:row>
      <xdr:rowOff>162154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31750"/>
          <a:ext cx="889000" cy="1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28777</xdr:rowOff>
    </xdr:from>
    <xdr:to>
      <xdr:col>11</xdr:col>
      <xdr:colOff>82550</xdr:colOff>
      <xdr:row>82</xdr:row>
      <xdr:rowOff>130377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115154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74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150</xdr:rowOff>
    </xdr:from>
    <xdr:to>
      <xdr:col>7</xdr:col>
      <xdr:colOff>31750</xdr:colOff>
      <xdr:row>82</xdr:row>
      <xdr:rowOff>101750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5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86527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4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136341</xdr:rowOff>
    </xdr:from>
    <xdr:to>
      <xdr:col>23</xdr:col>
      <xdr:colOff>184150</xdr:colOff>
      <xdr:row>82</xdr:row>
      <xdr:rowOff>66491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2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57618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45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124912</xdr:rowOff>
    </xdr:from>
    <xdr:to>
      <xdr:col>19</xdr:col>
      <xdr:colOff>184150</xdr:colOff>
      <xdr:row>82</xdr:row>
      <xdr:rowOff>55062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1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65239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81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107197</xdr:rowOff>
    </xdr:from>
    <xdr:to>
      <xdr:col>15</xdr:col>
      <xdr:colOff>133350</xdr:colOff>
      <xdr:row>82</xdr:row>
      <xdr:rowOff>37347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9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47524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63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111354</xdr:rowOff>
    </xdr:from>
    <xdr:to>
      <xdr:col>11</xdr:col>
      <xdr:colOff>82550</xdr:colOff>
      <xdr:row>82</xdr:row>
      <xdr:rowOff>41504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9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51681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93500</xdr:rowOff>
    </xdr:from>
    <xdr:to>
      <xdr:col>7</xdr:col>
      <xdr:colOff>31750</xdr:colOff>
      <xdr:row>82</xdr:row>
      <xdr:rowOff>23650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8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33827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4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の比較ではほぼ中位であり、全国町村平均と同程度である。年度による採用人数の平準化等により、職員の年齢構成の偏りの是正を図り、中長期的な視点からラスパイレス指数の上昇抑制に向けて引き続き取り組む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77712</xdr:rowOff>
    </xdr:from>
    <xdr:to>
      <xdr:col>81</xdr:col>
      <xdr:colOff>44450</xdr:colOff>
      <xdr:row>85</xdr:row>
      <xdr:rowOff>135164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650962"/>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123673</xdr:rowOff>
    </xdr:from>
    <xdr:to>
      <xdr:col>77</xdr:col>
      <xdr:colOff>44450</xdr:colOff>
      <xdr:row>85</xdr:row>
      <xdr:rowOff>135164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69692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123673</xdr:rowOff>
    </xdr:from>
    <xdr:to>
      <xdr:col>72</xdr:col>
      <xdr:colOff>203200</xdr:colOff>
      <xdr:row>86</xdr:row>
      <xdr:rowOff>67129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696923"/>
          <a:ext cx="889000" cy="11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87</xdr:row>
      <xdr:rowOff>33564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11829"/>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26912</xdr:rowOff>
    </xdr:from>
    <xdr:to>
      <xdr:col>81</xdr:col>
      <xdr:colOff>95250</xdr:colOff>
      <xdr:row>85</xdr:row>
      <xdr:rowOff>128512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43439</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445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72873</xdr:rowOff>
    </xdr:from>
    <xdr:to>
      <xdr:col>73</xdr:col>
      <xdr:colOff>44450</xdr:colOff>
      <xdr:row>86</xdr:row>
      <xdr:rowOff>3023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13200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41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16329</xdr:rowOff>
    </xdr:from>
    <xdr:to>
      <xdr:col>68</xdr:col>
      <xdr:colOff>203200</xdr:colOff>
      <xdr:row>86</xdr:row>
      <xdr:rowOff>117929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154214</xdr:rowOff>
    </xdr:from>
    <xdr:to>
      <xdr:col>64</xdr:col>
      <xdr:colOff>152400</xdr:colOff>
      <xdr:row>87</xdr:row>
      <xdr:rowOff>84364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69141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人口規模が縮小傾向であるため、全国平均、県平均を上回っているが、類似団体平均との比較では抑制が図られている。基本的に退職者の補充にとどめるなど抑制に努めているが、近年職員の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採用が厳しい状況にあり、若年層の退職が相次いでいる。今後の安定的な行政運営のためには、単なる数字だけでなく、その構成などの実情を踏まえた適切な管理が必要である。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100203</xdr:rowOff>
    </xdr:from>
    <xdr:to>
      <xdr:col>81</xdr:col>
      <xdr:colOff>44450</xdr:colOff>
      <xdr:row>60</xdr:row>
      <xdr:rowOff>121116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87203"/>
          <a:ext cx="838200" cy="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20421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96986</xdr:rowOff>
    </xdr:from>
    <xdr:to>
      <xdr:col>77</xdr:col>
      <xdr:colOff>44450</xdr:colOff>
      <xdr:row>60</xdr:row>
      <xdr:rowOff>100203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83986"/>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108179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3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83312</xdr:rowOff>
    </xdr:from>
    <xdr:to>
      <xdr:col>72</xdr:col>
      <xdr:colOff>203200</xdr:colOff>
      <xdr:row>60</xdr:row>
      <xdr:rowOff>96986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70312"/>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104961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63204</xdr:rowOff>
    </xdr:from>
    <xdr:to>
      <xdr:col>68</xdr:col>
      <xdr:colOff>152400</xdr:colOff>
      <xdr:row>60</xdr:row>
      <xdr:rowOff>83312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50204"/>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153839</xdr:rowOff>
    </xdr:from>
    <xdr:to>
      <xdr:col>68</xdr:col>
      <xdr:colOff>203200</xdr:colOff>
      <xdr:row>62</xdr:row>
      <xdr:rowOff>83989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1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68766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9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142579</xdr:rowOff>
    </xdr:from>
    <xdr:to>
      <xdr:col>64</xdr:col>
      <xdr:colOff>152400</xdr:colOff>
      <xdr:row>62</xdr:row>
      <xdr:rowOff>72729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57506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8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70316</xdr:rowOff>
    </xdr:from>
    <xdr:to>
      <xdr:col>81</xdr:col>
      <xdr:colOff>95250</xdr:colOff>
      <xdr:row>61</xdr:row>
      <xdr:rowOff>466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5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86843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49403</xdr:rowOff>
    </xdr:from>
    <xdr:to>
      <xdr:col>77</xdr:col>
      <xdr:colOff>95250</xdr:colOff>
      <xdr:row>60</xdr:row>
      <xdr:rowOff>151003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3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161180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05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46186</xdr:rowOff>
    </xdr:from>
    <xdr:to>
      <xdr:col>73</xdr:col>
      <xdr:colOff>44450</xdr:colOff>
      <xdr:row>60</xdr:row>
      <xdr:rowOff>147786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3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157963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02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32512</xdr:rowOff>
    </xdr:from>
    <xdr:to>
      <xdr:col>68</xdr:col>
      <xdr:colOff>203200</xdr:colOff>
      <xdr:row>60</xdr:row>
      <xdr:rowOff>134112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1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144289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12404</xdr:rowOff>
    </xdr:from>
    <xdr:to>
      <xdr:col>64</xdr:col>
      <xdr:colOff>152400</xdr:colOff>
      <xdr:row>60</xdr:row>
      <xdr:rowOff>114004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9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124181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6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類似団体平均、全国平均、県平均と比較して抑制が図られている状況にある。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防災無線デジタル化事業等に係る償還が開始されたが、標準財政規模は横ばいとなり、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また令和４年度に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新たな借入がなかったことから、対前年度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今後新たな公共施設の建設等が予定されているものの、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引き続き将来負担の平準化を考慮した計画的な借入を行い、極端な比率の上昇の抑制に努める。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88900</xdr:rowOff>
    </xdr:from>
    <xdr:to>
      <xdr:col>81</xdr:col>
      <xdr:colOff>44450</xdr:colOff>
      <xdr:row>36</xdr:row>
      <xdr:rowOff>108204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26110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115841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108204</xdr:rowOff>
    </xdr:from>
    <xdr:to>
      <xdr:col>77</xdr:col>
      <xdr:colOff>44450</xdr:colOff>
      <xdr:row>37</xdr:row>
      <xdr:rowOff>4318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28040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4318</xdr:rowOff>
    </xdr:from>
    <xdr:to>
      <xdr:col>72</xdr:col>
      <xdr:colOff>203200</xdr:colOff>
      <xdr:row>37</xdr:row>
      <xdr:rowOff>42926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34796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42926</xdr:rowOff>
    </xdr:from>
    <xdr:to>
      <xdr:col>68</xdr:col>
      <xdr:colOff>152400</xdr:colOff>
      <xdr:row>37</xdr:row>
      <xdr:rowOff>129794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38657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10431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38100</xdr:rowOff>
    </xdr:from>
    <xdr:to>
      <xdr:col>81</xdr:col>
      <xdr:colOff>95250</xdr:colOff>
      <xdr:row>36</xdr:row>
      <xdr:rowOff>139700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130827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57404</xdr:rowOff>
    </xdr:from>
    <xdr:to>
      <xdr:col>77</xdr:col>
      <xdr:colOff>95250</xdr:colOff>
      <xdr:row>36</xdr:row>
      <xdr:rowOff>159004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22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169181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5998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124968</xdr:rowOff>
    </xdr:from>
    <xdr:to>
      <xdr:col>73</xdr:col>
      <xdr:colOff>44450</xdr:colOff>
      <xdr:row>37</xdr:row>
      <xdr:rowOff>55118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29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65295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06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163576</xdr:rowOff>
    </xdr:from>
    <xdr:to>
      <xdr:col>68</xdr:col>
      <xdr:colOff>203200</xdr:colOff>
      <xdr:row>37</xdr:row>
      <xdr:rowOff>93726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33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103903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10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78994</xdr:rowOff>
    </xdr:from>
    <xdr:to>
      <xdr:col>64</xdr:col>
      <xdr:colOff>152400</xdr:colOff>
      <xdr:row>38</xdr:row>
      <xdr:rowOff>9144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4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19321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19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の分母となる標準財政規模は横ばい傾向にあるものの、突発的な税収減や公共施設の老朽化対策に備えるため、計画的な基金への積み立てを行っており、結果として将来負担額よりも充当可能財源が上回るため、近年は比率無しという結果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今後新たな公共施設の建設等が予定されているものの、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引き続き財政健全化に努める。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神奈川県中井町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8,932
8,531
19.99
4,768,220
4,405,292
343,091
3,195,414
266,187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県平均は下回るものの、全国平均を上回っており、類似団体平均との比較でも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高い水準にある。これは、こども園や学童保育などの運営を直営で行っており、職員数が多いことが主な要因である。子育て施策に力を入れているため削減は難しい。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50800</xdr:rowOff>
    </xdr:from>
    <xdr:to>
      <xdr:col>24</xdr:col>
      <xdr:colOff>25400</xdr:colOff>
      <xdr:row>38</xdr:row>
      <xdr:rowOff>142240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659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119380</xdr:rowOff>
    </xdr:from>
    <xdr:to>
      <xdr:col>19</xdr:col>
      <xdr:colOff>187325</xdr:colOff>
      <xdr:row>38</xdr:row>
      <xdr:rowOff>142240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34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119380</xdr:rowOff>
    </xdr:from>
    <xdr:to>
      <xdr:col>15</xdr:col>
      <xdr:colOff>98425</xdr:colOff>
      <xdr:row>39</xdr:row>
      <xdr:rowOff>115570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344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5080</xdr:rowOff>
    </xdr:from>
    <xdr:to>
      <xdr:col>11</xdr:col>
      <xdr:colOff>9525</xdr:colOff>
      <xdr:row>39</xdr:row>
      <xdr:rowOff>115570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2018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87630</xdr:rowOff>
    </xdr:from>
    <xdr:to>
      <xdr:col>11</xdr:col>
      <xdr:colOff>60325</xdr:colOff>
      <xdr:row>38</xdr:row>
      <xdr:rowOff>17780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27957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0</xdr:rowOff>
    </xdr:from>
    <xdr:to>
      <xdr:col>24</xdr:col>
      <xdr:colOff>76200</xdr:colOff>
      <xdr:row>38</xdr:row>
      <xdr:rowOff>101600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143527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91440</xdr:rowOff>
    </xdr:from>
    <xdr:to>
      <xdr:col>20</xdr:col>
      <xdr:colOff>38100</xdr:colOff>
      <xdr:row>39</xdr:row>
      <xdr:rowOff>21590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6367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9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68580</xdr:rowOff>
    </xdr:from>
    <xdr:to>
      <xdr:col>15</xdr:col>
      <xdr:colOff>149225</xdr:colOff>
      <xdr:row>38</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154957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64770</xdr:rowOff>
    </xdr:from>
    <xdr:to>
      <xdr:col>11</xdr:col>
      <xdr:colOff>60325</xdr:colOff>
      <xdr:row>39</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151147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125730</xdr:rowOff>
    </xdr:from>
    <xdr:to>
      <xdr:col>6</xdr:col>
      <xdr:colOff>171450</xdr:colOff>
      <xdr:row>38</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40657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物件費については、全国平均、県平均を上回っており、類似団体との比較でも高水準である。各種業務委託料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増加傾向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や小中学校給食費完全無償化に伴う賄材料費の増などが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、物件費全体を押し上げる要因となっている。引き続き、経常経費の縮減に向けた取組を進める必要がある。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58420</xdr:rowOff>
    </xdr:from>
    <xdr:to>
      <xdr:col>82</xdr:col>
      <xdr:colOff>107950</xdr:colOff>
      <xdr:row>18</xdr:row>
      <xdr:rowOff>81280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1445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110998</xdr:rowOff>
    </xdr:from>
    <xdr:to>
      <xdr:col>78</xdr:col>
      <xdr:colOff>69850</xdr:colOff>
      <xdr:row>18</xdr:row>
      <xdr:rowOff>58420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2564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110998</xdr:rowOff>
    </xdr:from>
    <xdr:to>
      <xdr:col>73</xdr:col>
      <xdr:colOff>180975</xdr:colOff>
      <xdr:row>18</xdr:row>
      <xdr:rowOff>53848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02564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25671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53848</xdr:rowOff>
    </xdr:from>
    <xdr:to>
      <xdr:col>69</xdr:col>
      <xdr:colOff>92075</xdr:colOff>
      <xdr:row>18</xdr:row>
      <xdr:rowOff>104140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13994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126255</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30480</xdr:rowOff>
    </xdr:from>
    <xdr:to>
      <xdr:col>82</xdr:col>
      <xdr:colOff>158750</xdr:colOff>
      <xdr:row>18</xdr:row>
      <xdr:rowOff>132080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2557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xdr:rowOff>
    </xdr:from>
    <xdr:to>
      <xdr:col>78</xdr:col>
      <xdr:colOff>120650</xdr:colOff>
      <xdr:row>18</xdr:row>
      <xdr:rowOff>109220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93997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8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60198</xdr:rowOff>
    </xdr:from>
    <xdr:to>
      <xdr:col>74</xdr:col>
      <xdr:colOff>31750</xdr:colOff>
      <xdr:row>17</xdr:row>
      <xdr:rowOff>161798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146575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6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3048</xdr:rowOff>
    </xdr:from>
    <xdr:to>
      <xdr:col>69</xdr:col>
      <xdr:colOff>142875</xdr:colOff>
      <xdr:row>18</xdr:row>
      <xdr:rowOff>104648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8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89425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53340</xdr:rowOff>
    </xdr:from>
    <xdr:to>
      <xdr:col>65</xdr:col>
      <xdr:colOff>53975</xdr:colOff>
      <xdr:row>18</xdr:row>
      <xdr:rowOff>154940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139717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全国平均、県平均を下回るが、類似団体との比較では同水準となっている。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児童手当の歳出減により一般財源充当額が減少し、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一般財源を充当した経常経費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全体が微減となったことに加え、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分母となる経常一般財源の中心</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町税収入</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が前年度と比較し増となったことにより、比率が減少した。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今後も歳入・歳出両面での比率の上昇の抑制を図っていく必要がある。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146050</xdr:rowOff>
    </xdr:from>
    <xdr:to>
      <xdr:col>24</xdr:col>
      <xdr:colOff>25400</xdr:colOff>
      <xdr:row>55</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4043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50800</xdr:rowOff>
    </xdr:from>
    <xdr:to>
      <xdr:col>19</xdr:col>
      <xdr:colOff>187325</xdr:colOff>
      <xdr:row>55</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480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49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55</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537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152400</xdr:rowOff>
    </xdr:from>
    <xdr:to>
      <xdr:col>11</xdr:col>
      <xdr:colOff>60325</xdr:colOff>
      <xdr:row>55</xdr:row>
      <xdr:rowOff>82550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95250</xdr:rowOff>
    </xdr:from>
    <xdr:to>
      <xdr:col>24</xdr:col>
      <xdr:colOff>76200</xdr:colOff>
      <xdr:row>55</xdr:row>
      <xdr:rowOff>25400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111777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0</xdr:rowOff>
    </xdr:from>
    <xdr:to>
      <xdr:col>20</xdr:col>
      <xdr:colOff>38100</xdr:colOff>
      <xdr:row>55</xdr:row>
      <xdr:rowOff>101600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111777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143527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29227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大部分は特別会計等への繰出金であるが、類似団体平均を下回っている。下水道事業が公営企業会計に移行し繰出金が補助金に変更となったことから、令和２年度以降は大幅に減少した。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それ以降、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コロナ禍による受診控えもあり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減少傾向に推移していたが、５類移行等を要因とし、令和５年度は昨年度比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％増となった。特別会計全体では今後も被保険者数の増が見込まれるため、引き続き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保険料の見直しを行い、普通会計の負担額を減らしていくよう努める。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157480</xdr:rowOff>
    </xdr:from>
    <xdr:to>
      <xdr:col>82</xdr:col>
      <xdr:colOff>107950</xdr:colOff>
      <xdr:row>55</xdr:row>
      <xdr:rowOff>8890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4157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120667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5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157480</xdr:rowOff>
    </xdr:from>
    <xdr:to>
      <xdr:col>78</xdr:col>
      <xdr:colOff>69850</xdr:colOff>
      <xdr:row>55</xdr:row>
      <xdr:rowOff>8890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415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8890</xdr:rowOff>
    </xdr:from>
    <xdr:to>
      <xdr:col>73</xdr:col>
      <xdr:colOff>180975</xdr:colOff>
      <xdr:row>55</xdr:row>
      <xdr:rowOff>77470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4386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55897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77470</xdr:rowOff>
    </xdr:from>
    <xdr:to>
      <xdr:col>69</xdr:col>
      <xdr:colOff>92075</xdr:colOff>
      <xdr:row>59</xdr:row>
      <xdr:rowOff>168910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507220"/>
          <a:ext cx="889000" cy="77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21607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129540</xdr:rowOff>
    </xdr:from>
    <xdr:to>
      <xdr:col>82</xdr:col>
      <xdr:colOff>158750</xdr:colOff>
      <xdr:row>55</xdr:row>
      <xdr:rowOff>59690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146067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106680</xdr:rowOff>
    </xdr:from>
    <xdr:to>
      <xdr:col>78</xdr:col>
      <xdr:colOff>120650</xdr:colOff>
      <xdr:row>55</xdr:row>
      <xdr:rowOff>36830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47007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13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129540</xdr:rowOff>
    </xdr:from>
    <xdr:to>
      <xdr:col>74</xdr:col>
      <xdr:colOff>31750</xdr:colOff>
      <xdr:row>55</xdr:row>
      <xdr:rowOff>59690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69867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26670</xdr:rowOff>
    </xdr:from>
    <xdr:to>
      <xdr:col>69</xdr:col>
      <xdr:colOff>142875</xdr:colOff>
      <xdr:row>55</xdr:row>
      <xdr:rowOff>128270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138447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118110</xdr:rowOff>
    </xdr:from>
    <xdr:to>
      <xdr:col>65</xdr:col>
      <xdr:colOff>53975</xdr:colOff>
      <xdr:row>60</xdr:row>
      <xdr:rowOff>48260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23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33037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全国平均、県平均は上回る状況にあるが、類似団体平均とは同程度である。小中学校給食費の完全無償化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に伴う減少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はあったが、前年度と比較して横ばいの傾向にある。類似団体平均と同程度だが、一部事務組合等への負担金の増により今後の上昇が見込まれる。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10414</xdr:rowOff>
    </xdr:from>
    <xdr:to>
      <xdr:col>82</xdr:col>
      <xdr:colOff>107950</xdr:colOff>
      <xdr:row>37</xdr:row>
      <xdr:rowOff>83566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35406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28702</xdr:rowOff>
    </xdr:from>
    <xdr:to>
      <xdr:col>78</xdr:col>
      <xdr:colOff>69850</xdr:colOff>
      <xdr:row>37</xdr:row>
      <xdr:rowOff>83566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3723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28702</xdr:rowOff>
    </xdr:from>
    <xdr:to>
      <xdr:col>73</xdr:col>
      <xdr:colOff>180975</xdr:colOff>
      <xdr:row>39</xdr:row>
      <xdr:rowOff>106426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372352"/>
          <a:ext cx="889000" cy="42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140716</xdr:rowOff>
    </xdr:from>
    <xdr:to>
      <xdr:col>69</xdr:col>
      <xdr:colOff>92075</xdr:colOff>
      <xdr:row>39</xdr:row>
      <xdr:rowOff>106426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312916"/>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98823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147591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1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32766</xdr:rowOff>
    </xdr:from>
    <xdr:to>
      <xdr:col>78</xdr:col>
      <xdr:colOff>120650</xdr:colOff>
      <xdr:row>37</xdr:row>
      <xdr:rowOff>134366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119143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462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149352</xdr:rowOff>
    </xdr:from>
    <xdr:to>
      <xdr:col>74</xdr:col>
      <xdr:colOff>31750</xdr:colOff>
      <xdr:row>37</xdr:row>
      <xdr:rowOff>79502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89679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55626</xdr:rowOff>
    </xdr:from>
    <xdr:to>
      <xdr:col>69</xdr:col>
      <xdr:colOff>142875</xdr:colOff>
      <xdr:row>39</xdr:row>
      <xdr:rowOff>157226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74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142003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類似団体平均、全国平均、県平均を大幅に下回っており、公債費の負担は依然として抑制された状態にある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防災無線デジタル化事業等に係る償還が始まったため微増となったが、その後借入がないため微減となった。今後も世代間の公平性を踏まえ、将来負担の平準化を図っていく必要がある。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77470</xdr:rowOff>
    </xdr:from>
    <xdr:to>
      <xdr:col>24</xdr:col>
      <xdr:colOff>25400</xdr:colOff>
      <xdr:row>73</xdr:row>
      <xdr:rowOff>85090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25933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85090</xdr:rowOff>
    </xdr:from>
    <xdr:to>
      <xdr:col>19</xdr:col>
      <xdr:colOff>187325</xdr:colOff>
      <xdr:row>73</xdr:row>
      <xdr:rowOff>88900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26009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73660</xdr:rowOff>
    </xdr:from>
    <xdr:to>
      <xdr:col>15</xdr:col>
      <xdr:colOff>98425</xdr:colOff>
      <xdr:row>73</xdr:row>
      <xdr:rowOff>88900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5895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69850</xdr:rowOff>
    </xdr:from>
    <xdr:to>
      <xdr:col>11</xdr:col>
      <xdr:colOff>9525</xdr:colOff>
      <xdr:row>73</xdr:row>
      <xdr:rowOff>73660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25857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26670</xdr:rowOff>
    </xdr:from>
    <xdr:to>
      <xdr:col>24</xdr:col>
      <xdr:colOff>76200</xdr:colOff>
      <xdr:row>73</xdr:row>
      <xdr:rowOff>128270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54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106697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45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34290</xdr:rowOff>
    </xdr:from>
    <xdr:to>
      <xdr:col>20</xdr:col>
      <xdr:colOff>38100</xdr:colOff>
      <xdr:row>73</xdr:row>
      <xdr:rowOff>135890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55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146067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31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38100</xdr:rowOff>
    </xdr:from>
    <xdr:to>
      <xdr:col>15</xdr:col>
      <xdr:colOff>149225</xdr:colOff>
      <xdr:row>73</xdr:row>
      <xdr:rowOff>139700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55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149877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32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22860</xdr:rowOff>
    </xdr:from>
    <xdr:to>
      <xdr:col>11</xdr:col>
      <xdr:colOff>60325</xdr:colOff>
      <xdr:row>73</xdr:row>
      <xdr:rowOff>124460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53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134637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30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19050</xdr:rowOff>
    </xdr:from>
    <xdr:to>
      <xdr:col>6</xdr:col>
      <xdr:colOff>171450</xdr:colOff>
      <xdr:row>73</xdr:row>
      <xdr:rowOff>120650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債費以外については、類似団体平均を上回っている。起債の借入を最小限としていることから、公債費負担が少なく、相対的に公債費以外の比率が占める割合が高くなっていることが要因である。人件費や一部事務組合への負担金等のように固定的な経費の大幅な減は見込めず、扶助費、繰出金といった社会保障費は上昇が続くことが見込まれることから、より一層、経常的経費の圧縮と歳入確保に努めるとともに、起債による将来負担の平準化も考慮していく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16511</xdr:rowOff>
    </xdr:from>
    <xdr:to>
      <xdr:col>82</xdr:col>
      <xdr:colOff>107950</xdr:colOff>
      <xdr:row>78</xdr:row>
      <xdr:rowOff>107950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389611"/>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78</xdr:row>
      <xdr:rowOff>107950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34008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149877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00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138430</xdr:rowOff>
    </xdr:from>
    <xdr:to>
      <xdr:col>73</xdr:col>
      <xdr:colOff>180975</xdr:colOff>
      <xdr:row>81</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34008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43197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96520</xdr:rowOff>
    </xdr:from>
    <xdr:to>
      <xdr:col>69</xdr:col>
      <xdr:colOff>92075</xdr:colOff>
      <xdr:row>81</xdr:row>
      <xdr:rowOff>24130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8125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64770</xdr:rowOff>
    </xdr:from>
    <xdr:to>
      <xdr:col>69</xdr:col>
      <xdr:colOff>142875</xdr:colOff>
      <xdr:row>77</xdr:row>
      <xdr:rowOff>166370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5097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102870</xdr:rowOff>
    </xdr:from>
    <xdr:to>
      <xdr:col>65</xdr:col>
      <xdr:colOff>53975</xdr:colOff>
      <xdr:row>78</xdr:row>
      <xdr:rowOff>33020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43197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137161</xdr:rowOff>
    </xdr:from>
    <xdr:to>
      <xdr:col>82</xdr:col>
      <xdr:colOff>158750</xdr:colOff>
      <xdr:row>78</xdr:row>
      <xdr:rowOff>67311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109238</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31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57150</xdr:rowOff>
    </xdr:from>
    <xdr:to>
      <xdr:col>78</xdr:col>
      <xdr:colOff>120650</xdr:colOff>
      <xdr:row>78</xdr:row>
      <xdr:rowOff>158750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143527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51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87630</xdr:rowOff>
    </xdr:from>
    <xdr:to>
      <xdr:col>74</xdr:col>
      <xdr:colOff>31750</xdr:colOff>
      <xdr:row>78</xdr:row>
      <xdr:rowOff>17780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144780</xdr:rowOff>
    </xdr:from>
    <xdr:to>
      <xdr:col>69</xdr:col>
      <xdr:colOff>142875</xdr:colOff>
      <xdr:row>81</xdr:row>
      <xdr:rowOff>74930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59707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94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45720</xdr:rowOff>
    </xdr:from>
    <xdr:to>
      <xdr:col>65</xdr:col>
      <xdr:colOff>53975</xdr:colOff>
      <xdr:row>80</xdr:row>
      <xdr:rowOff>147320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132097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84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神奈川県中井町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132075</xdr:rowOff>
    </xdr:from>
    <xdr:to>
      <xdr:col>29</xdr:col>
      <xdr:colOff>127000</xdr:colOff>
      <xdr:row>19</xdr:row>
      <xdr:rowOff>160353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37250"/>
          <a:ext cx="647700" cy="28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73060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63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160353</xdr:rowOff>
    </xdr:from>
    <xdr:to>
      <xdr:col>26</xdr:col>
      <xdr:colOff>50800</xdr:colOff>
      <xdr:row>19</xdr:row>
      <xdr:rowOff>164376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65528"/>
          <a:ext cx="698500" cy="4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49552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4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164376</xdr:rowOff>
    </xdr:from>
    <xdr:to>
      <xdr:col>22</xdr:col>
      <xdr:colOff>114300</xdr:colOff>
      <xdr:row>20</xdr:row>
      <xdr:rowOff>9705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69551"/>
          <a:ext cx="698500" cy="16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67200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9705</xdr:rowOff>
    </xdr:from>
    <xdr:to>
      <xdr:col>18</xdr:col>
      <xdr:colOff>177800</xdr:colOff>
      <xdr:row>20</xdr:row>
      <xdr:rowOff>10361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86330"/>
          <a:ext cx="698500" cy="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135666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163128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5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81275</xdr:rowOff>
    </xdr:from>
    <xdr:to>
      <xdr:col>29</xdr:col>
      <xdr:colOff>177800</xdr:colOff>
      <xdr:row>20</xdr:row>
      <xdr:rowOff>11425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86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53352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5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109553</xdr:rowOff>
    </xdr:from>
    <xdr:to>
      <xdr:col>26</xdr:col>
      <xdr:colOff>101600</xdr:colOff>
      <xdr:row>20</xdr:row>
      <xdr:rowOff>39703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14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24480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0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113576</xdr:rowOff>
    </xdr:from>
    <xdr:to>
      <xdr:col>22</xdr:col>
      <xdr:colOff>165100</xdr:colOff>
      <xdr:row>20</xdr:row>
      <xdr:rowOff>43726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18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28503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05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130355</xdr:rowOff>
    </xdr:from>
    <xdr:to>
      <xdr:col>19</xdr:col>
      <xdr:colOff>38100</xdr:colOff>
      <xdr:row>20</xdr:row>
      <xdr:rowOff>60505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35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45282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2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131011</xdr:rowOff>
    </xdr:from>
    <xdr:to>
      <xdr:col>15</xdr:col>
      <xdr:colOff>101600</xdr:colOff>
      <xdr:row>20</xdr:row>
      <xdr:rowOff>61161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36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45938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2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20216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5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135458</xdr:rowOff>
    </xdr:from>
    <xdr:to>
      <xdr:col>29</xdr:col>
      <xdr:colOff>127000</xdr:colOff>
      <xdr:row>39</xdr:row>
      <xdr:rowOff>10038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603058"/>
          <a:ext cx="647700" cy="46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216302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26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113333</xdr:rowOff>
    </xdr:from>
    <xdr:to>
      <xdr:col>26</xdr:col>
      <xdr:colOff>50800</xdr:colOff>
      <xdr:row>38</xdr:row>
      <xdr:rowOff>135458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580933"/>
          <a:ext cx="698500" cy="22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163778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74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113333</xdr:rowOff>
    </xdr:from>
    <xdr:to>
      <xdr:col>22</xdr:col>
      <xdr:colOff>114300</xdr:colOff>
      <xdr:row>38</xdr:row>
      <xdr:rowOff>147476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580933"/>
          <a:ext cx="698500" cy="34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190149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0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37732</xdr:rowOff>
    </xdr:from>
    <xdr:to>
      <xdr:col>18</xdr:col>
      <xdr:colOff>177800</xdr:colOff>
      <xdr:row>38</xdr:row>
      <xdr:rowOff>147476</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505332"/>
          <a:ext cx="698500" cy="109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109788</xdr:rowOff>
    </xdr:from>
    <xdr:to>
      <xdr:col>19</xdr:col>
      <xdr:colOff>38100</xdr:colOff>
      <xdr:row>37</xdr:row>
      <xdr:rowOff>39938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63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221565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831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145645</xdr:rowOff>
    </xdr:from>
    <xdr:to>
      <xdr:col>15</xdr:col>
      <xdr:colOff>101600</xdr:colOff>
      <xdr:row>37</xdr:row>
      <xdr:rowOff>75795</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98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257422</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67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130688</xdr:rowOff>
    </xdr:from>
    <xdr:to>
      <xdr:col>29</xdr:col>
      <xdr:colOff>177800</xdr:colOff>
      <xdr:row>39</xdr:row>
      <xdr:rowOff>60838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598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38</xdr:row>
      <xdr:rowOff>39265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506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84658</xdr:rowOff>
    </xdr:from>
    <xdr:to>
      <xdr:col>26</xdr:col>
      <xdr:colOff>101600</xdr:colOff>
      <xdr:row>39</xdr:row>
      <xdr:rowOff>14808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552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171035</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638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62533</xdr:rowOff>
    </xdr:from>
    <xdr:to>
      <xdr:col>22</xdr:col>
      <xdr:colOff>165100</xdr:colOff>
      <xdr:row>38</xdr:row>
      <xdr:rowOff>164133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530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148910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616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96676</xdr:rowOff>
    </xdr:from>
    <xdr:to>
      <xdr:col>19</xdr:col>
      <xdr:colOff>38100</xdr:colOff>
      <xdr:row>39</xdr:row>
      <xdr:rowOff>26826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564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39</xdr:row>
      <xdr:rowOff>11603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650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329832</xdr:rowOff>
    </xdr:from>
    <xdr:to>
      <xdr:col>15</xdr:col>
      <xdr:colOff>101600</xdr:colOff>
      <xdr:row>38</xdr:row>
      <xdr:rowOff>88532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454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73309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54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神奈川県中井町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8,932
8,531
19.99
4,768,220
4,405,292
343,091
3,195,414
266,187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103147</xdr:rowOff>
    </xdr:from>
    <xdr:to>
      <xdr:col>24</xdr:col>
      <xdr:colOff>63500</xdr:colOff>
      <xdr:row>36</xdr:row>
      <xdr:rowOff>132918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75347"/>
          <a:ext cx="838200" cy="2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162016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19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132918</xdr:rowOff>
    </xdr:from>
    <xdr:to>
      <xdr:col>19</xdr:col>
      <xdr:colOff>177800</xdr:colOff>
      <xdr:row>36</xdr:row>
      <xdr:rowOff>139639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05118"/>
          <a:ext cx="889000" cy="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118254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139639</xdr:rowOff>
    </xdr:from>
    <xdr:to>
      <xdr:col>15</xdr:col>
      <xdr:colOff>50800</xdr:colOff>
      <xdr:row>36</xdr:row>
      <xdr:rowOff>150284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11839"/>
          <a:ext cx="889000" cy="1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126979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150284</xdr:rowOff>
    </xdr:from>
    <xdr:to>
      <xdr:col>10</xdr:col>
      <xdr:colOff>114300</xdr:colOff>
      <xdr:row>37</xdr:row>
      <xdr:rowOff>91831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22484"/>
          <a:ext cx="889000" cy="11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58024</xdr:rowOff>
    </xdr:from>
    <xdr:to>
      <xdr:col>10</xdr:col>
      <xdr:colOff>165100</xdr:colOff>
      <xdr:row>35</xdr:row>
      <xdr:rowOff>159624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4701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3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13630</xdr:rowOff>
    </xdr:from>
    <xdr:to>
      <xdr:col>6</xdr:col>
      <xdr:colOff>38100</xdr:colOff>
      <xdr:row>36</xdr:row>
      <xdr:rowOff>115230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131757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52347</xdr:rowOff>
    </xdr:from>
    <xdr:to>
      <xdr:col>24</xdr:col>
      <xdr:colOff>114300</xdr:colOff>
      <xdr:row>36</xdr:row>
      <xdr:rowOff>153947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2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30774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0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82118</xdr:rowOff>
    </xdr:from>
    <xdr:to>
      <xdr:col>20</xdr:col>
      <xdr:colOff>38100</xdr:colOff>
      <xdr:row>37</xdr:row>
      <xdr:rowOff>12268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5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3395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34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88839</xdr:rowOff>
    </xdr:from>
    <xdr:to>
      <xdr:col>15</xdr:col>
      <xdr:colOff>101600</xdr:colOff>
      <xdr:row>37</xdr:row>
      <xdr:rowOff>18989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6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10116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35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99484</xdr:rowOff>
    </xdr:from>
    <xdr:to>
      <xdr:col>10</xdr:col>
      <xdr:colOff>165100</xdr:colOff>
      <xdr:row>37</xdr:row>
      <xdr:rowOff>29634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7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20761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36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41031</xdr:rowOff>
    </xdr:from>
    <xdr:to>
      <xdr:col>6</xdr:col>
      <xdr:colOff>38100</xdr:colOff>
      <xdr:row>37</xdr:row>
      <xdr:rowOff>142631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8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133758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7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117521</xdr:rowOff>
    </xdr:from>
    <xdr:to>
      <xdr:col>24</xdr:col>
      <xdr:colOff>63500</xdr:colOff>
      <xdr:row>58</xdr:row>
      <xdr:rowOff>123729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10061621"/>
          <a:ext cx="838200" cy="6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167250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8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123729</xdr:rowOff>
    </xdr:from>
    <xdr:to>
      <xdr:col>19</xdr:col>
      <xdr:colOff>177800</xdr:colOff>
      <xdr:row>58</xdr:row>
      <xdr:rowOff>145859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10067829"/>
          <a:ext cx="889000" cy="2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94339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9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134707</xdr:rowOff>
    </xdr:from>
    <xdr:to>
      <xdr:col>15</xdr:col>
      <xdr:colOff>50800</xdr:colOff>
      <xdr:row>58</xdr:row>
      <xdr:rowOff>145859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10078807"/>
          <a:ext cx="889000" cy="1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118649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71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133278</xdr:rowOff>
    </xdr:from>
    <xdr:to>
      <xdr:col>10</xdr:col>
      <xdr:colOff>114300</xdr:colOff>
      <xdr:row>58</xdr:row>
      <xdr:rowOff>134707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10077378"/>
          <a:ext cx="8890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35236</xdr:rowOff>
    </xdr:from>
    <xdr:to>
      <xdr:col>10</xdr:col>
      <xdr:colOff>165100</xdr:colOff>
      <xdr:row>58</xdr:row>
      <xdr:rowOff>136836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7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153363</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754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34864</xdr:rowOff>
    </xdr:from>
    <xdr:to>
      <xdr:col>6</xdr:col>
      <xdr:colOff>38100</xdr:colOff>
      <xdr:row>58</xdr:row>
      <xdr:rowOff>136464</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7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152991</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75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66721</xdr:rowOff>
    </xdr:from>
    <xdr:to>
      <xdr:col>24</xdr:col>
      <xdr:colOff>114300</xdr:colOff>
      <xdr:row>58</xdr:row>
      <xdr:rowOff>168321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1001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153098</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92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72929</xdr:rowOff>
    </xdr:from>
    <xdr:to>
      <xdr:col>20</xdr:col>
      <xdr:colOff>38100</xdr:colOff>
      <xdr:row>59</xdr:row>
      <xdr:rowOff>3079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1001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165656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10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95059</xdr:rowOff>
    </xdr:from>
    <xdr:to>
      <xdr:col>15</xdr:col>
      <xdr:colOff>101600</xdr:colOff>
      <xdr:row>59</xdr:row>
      <xdr:rowOff>25209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1003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16336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13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83907</xdr:rowOff>
    </xdr:from>
    <xdr:to>
      <xdr:col>10</xdr:col>
      <xdr:colOff>165100</xdr:colOff>
      <xdr:row>59</xdr:row>
      <xdr:rowOff>14057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1002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5184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12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82478</xdr:rowOff>
    </xdr:from>
    <xdr:to>
      <xdr:col>6</xdr:col>
      <xdr:colOff>38100</xdr:colOff>
      <xdr:row>59</xdr:row>
      <xdr:rowOff>12628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1002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3755</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11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146729</xdr:rowOff>
    </xdr:from>
    <xdr:to>
      <xdr:col>24</xdr:col>
      <xdr:colOff>63500</xdr:colOff>
      <xdr:row>78</xdr:row>
      <xdr:rowOff>171056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19829"/>
          <a:ext cx="838200" cy="2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117263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147377</xdr:rowOff>
    </xdr:from>
    <xdr:to>
      <xdr:col>19</xdr:col>
      <xdr:colOff>177800</xdr:colOff>
      <xdr:row>78</xdr:row>
      <xdr:rowOff>171056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520477"/>
          <a:ext cx="889000" cy="2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57027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147377</xdr:rowOff>
    </xdr:from>
    <xdr:to>
      <xdr:col>15</xdr:col>
      <xdr:colOff>50800</xdr:colOff>
      <xdr:row>78</xdr:row>
      <xdr:rowOff>158789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20477"/>
          <a:ext cx="889000" cy="1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62704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155187</xdr:rowOff>
    </xdr:from>
    <xdr:to>
      <xdr:col>10</xdr:col>
      <xdr:colOff>114300</xdr:colOff>
      <xdr:row>78</xdr:row>
      <xdr:rowOff>158789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28287"/>
          <a:ext cx="889000" cy="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97090</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2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95929</xdr:rowOff>
    </xdr:from>
    <xdr:to>
      <xdr:col>24</xdr:col>
      <xdr:colOff>114300</xdr:colOff>
      <xdr:row>79</xdr:row>
      <xdr:rowOff>26079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6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10856</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8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120256</xdr:rowOff>
    </xdr:from>
    <xdr:to>
      <xdr:col>20</xdr:col>
      <xdr:colOff>38100</xdr:colOff>
      <xdr:row>79</xdr:row>
      <xdr:rowOff>50406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9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41533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8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96577</xdr:rowOff>
    </xdr:from>
    <xdr:to>
      <xdr:col>15</xdr:col>
      <xdr:colOff>101600</xdr:colOff>
      <xdr:row>79</xdr:row>
      <xdr:rowOff>26727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6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17854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6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107989</xdr:rowOff>
    </xdr:from>
    <xdr:to>
      <xdr:col>10</xdr:col>
      <xdr:colOff>165100</xdr:colOff>
      <xdr:row>79</xdr:row>
      <xdr:rowOff>38139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8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29266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7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104387</xdr:rowOff>
    </xdr:from>
    <xdr:to>
      <xdr:col>6</xdr:col>
      <xdr:colOff>38100</xdr:colOff>
      <xdr:row>79</xdr:row>
      <xdr:rowOff>34537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7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25664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7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63759</xdr:rowOff>
    </xdr:from>
    <xdr:to>
      <xdr:col>24</xdr:col>
      <xdr:colOff>63500</xdr:colOff>
      <xdr:row>98</xdr:row>
      <xdr:rowOff>98735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865859"/>
          <a:ext cx="8382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107890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9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131169</xdr:rowOff>
    </xdr:from>
    <xdr:to>
      <xdr:col>19</xdr:col>
      <xdr:colOff>177800</xdr:colOff>
      <xdr:row>98</xdr:row>
      <xdr:rowOff>98735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761819"/>
          <a:ext cx="889000" cy="13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80281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6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131169</xdr:rowOff>
    </xdr:from>
    <xdr:to>
      <xdr:col>15</xdr:col>
      <xdr:colOff>50800</xdr:colOff>
      <xdr:row>98</xdr:row>
      <xdr:rowOff>135412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761819"/>
          <a:ext cx="889000" cy="17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143166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5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135412</xdr:rowOff>
    </xdr:from>
    <xdr:to>
      <xdr:col>10</xdr:col>
      <xdr:colOff>114300</xdr:colOff>
      <xdr:row>98</xdr:row>
      <xdr:rowOff>153352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937512"/>
          <a:ext cx="889000" cy="1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150906</xdr:rowOff>
    </xdr:from>
    <xdr:to>
      <xdr:col>10</xdr:col>
      <xdr:colOff>165100</xdr:colOff>
      <xdr:row>98</xdr:row>
      <xdr:rowOff>81056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8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97583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55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1493</xdr:rowOff>
    </xdr:from>
    <xdr:to>
      <xdr:col>6</xdr:col>
      <xdr:colOff>38100</xdr:colOff>
      <xdr:row>98</xdr:row>
      <xdr:rowOff>103093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8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119620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57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12959</xdr:rowOff>
    </xdr:from>
    <xdr:to>
      <xdr:col>24</xdr:col>
      <xdr:colOff>114300</xdr:colOff>
      <xdr:row>98</xdr:row>
      <xdr:rowOff>114559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81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162836</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79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47935</xdr:rowOff>
    </xdr:from>
    <xdr:to>
      <xdr:col>20</xdr:col>
      <xdr:colOff>38100</xdr:colOff>
      <xdr:row>98</xdr:row>
      <xdr:rowOff>149535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85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140662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94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80369</xdr:rowOff>
    </xdr:from>
    <xdr:to>
      <xdr:col>15</xdr:col>
      <xdr:colOff>101600</xdr:colOff>
      <xdr:row>98</xdr:row>
      <xdr:rowOff>10519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1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1646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80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84612</xdr:rowOff>
    </xdr:from>
    <xdr:to>
      <xdr:col>10</xdr:col>
      <xdr:colOff>165100</xdr:colOff>
      <xdr:row>99</xdr:row>
      <xdr:rowOff>14762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8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5889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97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102552</xdr:rowOff>
    </xdr:from>
    <xdr:to>
      <xdr:col>6</xdr:col>
      <xdr:colOff>38100</xdr:colOff>
      <xdr:row>99</xdr:row>
      <xdr:rowOff>32702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90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23829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99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138576</xdr:rowOff>
    </xdr:from>
    <xdr:to>
      <xdr:col>55</xdr:col>
      <xdr:colOff>0</xdr:colOff>
      <xdr:row>37</xdr:row>
      <xdr:rowOff>166221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82226"/>
          <a:ext cx="838200" cy="2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65936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6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138576</xdr:rowOff>
    </xdr:from>
    <xdr:to>
      <xdr:col>50</xdr:col>
      <xdr:colOff>114300</xdr:colOff>
      <xdr:row>37</xdr:row>
      <xdr:rowOff>170319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82226"/>
          <a:ext cx="889000" cy="3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16747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1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4712</xdr:rowOff>
    </xdr:from>
    <xdr:to>
      <xdr:col>45</xdr:col>
      <xdr:colOff>177800</xdr:colOff>
      <xdr:row>37</xdr:row>
      <xdr:rowOff>170319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176912"/>
          <a:ext cx="889000" cy="33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52758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4712</xdr:rowOff>
    </xdr:from>
    <xdr:to>
      <xdr:col>41</xdr:col>
      <xdr:colOff>50800</xdr:colOff>
      <xdr:row>38</xdr:row>
      <xdr:rowOff>119920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176912"/>
          <a:ext cx="889000" cy="45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134261</xdr:rowOff>
    </xdr:from>
    <xdr:to>
      <xdr:col>41</xdr:col>
      <xdr:colOff>101600</xdr:colOff>
      <xdr:row>35</xdr:row>
      <xdr:rowOff>64411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80938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738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62885</xdr:rowOff>
    </xdr:from>
    <xdr:to>
      <xdr:col>36</xdr:col>
      <xdr:colOff>165100</xdr:colOff>
      <xdr:row>37</xdr:row>
      <xdr:rowOff>164485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40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9562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8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115421</xdr:rowOff>
    </xdr:from>
    <xdr:to>
      <xdr:col>55</xdr:col>
      <xdr:colOff>50800</xdr:colOff>
      <xdr:row>38</xdr:row>
      <xdr:rowOff>45571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5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30348</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7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87776</xdr:rowOff>
    </xdr:from>
    <xdr:to>
      <xdr:col>50</xdr:col>
      <xdr:colOff>165100</xdr:colOff>
      <xdr:row>38</xdr:row>
      <xdr:rowOff>17926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3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9054</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2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119519</xdr:rowOff>
    </xdr:from>
    <xdr:to>
      <xdr:col>46</xdr:col>
      <xdr:colOff>38100</xdr:colOff>
      <xdr:row>38</xdr:row>
      <xdr:rowOff>49670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631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40796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5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125362</xdr:rowOff>
    </xdr:from>
    <xdr:to>
      <xdr:col>41</xdr:col>
      <xdr:colOff>101600</xdr:colOff>
      <xdr:row>36</xdr:row>
      <xdr:rowOff>55512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2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46639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2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69120</xdr:rowOff>
    </xdr:from>
    <xdr:to>
      <xdr:col>36</xdr:col>
      <xdr:colOff>165100</xdr:colOff>
      <xdr:row>38</xdr:row>
      <xdr:rowOff>170720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58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161847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67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108617</xdr:rowOff>
    </xdr:from>
    <xdr:to>
      <xdr:col>55</xdr:col>
      <xdr:colOff>0</xdr:colOff>
      <xdr:row>58</xdr:row>
      <xdr:rowOff>117909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52717"/>
          <a:ext cx="838200" cy="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08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108924</xdr:rowOff>
    </xdr:from>
    <xdr:to>
      <xdr:col>50</xdr:col>
      <xdr:colOff>114300</xdr:colOff>
      <xdr:row>58</xdr:row>
      <xdr:rowOff>117909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53024"/>
          <a:ext cx="889000" cy="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108924</xdr:rowOff>
    </xdr:from>
    <xdr:to>
      <xdr:col>45</xdr:col>
      <xdr:colOff>177800</xdr:colOff>
      <xdr:row>58</xdr:row>
      <xdr:rowOff>114877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53024"/>
          <a:ext cx="889000" cy="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114877</xdr:rowOff>
    </xdr:from>
    <xdr:to>
      <xdr:col>41</xdr:col>
      <xdr:colOff>50800</xdr:colOff>
      <xdr:row>58</xdr:row>
      <xdr:rowOff>125421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58977"/>
          <a:ext cx="889000" cy="1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31053</xdr:rowOff>
    </xdr:from>
    <xdr:to>
      <xdr:col>41</xdr:col>
      <xdr:colOff>101600</xdr:colOff>
      <xdr:row>58</xdr:row>
      <xdr:rowOff>132653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149180</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5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31173</xdr:rowOff>
    </xdr:from>
    <xdr:to>
      <xdr:col>36</xdr:col>
      <xdr:colOff>165100</xdr:colOff>
      <xdr:row>58</xdr:row>
      <xdr:rowOff>132773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149300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5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57817</xdr:rowOff>
    </xdr:from>
    <xdr:to>
      <xdr:col>55</xdr:col>
      <xdr:colOff>50800</xdr:colOff>
      <xdr:row>58</xdr:row>
      <xdr:rowOff>159417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0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163257</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3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67109</xdr:rowOff>
    </xdr:from>
    <xdr:to>
      <xdr:col>50</xdr:col>
      <xdr:colOff>165100</xdr:colOff>
      <xdr:row>58</xdr:row>
      <xdr:rowOff>168709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1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159836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10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58124</xdr:rowOff>
    </xdr:from>
    <xdr:to>
      <xdr:col>46</xdr:col>
      <xdr:colOff>38100</xdr:colOff>
      <xdr:row>58</xdr:row>
      <xdr:rowOff>159724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0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150851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9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64077</xdr:rowOff>
    </xdr:from>
    <xdr:to>
      <xdr:col>41</xdr:col>
      <xdr:colOff>101600</xdr:colOff>
      <xdr:row>58</xdr:row>
      <xdr:rowOff>165677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0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156804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10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74621</xdr:rowOff>
    </xdr:from>
    <xdr:to>
      <xdr:col>36</xdr:col>
      <xdr:colOff>165100</xdr:colOff>
      <xdr:row>59</xdr:row>
      <xdr:rowOff>4771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1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167348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11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134141</xdr:rowOff>
    </xdr:from>
    <xdr:to>
      <xdr:col>55</xdr:col>
      <xdr:colOff>0</xdr:colOff>
      <xdr:row>78</xdr:row>
      <xdr:rowOff>138274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07241"/>
          <a:ext cx="838200" cy="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133254</xdr:rowOff>
    </xdr:from>
    <xdr:to>
      <xdr:col>50</xdr:col>
      <xdr:colOff>114300</xdr:colOff>
      <xdr:row>78</xdr:row>
      <xdr:rowOff>134141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06354"/>
          <a:ext cx="889000" cy="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129063</xdr:rowOff>
    </xdr:from>
    <xdr:to>
      <xdr:col>45</xdr:col>
      <xdr:colOff>177800</xdr:colOff>
      <xdr:row>78</xdr:row>
      <xdr:rowOff>133254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02163"/>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129063</xdr:rowOff>
    </xdr:from>
    <xdr:to>
      <xdr:col>41</xdr:col>
      <xdr:colOff>50800</xdr:colOff>
      <xdr:row>78</xdr:row>
      <xdr:rowOff>134175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02163"/>
          <a:ext cx="889000" cy="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72504</xdr:rowOff>
    </xdr:from>
    <xdr:to>
      <xdr:col>41</xdr:col>
      <xdr:colOff>101600</xdr:colOff>
      <xdr:row>79</xdr:row>
      <xdr:rowOff>2654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19181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2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70421</xdr:rowOff>
    </xdr:from>
    <xdr:to>
      <xdr:col>36</xdr:col>
      <xdr:colOff>165100</xdr:colOff>
      <xdr:row>79</xdr:row>
      <xdr:rowOff>571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4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17098</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1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87474</xdr:rowOff>
    </xdr:from>
    <xdr:to>
      <xdr:col>55</xdr:col>
      <xdr:colOff>50800</xdr:colOff>
      <xdr:row>79</xdr:row>
      <xdr:rowOff>17624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6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38895</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1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83341</xdr:rowOff>
    </xdr:from>
    <xdr:to>
      <xdr:col>50</xdr:col>
      <xdr:colOff>165100</xdr:colOff>
      <xdr:row>79</xdr:row>
      <xdr:rowOff>13491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5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4618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4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82454</xdr:rowOff>
    </xdr:from>
    <xdr:to>
      <xdr:col>46</xdr:col>
      <xdr:colOff>38100</xdr:colOff>
      <xdr:row>79</xdr:row>
      <xdr:rowOff>12604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5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3731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4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78263</xdr:rowOff>
    </xdr:from>
    <xdr:to>
      <xdr:col>41</xdr:col>
      <xdr:colOff>101600</xdr:colOff>
      <xdr:row>79</xdr:row>
      <xdr:rowOff>8413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5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170990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4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83375</xdr:rowOff>
    </xdr:from>
    <xdr:to>
      <xdr:col>36</xdr:col>
      <xdr:colOff>165100</xdr:colOff>
      <xdr:row>79</xdr:row>
      <xdr:rowOff>13525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4652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4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152857</xdr:rowOff>
    </xdr:from>
    <xdr:to>
      <xdr:col>55</xdr:col>
      <xdr:colOff>0</xdr:colOff>
      <xdr:row>98</xdr:row>
      <xdr:rowOff>163184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954957"/>
          <a:ext cx="838200" cy="1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122334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1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112922</xdr:rowOff>
    </xdr:from>
    <xdr:to>
      <xdr:col>50</xdr:col>
      <xdr:colOff>114300</xdr:colOff>
      <xdr:row>98</xdr:row>
      <xdr:rowOff>163184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915022"/>
          <a:ext cx="889000" cy="5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79537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112922</xdr:rowOff>
    </xdr:from>
    <xdr:to>
      <xdr:col>45</xdr:col>
      <xdr:colOff>177800</xdr:colOff>
      <xdr:row>99</xdr:row>
      <xdr:rowOff>17676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915022"/>
          <a:ext cx="889000" cy="7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79932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3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17676</xdr:rowOff>
    </xdr:from>
    <xdr:to>
      <xdr:col>41</xdr:col>
      <xdr:colOff>50800</xdr:colOff>
      <xdr:row>99</xdr:row>
      <xdr:rowOff>46112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991226"/>
          <a:ext cx="889000" cy="2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160096</xdr:rowOff>
    </xdr:from>
    <xdr:to>
      <xdr:col>41</xdr:col>
      <xdr:colOff>101600</xdr:colOff>
      <xdr:row>98</xdr:row>
      <xdr:rowOff>90246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90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106773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6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158482</xdr:rowOff>
    </xdr:from>
    <xdr:to>
      <xdr:col>36</xdr:col>
      <xdr:colOff>165100</xdr:colOff>
      <xdr:row>98</xdr:row>
      <xdr:rowOff>88632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105159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102057</xdr:rowOff>
    </xdr:from>
    <xdr:to>
      <xdr:col>55</xdr:col>
      <xdr:colOff>50800</xdr:colOff>
      <xdr:row>99</xdr:row>
      <xdr:rowOff>32207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0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16984</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1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112384</xdr:rowOff>
    </xdr:from>
    <xdr:to>
      <xdr:col>50</xdr:col>
      <xdr:colOff>165100</xdr:colOff>
      <xdr:row>99</xdr:row>
      <xdr:rowOff>42534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1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33661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700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62122</xdr:rowOff>
    </xdr:from>
    <xdr:to>
      <xdr:col>46</xdr:col>
      <xdr:colOff>38100</xdr:colOff>
      <xdr:row>98</xdr:row>
      <xdr:rowOff>163722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6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154849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5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138326</xdr:rowOff>
    </xdr:from>
    <xdr:to>
      <xdr:col>41</xdr:col>
      <xdr:colOff>101600</xdr:colOff>
      <xdr:row>99</xdr:row>
      <xdr:rowOff>68476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4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59603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703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166762</xdr:rowOff>
    </xdr:from>
    <xdr:to>
      <xdr:col>36</xdr:col>
      <xdr:colOff>165100</xdr:colOff>
      <xdr:row>99</xdr:row>
      <xdr:rowOff>96912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6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88039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6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106938</xdr:rowOff>
    </xdr:from>
    <xdr:to>
      <xdr:col>72</xdr:col>
      <xdr:colOff>38100</xdr:colOff>
      <xdr:row>39</xdr:row>
      <xdr:rowOff>37088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6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53615</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3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124159</xdr:rowOff>
    </xdr:from>
    <xdr:to>
      <xdr:col>67</xdr:col>
      <xdr:colOff>101600</xdr:colOff>
      <xdr:row>39</xdr:row>
      <xdr:rowOff>54309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63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70836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41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11878</xdr:rowOff>
    </xdr:from>
    <xdr:to>
      <xdr:col>85</xdr:col>
      <xdr:colOff>127000</xdr:colOff>
      <xdr:row>79</xdr:row>
      <xdr:rowOff>11905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3556428"/>
          <a:ext cx="83820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49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11455</xdr:rowOff>
    </xdr:from>
    <xdr:to>
      <xdr:col>81</xdr:col>
      <xdr:colOff>50800</xdr:colOff>
      <xdr:row>79</xdr:row>
      <xdr:rowOff>11878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3556005"/>
          <a:ext cx="889000" cy="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122559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9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11455</xdr:rowOff>
    </xdr:from>
    <xdr:to>
      <xdr:col>76</xdr:col>
      <xdr:colOff>114300</xdr:colOff>
      <xdr:row>79</xdr:row>
      <xdr:rowOff>18397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556005"/>
          <a:ext cx="889000" cy="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134904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18397</xdr:rowOff>
    </xdr:from>
    <xdr:to>
      <xdr:col>71</xdr:col>
      <xdr:colOff>177800</xdr:colOff>
      <xdr:row>79</xdr:row>
      <xdr:rowOff>19555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562947"/>
          <a:ext cx="889000" cy="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43039</xdr:rowOff>
    </xdr:from>
    <xdr:to>
      <xdr:col>72</xdr:col>
      <xdr:colOff>38100</xdr:colOff>
      <xdr:row>77</xdr:row>
      <xdr:rowOff>144639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4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161166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01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50473</xdr:rowOff>
    </xdr:from>
    <xdr:to>
      <xdr:col>67</xdr:col>
      <xdr:colOff>101600</xdr:colOff>
      <xdr:row>77</xdr:row>
      <xdr:rowOff>152073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5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168600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02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132555</xdr:rowOff>
    </xdr:from>
    <xdr:to>
      <xdr:col>85</xdr:col>
      <xdr:colOff>177800</xdr:colOff>
      <xdr:row>79</xdr:row>
      <xdr:rowOff>62705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50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47482</xdr:rowOff>
    </xdr:from>
    <xdr:ext cx="469744"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42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132528</xdr:rowOff>
    </xdr:from>
    <xdr:to>
      <xdr:col>81</xdr:col>
      <xdr:colOff>101600</xdr:colOff>
      <xdr:row>79</xdr:row>
      <xdr:rowOff>62678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50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53805</xdr:rowOff>
    </xdr:from>
    <xdr:ext cx="469744"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46428" y="1359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132105</xdr:rowOff>
    </xdr:from>
    <xdr:to>
      <xdr:col>76</xdr:col>
      <xdr:colOff>165100</xdr:colOff>
      <xdr:row>79</xdr:row>
      <xdr:rowOff>62255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5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53382</xdr:rowOff>
    </xdr:from>
    <xdr:ext cx="469744"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57428" y="1359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139047</xdr:rowOff>
    </xdr:from>
    <xdr:to>
      <xdr:col>72</xdr:col>
      <xdr:colOff>38100</xdr:colOff>
      <xdr:row>79</xdr:row>
      <xdr:rowOff>69197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51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60324</xdr:rowOff>
    </xdr:from>
    <xdr:ext cx="469744"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68428" y="13604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140205</xdr:rowOff>
    </xdr:from>
    <xdr:to>
      <xdr:col>67</xdr:col>
      <xdr:colOff>101600</xdr:colOff>
      <xdr:row>79</xdr:row>
      <xdr:rowOff>70355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51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61482</xdr:rowOff>
    </xdr:from>
    <xdr:ext cx="469744"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79428" y="1360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87689</xdr:rowOff>
    </xdr:from>
    <xdr:to>
      <xdr:col>85</xdr:col>
      <xdr:colOff>127000</xdr:colOff>
      <xdr:row>98</xdr:row>
      <xdr:rowOff>92965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889789"/>
          <a:ext cx="838200" cy="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112648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7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92965</xdr:rowOff>
    </xdr:from>
    <xdr:to>
      <xdr:col>81</xdr:col>
      <xdr:colOff>50800</xdr:colOff>
      <xdr:row>98</xdr:row>
      <xdr:rowOff>107266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895065"/>
          <a:ext cx="889000" cy="1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37315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4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34065</xdr:rowOff>
    </xdr:from>
    <xdr:to>
      <xdr:col>76</xdr:col>
      <xdr:colOff>114300</xdr:colOff>
      <xdr:row>98</xdr:row>
      <xdr:rowOff>107266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6836165"/>
          <a:ext cx="889000" cy="7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24323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48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34065</xdr:rowOff>
    </xdr:from>
    <xdr:to>
      <xdr:col>71</xdr:col>
      <xdr:colOff>177800</xdr:colOff>
      <xdr:row>98</xdr:row>
      <xdr:rowOff>92435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836165"/>
          <a:ext cx="889000" cy="5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155342</xdr:rowOff>
    </xdr:from>
    <xdr:to>
      <xdr:col>72</xdr:col>
      <xdr:colOff>38100</xdr:colOff>
      <xdr:row>98</xdr:row>
      <xdr:rowOff>85492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8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76619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87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18805</xdr:rowOff>
    </xdr:from>
    <xdr:to>
      <xdr:col>67</xdr:col>
      <xdr:colOff>101600</xdr:colOff>
      <xdr:row>98</xdr:row>
      <xdr:rowOff>120405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2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136932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59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36889</xdr:rowOff>
    </xdr:from>
    <xdr:to>
      <xdr:col>85</xdr:col>
      <xdr:colOff>177800</xdr:colOff>
      <xdr:row>98</xdr:row>
      <xdr:rowOff>138489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83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123266</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5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42165</xdr:rowOff>
    </xdr:from>
    <xdr:to>
      <xdr:col>81</xdr:col>
      <xdr:colOff>101600</xdr:colOff>
      <xdr:row>98</xdr:row>
      <xdr:rowOff>143765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84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134892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93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56466</xdr:rowOff>
    </xdr:from>
    <xdr:to>
      <xdr:col>76</xdr:col>
      <xdr:colOff>165100</xdr:colOff>
      <xdr:row>98</xdr:row>
      <xdr:rowOff>158066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85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149193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95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154715</xdr:rowOff>
    </xdr:from>
    <xdr:to>
      <xdr:col>72</xdr:col>
      <xdr:colOff>38100</xdr:colOff>
      <xdr:row>98</xdr:row>
      <xdr:rowOff>84865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78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101392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56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41635</xdr:rowOff>
    </xdr:from>
    <xdr:to>
      <xdr:col>67</xdr:col>
      <xdr:colOff>101600</xdr:colOff>
      <xdr:row>98</xdr:row>
      <xdr:rowOff>143235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4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134362</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93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154883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129715</xdr:rowOff>
    </xdr:from>
    <xdr:to>
      <xdr:col>116</xdr:col>
      <xdr:colOff>63500</xdr:colOff>
      <xdr:row>58</xdr:row>
      <xdr:rowOff>131137</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73815"/>
          <a:ext cx="838200" cy="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128946</xdr:rowOff>
    </xdr:from>
    <xdr:to>
      <xdr:col>111</xdr:col>
      <xdr:colOff>177800</xdr:colOff>
      <xdr:row>58</xdr:row>
      <xdr:rowOff>129715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073046"/>
          <a:ext cx="889000" cy="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127854</xdr:rowOff>
    </xdr:from>
    <xdr:to>
      <xdr:col>107</xdr:col>
      <xdr:colOff>50800</xdr:colOff>
      <xdr:row>58</xdr:row>
      <xdr:rowOff>128946</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71954"/>
          <a:ext cx="889000" cy="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127854</xdr:rowOff>
    </xdr:from>
    <xdr:to>
      <xdr:col>102</xdr:col>
      <xdr:colOff>114300</xdr:colOff>
      <xdr:row>58</xdr:row>
      <xdr:rowOff>132888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071954"/>
          <a:ext cx="889000" cy="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74192</xdr:rowOff>
    </xdr:from>
    <xdr:to>
      <xdr:col>102</xdr:col>
      <xdr:colOff>165100</xdr:colOff>
      <xdr:row>59</xdr:row>
      <xdr:rowOff>4342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20869</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9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76542</xdr:rowOff>
    </xdr:from>
    <xdr:to>
      <xdr:col>98</xdr:col>
      <xdr:colOff>38100</xdr:colOff>
      <xdr:row>59</xdr:row>
      <xdr:rowOff>6692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2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23219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80337</xdr:rowOff>
    </xdr:from>
    <xdr:to>
      <xdr:col>116</xdr:col>
      <xdr:colOff>114300</xdr:colOff>
      <xdr:row>59</xdr:row>
      <xdr:rowOff>10487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2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7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78915</xdr:rowOff>
    </xdr:from>
    <xdr:to>
      <xdr:col>112</xdr:col>
      <xdr:colOff>38100</xdr:colOff>
      <xdr:row>59</xdr:row>
      <xdr:rowOff>9065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2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192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11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78146</xdr:rowOff>
    </xdr:from>
    <xdr:to>
      <xdr:col>107</xdr:col>
      <xdr:colOff>101600</xdr:colOff>
      <xdr:row>59</xdr:row>
      <xdr:rowOff>8296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2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170873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11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77054</xdr:rowOff>
    </xdr:from>
    <xdr:to>
      <xdr:col>102</xdr:col>
      <xdr:colOff>165100</xdr:colOff>
      <xdr:row>59</xdr:row>
      <xdr:rowOff>7204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169781</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11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82088</xdr:rowOff>
    </xdr:from>
    <xdr:to>
      <xdr:col>98</xdr:col>
      <xdr:colOff>38100</xdr:colOff>
      <xdr:row>59</xdr:row>
      <xdr:rowOff>12238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2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3365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11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58979</xdr:rowOff>
    </xdr:from>
    <xdr:to>
      <xdr:col>116</xdr:col>
      <xdr:colOff>63500</xdr:colOff>
      <xdr:row>78</xdr:row>
      <xdr:rowOff>104305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432079"/>
          <a:ext cx="838200" cy="4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143489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830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104305</xdr:rowOff>
    </xdr:from>
    <xdr:to>
      <xdr:col>111</xdr:col>
      <xdr:colOff>177800</xdr:colOff>
      <xdr:row>78</xdr:row>
      <xdr:rowOff>108407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477405"/>
          <a:ext cx="8890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68039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75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82868</xdr:rowOff>
    </xdr:from>
    <xdr:to>
      <xdr:col>107</xdr:col>
      <xdr:colOff>50800</xdr:colOff>
      <xdr:row>78</xdr:row>
      <xdr:rowOff>108407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3455968"/>
          <a:ext cx="889000" cy="2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87634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77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30607</xdr:rowOff>
    </xdr:from>
    <xdr:to>
      <xdr:col>102</xdr:col>
      <xdr:colOff>114300</xdr:colOff>
      <xdr:row>78</xdr:row>
      <xdr:rowOff>82868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3060807"/>
          <a:ext cx="889000" cy="39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165367</xdr:rowOff>
    </xdr:from>
    <xdr:to>
      <xdr:col>102</xdr:col>
      <xdr:colOff>165100</xdr:colOff>
      <xdr:row>76</xdr:row>
      <xdr:rowOff>95517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02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112044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79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128105</xdr:rowOff>
    </xdr:from>
    <xdr:to>
      <xdr:col>98</xdr:col>
      <xdr:colOff>38100</xdr:colOff>
      <xdr:row>76</xdr:row>
      <xdr:rowOff>58254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74782</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76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8179</xdr:rowOff>
    </xdr:from>
    <xdr:to>
      <xdr:col>116</xdr:col>
      <xdr:colOff>114300</xdr:colOff>
      <xdr:row>78</xdr:row>
      <xdr:rowOff>109779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38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158056</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35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53505</xdr:rowOff>
    </xdr:from>
    <xdr:to>
      <xdr:col>112</xdr:col>
      <xdr:colOff>38100</xdr:colOff>
      <xdr:row>78</xdr:row>
      <xdr:rowOff>155105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42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146232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51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57607</xdr:rowOff>
    </xdr:from>
    <xdr:to>
      <xdr:col>107</xdr:col>
      <xdr:colOff>101600</xdr:colOff>
      <xdr:row>78</xdr:row>
      <xdr:rowOff>159207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43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150334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52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32068</xdr:rowOff>
    </xdr:from>
    <xdr:to>
      <xdr:col>102</xdr:col>
      <xdr:colOff>165100</xdr:colOff>
      <xdr:row>78</xdr:row>
      <xdr:rowOff>133668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40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124795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49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151257</xdr:rowOff>
    </xdr:from>
    <xdr:to>
      <xdr:col>98</xdr:col>
      <xdr:colOff>38100</xdr:colOff>
      <xdr:row>76</xdr:row>
      <xdr:rowOff>81407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01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72534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10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人口規模が小さいため、維持補修費、扶助費、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普通建設事業費（新規整備）、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などを除く項目で県平均を上回る状況にあるが、類似団体との比較では全ての項目で平均値を下回っており、人件費、扶助費、公債費といった義務的経費や、補助費、繰出金などの固定的な経費については抑制が図られているものの、今後、高齢化の進展に伴う扶助費や物価変動の反映に伴う人件費の増加が見込まれるほか、その他の項目についても減少要因は少ない。また、普通建設事業費、維持補修費については、緊急性や優先順位を見極め必要最小限での対応としているが、今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新たな公共施設の建設事業が予定されていることや、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公共施設長寿命化計画に沿っ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た長寿命化改修工事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の実施を予定しているため、費用の増加が見込まれる。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現状では、公債費負担が全国平均、県平均、類似団体と比較しても突出して低いため、他の経費に充てる財源が確保できているが、世代間の公平性の確保と将来負担の平準化を図るため、普通建設事業費を中心に適債性のある大型の事業については起債充当などの対応も検討していくとともに、引き続き経常経費の圧縮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神奈川県中井町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8,932
8,531
19.99
4,768,220
4,405,292
343,091
3,195,414
266,187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417</xdr:rowOff>
    </xdr:from>
    <xdr:to>
      <xdr:col>24</xdr:col>
      <xdr:colOff>63500</xdr:colOff>
      <xdr:row>36</xdr:row>
      <xdr:rowOff>19848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172617"/>
          <a:ext cx="838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34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144599</xdr:rowOff>
    </xdr:from>
    <xdr:to>
      <xdr:col>19</xdr:col>
      <xdr:colOff>177800</xdr:colOff>
      <xdr:row>36</xdr:row>
      <xdr:rowOff>19848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145349"/>
          <a:ext cx="889000" cy="4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110108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8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144599</xdr:rowOff>
    </xdr:from>
    <xdr:to>
      <xdr:col>15</xdr:col>
      <xdr:colOff>50800</xdr:colOff>
      <xdr:row>36</xdr:row>
      <xdr:rowOff>8582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145349"/>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104556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8582</xdr:rowOff>
    </xdr:from>
    <xdr:to>
      <xdr:col>10</xdr:col>
      <xdr:colOff>114300</xdr:colOff>
      <xdr:row>36</xdr:row>
      <xdr:rowOff>65242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180782"/>
          <a:ext cx="889000" cy="5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23259</xdr:rowOff>
    </xdr:from>
    <xdr:to>
      <xdr:col>10</xdr:col>
      <xdr:colOff>165100</xdr:colOff>
      <xdr:row>36</xdr:row>
      <xdr:rowOff>124859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115986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8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147193</xdr:rowOff>
    </xdr:from>
    <xdr:to>
      <xdr:col>6</xdr:col>
      <xdr:colOff>38100</xdr:colOff>
      <xdr:row>36</xdr:row>
      <xdr:rowOff>77343</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93870</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2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121067</xdr:rowOff>
    </xdr:from>
    <xdr:to>
      <xdr:col>24</xdr:col>
      <xdr:colOff>114300</xdr:colOff>
      <xdr:row>36</xdr:row>
      <xdr:rowOff>51217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2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143944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97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140498</xdr:rowOff>
    </xdr:from>
    <xdr:to>
      <xdr:col>20</xdr:col>
      <xdr:colOff>38100</xdr:colOff>
      <xdr:row>36</xdr:row>
      <xdr:rowOff>70648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4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87175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91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93799</xdr:rowOff>
    </xdr:from>
    <xdr:to>
      <xdr:col>15</xdr:col>
      <xdr:colOff>101600</xdr:colOff>
      <xdr:row>36</xdr:row>
      <xdr:rowOff>23949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9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40476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869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129232</xdr:rowOff>
    </xdr:from>
    <xdr:to>
      <xdr:col>10</xdr:col>
      <xdr:colOff>165100</xdr:colOff>
      <xdr:row>36</xdr:row>
      <xdr:rowOff>59382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2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75909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90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14442</xdr:rowOff>
    </xdr:from>
    <xdr:to>
      <xdr:col>6</xdr:col>
      <xdr:colOff>38100</xdr:colOff>
      <xdr:row>36</xdr:row>
      <xdr:rowOff>116042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8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107169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7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154534</xdr:rowOff>
    </xdr:from>
    <xdr:to>
      <xdr:col>24</xdr:col>
      <xdr:colOff>63500</xdr:colOff>
      <xdr:row>58</xdr:row>
      <xdr:rowOff>163073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10098634"/>
          <a:ext cx="838200" cy="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162356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63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163073</xdr:rowOff>
    </xdr:from>
    <xdr:to>
      <xdr:col>19</xdr:col>
      <xdr:colOff>177800</xdr:colOff>
      <xdr:row>59</xdr:row>
      <xdr:rowOff>6806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10107173"/>
          <a:ext cx="889000" cy="1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76640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67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32876</xdr:rowOff>
    </xdr:from>
    <xdr:to>
      <xdr:col>15</xdr:col>
      <xdr:colOff>50800</xdr:colOff>
      <xdr:row>59</xdr:row>
      <xdr:rowOff>6806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976976"/>
          <a:ext cx="889000" cy="14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95469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69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32876</xdr:rowOff>
    </xdr:from>
    <xdr:to>
      <xdr:col>10</xdr:col>
      <xdr:colOff>114300</xdr:colOff>
      <xdr:row>59</xdr:row>
      <xdr:rowOff>1057</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976976"/>
          <a:ext cx="889000" cy="13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105290</xdr:rowOff>
    </xdr:from>
    <xdr:to>
      <xdr:col>10</xdr:col>
      <xdr:colOff>165100</xdr:colOff>
      <xdr:row>58</xdr:row>
      <xdr:rowOff>35440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51967</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653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79711</xdr:rowOff>
    </xdr:from>
    <xdr:to>
      <xdr:col>6</xdr:col>
      <xdr:colOff>38100</xdr:colOff>
      <xdr:row>59</xdr:row>
      <xdr:rowOff>9861</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26388</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103734</xdr:rowOff>
    </xdr:from>
    <xdr:to>
      <xdr:col>24</xdr:col>
      <xdr:colOff>114300</xdr:colOff>
      <xdr:row>59</xdr:row>
      <xdr:rowOff>33884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1004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18661</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962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112273</xdr:rowOff>
    </xdr:from>
    <xdr:to>
      <xdr:col>20</xdr:col>
      <xdr:colOff>38100</xdr:colOff>
      <xdr:row>59</xdr:row>
      <xdr:rowOff>42423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1005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33550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530111" y="1014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127456</xdr:rowOff>
    </xdr:from>
    <xdr:to>
      <xdr:col>15</xdr:col>
      <xdr:colOff>101600</xdr:colOff>
      <xdr:row>59</xdr:row>
      <xdr:rowOff>57606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1007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48733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1016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153526</xdr:rowOff>
    </xdr:from>
    <xdr:to>
      <xdr:col>10</xdr:col>
      <xdr:colOff>165100</xdr:colOff>
      <xdr:row>58</xdr:row>
      <xdr:rowOff>83676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92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74803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1001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121707</xdr:rowOff>
    </xdr:from>
    <xdr:to>
      <xdr:col>6</xdr:col>
      <xdr:colOff>38100</xdr:colOff>
      <xdr:row>59</xdr:row>
      <xdr:rowOff>51857</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6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42984</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1015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104153</xdr:rowOff>
    </xdr:from>
    <xdr:to>
      <xdr:col>24</xdr:col>
      <xdr:colOff>63500</xdr:colOff>
      <xdr:row>78</xdr:row>
      <xdr:rowOff>123253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477253"/>
          <a:ext cx="838200" cy="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118876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977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75174</xdr:rowOff>
    </xdr:from>
    <xdr:to>
      <xdr:col>19</xdr:col>
      <xdr:colOff>177800</xdr:colOff>
      <xdr:row>78</xdr:row>
      <xdr:rowOff>123253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448274"/>
          <a:ext cx="889000" cy="4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94784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75174</xdr:rowOff>
    </xdr:from>
    <xdr:to>
      <xdr:col>15</xdr:col>
      <xdr:colOff>50800</xdr:colOff>
      <xdr:row>78</xdr:row>
      <xdr:rowOff>144923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448274"/>
          <a:ext cx="889000" cy="6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61611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144923</xdr:rowOff>
    </xdr:from>
    <xdr:to>
      <xdr:col>10</xdr:col>
      <xdr:colOff>114300</xdr:colOff>
      <xdr:row>78</xdr:row>
      <xdr:rowOff>162945</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518023"/>
          <a:ext cx="889000" cy="1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78750</xdr:rowOff>
    </xdr:from>
    <xdr:to>
      <xdr:col>10</xdr:col>
      <xdr:colOff>165100</xdr:colOff>
      <xdr:row>78</xdr:row>
      <xdr:rowOff>8900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8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25427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055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95560</xdr:rowOff>
    </xdr:from>
    <xdr:to>
      <xdr:col>6</xdr:col>
      <xdr:colOff>38100</xdr:colOff>
      <xdr:row>78</xdr:row>
      <xdr:rowOff>25710</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42237</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7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53353</xdr:rowOff>
    </xdr:from>
    <xdr:to>
      <xdr:col>24</xdr:col>
      <xdr:colOff>114300</xdr:colOff>
      <xdr:row>78</xdr:row>
      <xdr:rowOff>154953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4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139730</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34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72453</xdr:rowOff>
    </xdr:from>
    <xdr:to>
      <xdr:col>20</xdr:col>
      <xdr:colOff>38100</xdr:colOff>
      <xdr:row>79</xdr:row>
      <xdr:rowOff>2603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44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165180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53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24374</xdr:rowOff>
    </xdr:from>
    <xdr:to>
      <xdr:col>15</xdr:col>
      <xdr:colOff>101600</xdr:colOff>
      <xdr:row>78</xdr:row>
      <xdr:rowOff>125974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39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117101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490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94123</xdr:rowOff>
    </xdr:from>
    <xdr:to>
      <xdr:col>10</xdr:col>
      <xdr:colOff>165100</xdr:colOff>
      <xdr:row>79</xdr:row>
      <xdr:rowOff>24273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46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15400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559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112145</xdr:rowOff>
    </xdr:from>
    <xdr:to>
      <xdr:col>6</xdr:col>
      <xdr:colOff>38100</xdr:colOff>
      <xdr:row>79</xdr:row>
      <xdr:rowOff>42295</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33422</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577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118253</xdr:rowOff>
    </xdr:from>
    <xdr:to>
      <xdr:col>24</xdr:col>
      <xdr:colOff>63500</xdr:colOff>
      <xdr:row>98</xdr:row>
      <xdr:rowOff>120757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920353"/>
          <a:ext cx="8382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8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118253</xdr:rowOff>
    </xdr:from>
    <xdr:to>
      <xdr:col>19</xdr:col>
      <xdr:colOff>177800</xdr:colOff>
      <xdr:row>98</xdr:row>
      <xdr:rowOff>120300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920353"/>
          <a:ext cx="889000" cy="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164157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120300</xdr:rowOff>
    </xdr:from>
    <xdr:to>
      <xdr:col>15</xdr:col>
      <xdr:colOff>50800</xdr:colOff>
      <xdr:row>98</xdr:row>
      <xdr:rowOff>126140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22400"/>
          <a:ext cx="889000" cy="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167490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126140</xdr:rowOff>
    </xdr:from>
    <xdr:to>
      <xdr:col>10</xdr:col>
      <xdr:colOff>114300</xdr:colOff>
      <xdr:row>98</xdr:row>
      <xdr:rowOff>127812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28240"/>
          <a:ext cx="889000" cy="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57418</xdr:rowOff>
    </xdr:from>
    <xdr:to>
      <xdr:col>10</xdr:col>
      <xdr:colOff>165100</xdr:colOff>
      <xdr:row>98</xdr:row>
      <xdr:rowOff>159018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9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4095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3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59407</xdr:rowOff>
    </xdr:from>
    <xdr:to>
      <xdr:col>6</xdr:col>
      <xdr:colOff>38100</xdr:colOff>
      <xdr:row>98</xdr:row>
      <xdr:rowOff>161007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6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6084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3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69957</xdr:rowOff>
    </xdr:from>
    <xdr:to>
      <xdr:col>24</xdr:col>
      <xdr:colOff>114300</xdr:colOff>
      <xdr:row>99</xdr:row>
      <xdr:rowOff>107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7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1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67453</xdr:rowOff>
    </xdr:from>
    <xdr:to>
      <xdr:col>20</xdr:col>
      <xdr:colOff>38100</xdr:colOff>
      <xdr:row>98</xdr:row>
      <xdr:rowOff>169053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6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160180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6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69500</xdr:rowOff>
    </xdr:from>
    <xdr:to>
      <xdr:col>15</xdr:col>
      <xdr:colOff>101600</xdr:colOff>
      <xdr:row>98</xdr:row>
      <xdr:rowOff>171100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162227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6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75340</xdr:rowOff>
    </xdr:from>
    <xdr:to>
      <xdr:col>10</xdr:col>
      <xdr:colOff>165100</xdr:colOff>
      <xdr:row>99</xdr:row>
      <xdr:rowOff>5490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168067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7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77012</xdr:rowOff>
    </xdr:from>
    <xdr:to>
      <xdr:col>6</xdr:col>
      <xdr:colOff>38100</xdr:colOff>
      <xdr:row>99</xdr:row>
      <xdr:rowOff>7162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7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169739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7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25400</xdr:rowOff>
    </xdr:from>
    <xdr:to>
      <xdr:col>55</xdr:col>
      <xdr:colOff>0</xdr:colOff>
      <xdr:row>38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25400</xdr:rowOff>
    </xdr:from>
    <xdr:to>
      <xdr:col>50</xdr:col>
      <xdr:colOff>114300</xdr:colOff>
      <xdr:row>38</xdr:row>
      <xdr:rowOff>25400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25400</xdr:rowOff>
    </xdr:from>
    <xdr:to>
      <xdr:col>45</xdr:col>
      <xdr:colOff>177800</xdr:colOff>
      <xdr:row>38</xdr:row>
      <xdr:rowOff>25400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25400</xdr:rowOff>
    </xdr:from>
    <xdr:to>
      <xdr:col>41</xdr:col>
      <xdr:colOff>50800</xdr:colOff>
      <xdr:row>38</xdr:row>
      <xdr:rowOff>25400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122047</xdr:rowOff>
    </xdr:from>
    <xdr:to>
      <xdr:col>41</xdr:col>
      <xdr:colOff>101600</xdr:colOff>
      <xdr:row>38</xdr:row>
      <xdr:rowOff>52197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6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68724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40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124047</xdr:rowOff>
    </xdr:from>
    <xdr:to>
      <xdr:col>36</xdr:col>
      <xdr:colOff>165100</xdr:colOff>
      <xdr:row>38</xdr:row>
      <xdr:rowOff>54197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67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70724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42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1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146050</xdr:rowOff>
    </xdr:from>
    <xdr:to>
      <xdr:col>50</xdr:col>
      <xdr:colOff>165100</xdr:colOff>
      <xdr:row>38</xdr:row>
      <xdr:rowOff>76200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38</xdr:row>
      <xdr:rowOff>67327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146050</xdr:rowOff>
    </xdr:from>
    <xdr:to>
      <xdr:col>46</xdr:col>
      <xdr:colOff>38100</xdr:colOff>
      <xdr:row>38</xdr:row>
      <xdr:rowOff>76200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38</xdr:row>
      <xdr:rowOff>67327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146050</xdr:rowOff>
    </xdr:from>
    <xdr:to>
      <xdr:col>41</xdr:col>
      <xdr:colOff>101600</xdr:colOff>
      <xdr:row>38</xdr:row>
      <xdr:rowOff>76200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38</xdr:row>
      <xdr:rowOff>67327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146050</xdr:rowOff>
    </xdr:from>
    <xdr:to>
      <xdr:col>36</xdr:col>
      <xdr:colOff>165100</xdr:colOff>
      <xdr:row>38</xdr:row>
      <xdr:rowOff>76200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38</xdr:row>
      <xdr:rowOff>67327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61962</xdr:rowOff>
    </xdr:from>
    <xdr:to>
      <xdr:col>55</xdr:col>
      <xdr:colOff>0</xdr:colOff>
      <xdr:row>58</xdr:row>
      <xdr:rowOff>67531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10006062"/>
          <a:ext cx="838200" cy="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47230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4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24819</xdr:rowOff>
    </xdr:from>
    <xdr:to>
      <xdr:col>50</xdr:col>
      <xdr:colOff>114300</xdr:colOff>
      <xdr:row>58</xdr:row>
      <xdr:rowOff>61962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968919"/>
          <a:ext cx="889000" cy="3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160648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59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24819</xdr:rowOff>
    </xdr:from>
    <xdr:to>
      <xdr:col>45</xdr:col>
      <xdr:colOff>177800</xdr:colOff>
      <xdr:row>58</xdr:row>
      <xdr:rowOff>29204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968919"/>
          <a:ext cx="889000" cy="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146443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5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29204</xdr:rowOff>
    </xdr:from>
    <xdr:to>
      <xdr:col>41</xdr:col>
      <xdr:colOff>50800</xdr:colOff>
      <xdr:row>58</xdr:row>
      <xdr:rowOff>49892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973304"/>
          <a:ext cx="889000" cy="2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13009</xdr:rowOff>
    </xdr:from>
    <xdr:to>
      <xdr:col>41</xdr:col>
      <xdr:colOff>101600</xdr:colOff>
      <xdr:row>57</xdr:row>
      <xdr:rowOff>114609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78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131136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56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23804</xdr:rowOff>
    </xdr:from>
    <xdr:to>
      <xdr:col>36</xdr:col>
      <xdr:colOff>165100</xdr:colOff>
      <xdr:row>57</xdr:row>
      <xdr:rowOff>125404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79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141931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57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16731</xdr:rowOff>
    </xdr:from>
    <xdr:to>
      <xdr:col>55</xdr:col>
      <xdr:colOff>50800</xdr:colOff>
      <xdr:row>58</xdr:row>
      <xdr:rowOff>118331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6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103108</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7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11162</xdr:rowOff>
    </xdr:from>
    <xdr:to>
      <xdr:col>50</xdr:col>
      <xdr:colOff>165100</xdr:colOff>
      <xdr:row>58</xdr:row>
      <xdr:rowOff>112762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5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103889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0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145469</xdr:rowOff>
    </xdr:from>
    <xdr:to>
      <xdr:col>46</xdr:col>
      <xdr:colOff>38100</xdr:colOff>
      <xdr:row>58</xdr:row>
      <xdr:rowOff>75619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1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66746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01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149854</xdr:rowOff>
    </xdr:from>
    <xdr:to>
      <xdr:col>41</xdr:col>
      <xdr:colOff>101600</xdr:colOff>
      <xdr:row>58</xdr:row>
      <xdr:rowOff>80004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2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71131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1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170542</xdr:rowOff>
    </xdr:from>
    <xdr:to>
      <xdr:col>36</xdr:col>
      <xdr:colOff>165100</xdr:colOff>
      <xdr:row>58</xdr:row>
      <xdr:rowOff>100692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4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91819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3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148224</xdr:rowOff>
    </xdr:from>
    <xdr:to>
      <xdr:col>55</xdr:col>
      <xdr:colOff>0</xdr:colOff>
      <xdr:row>78</xdr:row>
      <xdr:rowOff>162167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521324"/>
          <a:ext cx="838200" cy="1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148224</xdr:rowOff>
    </xdr:from>
    <xdr:to>
      <xdr:col>50</xdr:col>
      <xdr:colOff>114300</xdr:colOff>
      <xdr:row>78</xdr:row>
      <xdr:rowOff>170058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521324"/>
          <a:ext cx="889000" cy="2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108912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152932</xdr:rowOff>
    </xdr:from>
    <xdr:to>
      <xdr:col>45</xdr:col>
      <xdr:colOff>177800</xdr:colOff>
      <xdr:row>78</xdr:row>
      <xdr:rowOff>170058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526032"/>
          <a:ext cx="889000" cy="1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129086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152932</xdr:rowOff>
    </xdr:from>
    <xdr:to>
      <xdr:col>41</xdr:col>
      <xdr:colOff>50800</xdr:colOff>
      <xdr:row>79</xdr:row>
      <xdr:rowOff>11881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526032"/>
          <a:ext cx="889000" cy="30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44841</xdr:rowOff>
    </xdr:from>
    <xdr:to>
      <xdr:col>41</xdr:col>
      <xdr:colOff>101600</xdr:colOff>
      <xdr:row>78</xdr:row>
      <xdr:rowOff>146441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4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162968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9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95727</xdr:rowOff>
    </xdr:from>
    <xdr:to>
      <xdr:col>36</xdr:col>
      <xdr:colOff>165100</xdr:colOff>
      <xdr:row>79</xdr:row>
      <xdr:rowOff>25877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6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42404</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24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111367</xdr:rowOff>
    </xdr:from>
    <xdr:to>
      <xdr:col>55</xdr:col>
      <xdr:colOff>50800</xdr:colOff>
      <xdr:row>79</xdr:row>
      <xdr:rowOff>41517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8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26294</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9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97424</xdr:rowOff>
    </xdr:from>
    <xdr:to>
      <xdr:col>50</xdr:col>
      <xdr:colOff>165100</xdr:colOff>
      <xdr:row>79</xdr:row>
      <xdr:rowOff>27574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7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18701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6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119258</xdr:rowOff>
    </xdr:from>
    <xdr:to>
      <xdr:col>46</xdr:col>
      <xdr:colOff>38100</xdr:colOff>
      <xdr:row>79</xdr:row>
      <xdr:rowOff>49408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9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40535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8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102132</xdr:rowOff>
    </xdr:from>
    <xdr:to>
      <xdr:col>41</xdr:col>
      <xdr:colOff>101600</xdr:colOff>
      <xdr:row>79</xdr:row>
      <xdr:rowOff>32282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7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23409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6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132531</xdr:rowOff>
    </xdr:from>
    <xdr:to>
      <xdr:col>36</xdr:col>
      <xdr:colOff>165100</xdr:colOff>
      <xdr:row>79</xdr:row>
      <xdr:rowOff>62681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5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53808</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59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55059</xdr:rowOff>
    </xdr:from>
    <xdr:to>
      <xdr:col>55</xdr:col>
      <xdr:colOff>0</xdr:colOff>
      <xdr:row>96</xdr:row>
      <xdr:rowOff>149383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514259"/>
          <a:ext cx="838200" cy="9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9825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69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104363</xdr:rowOff>
    </xdr:from>
    <xdr:to>
      <xdr:col>50</xdr:col>
      <xdr:colOff>114300</xdr:colOff>
      <xdr:row>96</xdr:row>
      <xdr:rowOff>149383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563563"/>
          <a:ext cx="889000" cy="4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3697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104363</xdr:rowOff>
    </xdr:from>
    <xdr:to>
      <xdr:col>45</xdr:col>
      <xdr:colOff>177800</xdr:colOff>
      <xdr:row>97</xdr:row>
      <xdr:rowOff>381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563563"/>
          <a:ext cx="889000" cy="6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381</xdr:rowOff>
    </xdr:from>
    <xdr:to>
      <xdr:col>41</xdr:col>
      <xdr:colOff>50800</xdr:colOff>
      <xdr:row>97</xdr:row>
      <xdr:rowOff>28907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631031"/>
          <a:ext cx="889000" cy="2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15049</xdr:rowOff>
    </xdr:from>
    <xdr:to>
      <xdr:col>41</xdr:col>
      <xdr:colOff>101600</xdr:colOff>
      <xdr:row>96</xdr:row>
      <xdr:rowOff>116649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7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133176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4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30835</xdr:rowOff>
    </xdr:from>
    <xdr:to>
      <xdr:col>36</xdr:col>
      <xdr:colOff>165100</xdr:colOff>
      <xdr:row>96</xdr:row>
      <xdr:rowOff>132435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9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148962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6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4259</xdr:rowOff>
    </xdr:from>
    <xdr:to>
      <xdr:col>55</xdr:col>
      <xdr:colOff>50800</xdr:colOff>
      <xdr:row>96</xdr:row>
      <xdr:rowOff>105859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46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27136</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31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98583</xdr:rowOff>
    </xdr:from>
    <xdr:to>
      <xdr:col>50</xdr:col>
      <xdr:colOff>165100</xdr:colOff>
      <xdr:row>97</xdr:row>
      <xdr:rowOff>28733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55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19860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65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53563</xdr:rowOff>
    </xdr:from>
    <xdr:to>
      <xdr:col>46</xdr:col>
      <xdr:colOff>38100</xdr:colOff>
      <xdr:row>96</xdr:row>
      <xdr:rowOff>155163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51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146290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60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121031</xdr:rowOff>
    </xdr:from>
    <xdr:to>
      <xdr:col>41</xdr:col>
      <xdr:colOff>101600</xdr:colOff>
      <xdr:row>97</xdr:row>
      <xdr:rowOff>51181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8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42308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7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149557</xdr:rowOff>
    </xdr:from>
    <xdr:to>
      <xdr:col>36</xdr:col>
      <xdr:colOff>165100</xdr:colOff>
      <xdr:row>97</xdr:row>
      <xdr:rowOff>79707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0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70834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70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57698</xdr:rowOff>
    </xdr:from>
    <xdr:to>
      <xdr:col>85</xdr:col>
      <xdr:colOff>127000</xdr:colOff>
      <xdr:row>39</xdr:row>
      <xdr:rowOff>71414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74424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95350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6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63723</xdr:rowOff>
    </xdr:from>
    <xdr:to>
      <xdr:col>81</xdr:col>
      <xdr:colOff>50800</xdr:colOff>
      <xdr:row>39</xdr:row>
      <xdr:rowOff>71414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750273"/>
          <a:ext cx="889000" cy="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0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33303</xdr:rowOff>
    </xdr:from>
    <xdr:to>
      <xdr:col>76</xdr:col>
      <xdr:colOff>114300</xdr:colOff>
      <xdr:row>39</xdr:row>
      <xdr:rowOff>63723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548403"/>
          <a:ext cx="889000" cy="20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45342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1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33303</xdr:rowOff>
    </xdr:from>
    <xdr:to>
      <xdr:col>71</xdr:col>
      <xdr:colOff>177800</xdr:colOff>
      <xdr:row>39</xdr:row>
      <xdr:rowOff>17007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548403"/>
          <a:ext cx="889000" cy="1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169602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1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83142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6898</xdr:rowOff>
    </xdr:from>
    <xdr:to>
      <xdr:col>85</xdr:col>
      <xdr:colOff>177800</xdr:colOff>
      <xdr:row>39</xdr:row>
      <xdr:rowOff>108498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69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93275</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60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20614</xdr:rowOff>
    </xdr:from>
    <xdr:to>
      <xdr:col>81</xdr:col>
      <xdr:colOff>101600</xdr:colOff>
      <xdr:row>39</xdr:row>
      <xdr:rowOff>122214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70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113341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79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12923</xdr:rowOff>
    </xdr:from>
    <xdr:to>
      <xdr:col>76</xdr:col>
      <xdr:colOff>165100</xdr:colOff>
      <xdr:row>39</xdr:row>
      <xdr:rowOff>114523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69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105650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79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153953</xdr:rowOff>
    </xdr:from>
    <xdr:to>
      <xdr:col>72</xdr:col>
      <xdr:colOff>38100</xdr:colOff>
      <xdr:row>38</xdr:row>
      <xdr:rowOff>84103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9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75230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59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137657</xdr:rowOff>
    </xdr:from>
    <xdr:to>
      <xdr:col>67</xdr:col>
      <xdr:colOff>101600</xdr:colOff>
      <xdr:row>39</xdr:row>
      <xdr:rowOff>67807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65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58934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74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18355</xdr:rowOff>
    </xdr:from>
    <xdr:to>
      <xdr:col>85</xdr:col>
      <xdr:colOff>127000</xdr:colOff>
      <xdr:row>58</xdr:row>
      <xdr:rowOff>41764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962455"/>
          <a:ext cx="838200" cy="2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15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41764</xdr:rowOff>
    </xdr:from>
    <xdr:to>
      <xdr:col>81</xdr:col>
      <xdr:colOff>50800</xdr:colOff>
      <xdr:row>58</xdr:row>
      <xdr:rowOff>48081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985864"/>
          <a:ext cx="889000" cy="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114707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4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22603</xdr:rowOff>
    </xdr:from>
    <xdr:to>
      <xdr:col>76</xdr:col>
      <xdr:colOff>114300</xdr:colOff>
      <xdr:row>58</xdr:row>
      <xdr:rowOff>48081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966703"/>
          <a:ext cx="889000" cy="2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147160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22603</xdr:rowOff>
    </xdr:from>
    <xdr:to>
      <xdr:col>71</xdr:col>
      <xdr:colOff>177800</xdr:colOff>
      <xdr:row>58</xdr:row>
      <xdr:rowOff>58181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966703"/>
          <a:ext cx="889000" cy="3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33304</xdr:rowOff>
    </xdr:from>
    <xdr:to>
      <xdr:col>72</xdr:col>
      <xdr:colOff>38100</xdr:colOff>
      <xdr:row>57</xdr:row>
      <xdr:rowOff>134904</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80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151431</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5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56686</xdr:rowOff>
    </xdr:from>
    <xdr:to>
      <xdr:col>67</xdr:col>
      <xdr:colOff>101600</xdr:colOff>
      <xdr:row>57</xdr:row>
      <xdr:rowOff>158286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82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3363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60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139005</xdr:rowOff>
    </xdr:from>
    <xdr:to>
      <xdr:col>85</xdr:col>
      <xdr:colOff>177800</xdr:colOff>
      <xdr:row>58</xdr:row>
      <xdr:rowOff>69155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91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53932</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82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162414</xdr:rowOff>
    </xdr:from>
    <xdr:to>
      <xdr:col>81</xdr:col>
      <xdr:colOff>101600</xdr:colOff>
      <xdr:row>58</xdr:row>
      <xdr:rowOff>92564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93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83691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1002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168731</xdr:rowOff>
    </xdr:from>
    <xdr:to>
      <xdr:col>76</xdr:col>
      <xdr:colOff>165100</xdr:colOff>
      <xdr:row>58</xdr:row>
      <xdr:rowOff>98881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94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90008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1003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143253</xdr:rowOff>
    </xdr:from>
    <xdr:to>
      <xdr:col>72</xdr:col>
      <xdr:colOff>38100</xdr:colOff>
      <xdr:row>58</xdr:row>
      <xdr:rowOff>73403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91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64530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1000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7381</xdr:rowOff>
    </xdr:from>
    <xdr:to>
      <xdr:col>67</xdr:col>
      <xdr:colOff>101600</xdr:colOff>
      <xdr:row>58</xdr:row>
      <xdr:rowOff>108981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95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100108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1004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106829</xdr:rowOff>
    </xdr:from>
    <xdr:to>
      <xdr:col>72</xdr:col>
      <xdr:colOff>38100</xdr:colOff>
      <xdr:row>79</xdr:row>
      <xdr:rowOff>36979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53506</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5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124158</xdr:rowOff>
    </xdr:from>
    <xdr:to>
      <xdr:col>67</xdr:col>
      <xdr:colOff>101600</xdr:colOff>
      <xdr:row>79</xdr:row>
      <xdr:rowOff>54308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9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70835</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27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11878</xdr:rowOff>
    </xdr:from>
    <xdr:to>
      <xdr:col>85</xdr:col>
      <xdr:colOff>127000</xdr:colOff>
      <xdr:row>99</xdr:row>
      <xdr:rowOff>11905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985428"/>
          <a:ext cx="83820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78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11455</xdr:rowOff>
    </xdr:from>
    <xdr:to>
      <xdr:col>81</xdr:col>
      <xdr:colOff>50800</xdr:colOff>
      <xdr:row>99</xdr:row>
      <xdr:rowOff>11878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985005"/>
          <a:ext cx="889000" cy="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122559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41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11455</xdr:rowOff>
    </xdr:from>
    <xdr:to>
      <xdr:col>76</xdr:col>
      <xdr:colOff>114300</xdr:colOff>
      <xdr:row>99</xdr:row>
      <xdr:rowOff>18397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985005"/>
          <a:ext cx="889000" cy="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134904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18397</xdr:rowOff>
    </xdr:from>
    <xdr:to>
      <xdr:col>71</xdr:col>
      <xdr:colOff>177800</xdr:colOff>
      <xdr:row>99</xdr:row>
      <xdr:rowOff>19555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991947"/>
          <a:ext cx="889000" cy="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42875</xdr:rowOff>
    </xdr:from>
    <xdr:to>
      <xdr:col>72</xdr:col>
      <xdr:colOff>38100</xdr:colOff>
      <xdr:row>97</xdr:row>
      <xdr:rowOff>144475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161002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44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50457</xdr:rowOff>
    </xdr:from>
    <xdr:to>
      <xdr:col>67</xdr:col>
      <xdr:colOff>101600</xdr:colOff>
      <xdr:row>97</xdr:row>
      <xdr:rowOff>152057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168584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45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132555</xdr:rowOff>
    </xdr:from>
    <xdr:to>
      <xdr:col>85</xdr:col>
      <xdr:colOff>177800</xdr:colOff>
      <xdr:row>99</xdr:row>
      <xdr:rowOff>62705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93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47482</xdr:rowOff>
    </xdr:from>
    <xdr:ext cx="469744"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84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132528</xdr:rowOff>
    </xdr:from>
    <xdr:to>
      <xdr:col>81</xdr:col>
      <xdr:colOff>101600</xdr:colOff>
      <xdr:row>99</xdr:row>
      <xdr:rowOff>62678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9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53805</xdr:rowOff>
    </xdr:from>
    <xdr:ext cx="469744"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46428" y="1702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132105</xdr:rowOff>
    </xdr:from>
    <xdr:to>
      <xdr:col>76</xdr:col>
      <xdr:colOff>165100</xdr:colOff>
      <xdr:row>99</xdr:row>
      <xdr:rowOff>62255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93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53382</xdr:rowOff>
    </xdr:from>
    <xdr:ext cx="469744"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57428" y="17026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139047</xdr:rowOff>
    </xdr:from>
    <xdr:to>
      <xdr:col>72</xdr:col>
      <xdr:colOff>38100</xdr:colOff>
      <xdr:row>99</xdr:row>
      <xdr:rowOff>69197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94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60324</xdr:rowOff>
    </xdr:from>
    <xdr:ext cx="469744"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68428" y="1703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140205</xdr:rowOff>
    </xdr:from>
    <xdr:to>
      <xdr:col>67</xdr:col>
      <xdr:colOff>101600</xdr:colOff>
      <xdr:row>99</xdr:row>
      <xdr:rowOff>70355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94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61482</xdr:rowOff>
    </xdr:from>
    <xdr:ext cx="469744"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79428" y="17035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72075</xdr:rowOff>
    </xdr:from>
    <xdr:to>
      <xdr:col>102</xdr:col>
      <xdr:colOff>165100</xdr:colOff>
      <xdr:row>39</xdr:row>
      <xdr:rowOff>2225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18752</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78979</xdr:rowOff>
    </xdr:from>
    <xdr:to>
      <xdr:col>98</xdr:col>
      <xdr:colOff>38100</xdr:colOff>
      <xdr:row>39</xdr:row>
      <xdr:rowOff>9129</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9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25656</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6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性質別の分析と同様に人口規模が小さいため、全国平均、県平均との比較が困難ではあるが、類似団体との比較では議会費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、土木費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以外の項目で下回っている。構成比率では民生費が３割程度で継続傾向にあり、令和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住民税非課税世帯向け臨時給付金事業の実施等により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前年度より数字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が上昇している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では人件費が大宗を占めるほか、年度により多額の法人町民税の還付が生じたり、税収等の歳入状況により基金への積立額が確保できるなどにより大きな増減要因となっている。公債費では、令和２年度の新規借入分の償還が開始されているが、新たな借入をしていないため、微減した。今後も適債性のある大型の事業については起債充当などの対応が予定されていることから、中長期的には上昇が見込ま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神奈川県中井町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本町の税収の特性として、法人町民税収が大手企業の動向に依存する傾向が強く、また近年は設備投資による固定資産税の変動もあり、実質収支比率等の各財政指標の大きな変動要因となっている。平成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年度に法人町民税の減収により、実質収支が悪化したことを契機として、突発的な税収減や、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今後予定している新たな公共施設の建設事業等に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備えるため財政調整基金への計画的な積立を行っている。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神奈川県中井町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ての会計において資金不足は生じていないが、受益者負担の原則から国民健康保険、下水道事業会計については一般会計からの法定外繰出を年々縮小しており、引き続き自立した財政運営に取り組む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4768220</v>
      </c>
      <c r="BO4" s="384"/>
      <c r="BP4" s="384"/>
      <c r="BQ4" s="384"/>
      <c r="BR4" s="384"/>
      <c r="BS4" s="384"/>
      <c r="BT4" s="384"/>
      <c r="BU4" s="385"/>
      <c r="BV4" s="383">
        <v>4601066</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10.7</v>
      </c>
      <c r="CU4" s="390"/>
      <c r="CV4" s="390"/>
      <c r="CW4" s="390"/>
      <c r="CX4" s="390"/>
      <c r="CY4" s="390"/>
      <c r="CZ4" s="390"/>
      <c r="DA4" s="391"/>
      <c r="DB4" s="389">
        <v>12.3</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4405292</v>
      </c>
      <c r="BO5" s="421"/>
      <c r="BP5" s="421"/>
      <c r="BQ5" s="421"/>
      <c r="BR5" s="421"/>
      <c r="BS5" s="421"/>
      <c r="BT5" s="421"/>
      <c r="BU5" s="422"/>
      <c r="BV5" s="420">
        <v>4198255</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75.3</v>
      </c>
      <c r="CU5" s="418"/>
      <c r="CV5" s="418"/>
      <c r="CW5" s="418"/>
      <c r="CX5" s="418"/>
      <c r="CY5" s="418"/>
      <c r="CZ5" s="418"/>
      <c r="DA5" s="419"/>
      <c r="DB5" s="417">
        <v>77.900000000000006</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362928</v>
      </c>
      <c r="BO6" s="421"/>
      <c r="BP6" s="421"/>
      <c r="BQ6" s="421"/>
      <c r="BR6" s="421"/>
      <c r="BS6" s="421"/>
      <c r="BT6" s="421"/>
      <c r="BU6" s="422"/>
      <c r="BV6" s="420">
        <v>402811</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75.3</v>
      </c>
      <c r="CU6" s="458"/>
      <c r="CV6" s="458"/>
      <c r="CW6" s="458"/>
      <c r="CX6" s="458"/>
      <c r="CY6" s="458"/>
      <c r="CZ6" s="458"/>
      <c r="DA6" s="459"/>
      <c r="DB6" s="457">
        <v>77.900000000000006</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101</v>
      </c>
      <c r="AV7" s="453"/>
      <c r="AW7" s="453"/>
      <c r="AX7" s="453"/>
      <c r="AY7" s="454" t="s">
        <v>102</v>
      </c>
      <c r="AZ7" s="455"/>
      <c r="BA7" s="455"/>
      <c r="BB7" s="455"/>
      <c r="BC7" s="455"/>
      <c r="BD7" s="455"/>
      <c r="BE7" s="455"/>
      <c r="BF7" s="455"/>
      <c r="BG7" s="455"/>
      <c r="BH7" s="455"/>
      <c r="BI7" s="455"/>
      <c r="BJ7" s="455"/>
      <c r="BK7" s="455"/>
      <c r="BL7" s="455"/>
      <c r="BM7" s="456"/>
      <c r="BN7" s="420">
        <v>19837</v>
      </c>
      <c r="BO7" s="421"/>
      <c r="BP7" s="421"/>
      <c r="BQ7" s="421"/>
      <c r="BR7" s="421"/>
      <c r="BS7" s="421"/>
      <c r="BT7" s="421"/>
      <c r="BU7" s="422"/>
      <c r="BV7" s="420">
        <v>15972</v>
      </c>
      <c r="BW7" s="421"/>
      <c r="BX7" s="421"/>
      <c r="BY7" s="421"/>
      <c r="BZ7" s="421"/>
      <c r="CA7" s="421"/>
      <c r="CB7" s="421"/>
      <c r="CC7" s="422"/>
      <c r="CD7" s="423" t="s">
        <v>103</v>
      </c>
      <c r="CE7" s="424"/>
      <c r="CF7" s="424"/>
      <c r="CG7" s="424"/>
      <c r="CH7" s="424"/>
      <c r="CI7" s="424"/>
      <c r="CJ7" s="424"/>
      <c r="CK7" s="424"/>
      <c r="CL7" s="424"/>
      <c r="CM7" s="424"/>
      <c r="CN7" s="424"/>
      <c r="CO7" s="424"/>
      <c r="CP7" s="424"/>
      <c r="CQ7" s="424"/>
      <c r="CR7" s="424"/>
      <c r="CS7" s="425"/>
      <c r="CT7" s="420">
        <v>3195414</v>
      </c>
      <c r="CU7" s="421"/>
      <c r="CV7" s="421"/>
      <c r="CW7" s="421"/>
      <c r="CX7" s="421"/>
      <c r="CY7" s="421"/>
      <c r="CZ7" s="421"/>
      <c r="DA7" s="422"/>
      <c r="DB7" s="420">
        <v>3154355</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104</v>
      </c>
      <c r="AN8" s="450"/>
      <c r="AO8" s="450"/>
      <c r="AP8" s="450"/>
      <c r="AQ8" s="450"/>
      <c r="AR8" s="450"/>
      <c r="AS8" s="450"/>
      <c r="AT8" s="451"/>
      <c r="AU8" s="452" t="s">
        <v>90</v>
      </c>
      <c r="AV8" s="453"/>
      <c r="AW8" s="453"/>
      <c r="AX8" s="453"/>
      <c r="AY8" s="454" t="s">
        <v>105</v>
      </c>
      <c r="AZ8" s="455"/>
      <c r="BA8" s="455"/>
      <c r="BB8" s="455"/>
      <c r="BC8" s="455"/>
      <c r="BD8" s="455"/>
      <c r="BE8" s="455"/>
      <c r="BF8" s="455"/>
      <c r="BG8" s="455"/>
      <c r="BH8" s="455"/>
      <c r="BI8" s="455"/>
      <c r="BJ8" s="455"/>
      <c r="BK8" s="455"/>
      <c r="BL8" s="455"/>
      <c r="BM8" s="456"/>
      <c r="BN8" s="420">
        <v>343091</v>
      </c>
      <c r="BO8" s="421"/>
      <c r="BP8" s="421"/>
      <c r="BQ8" s="421"/>
      <c r="BR8" s="421"/>
      <c r="BS8" s="421"/>
      <c r="BT8" s="421"/>
      <c r="BU8" s="422"/>
      <c r="BV8" s="420">
        <v>386839</v>
      </c>
      <c r="BW8" s="421"/>
      <c r="BX8" s="421"/>
      <c r="BY8" s="421"/>
      <c r="BZ8" s="421"/>
      <c r="CA8" s="421"/>
      <c r="CB8" s="421"/>
      <c r="CC8" s="422"/>
      <c r="CD8" s="423" t="s">
        <v>106</v>
      </c>
      <c r="CE8" s="424"/>
      <c r="CF8" s="424"/>
      <c r="CG8" s="424"/>
      <c r="CH8" s="424"/>
      <c r="CI8" s="424"/>
      <c r="CJ8" s="424"/>
      <c r="CK8" s="424"/>
      <c r="CL8" s="424"/>
      <c r="CM8" s="424"/>
      <c r="CN8" s="424"/>
      <c r="CO8" s="424"/>
      <c r="CP8" s="424"/>
      <c r="CQ8" s="424"/>
      <c r="CR8" s="424"/>
      <c r="CS8" s="425"/>
      <c r="CT8" s="460">
        <v>0.91</v>
      </c>
      <c r="CU8" s="461"/>
      <c r="CV8" s="461"/>
      <c r="CW8" s="461"/>
      <c r="CX8" s="461"/>
      <c r="CY8" s="461"/>
      <c r="CZ8" s="461"/>
      <c r="DA8" s="462"/>
      <c r="DB8" s="460">
        <v>0.95</v>
      </c>
      <c r="DC8" s="461"/>
      <c r="DD8" s="461"/>
      <c r="DE8" s="461"/>
      <c r="DF8" s="461"/>
      <c r="DG8" s="461"/>
      <c r="DH8" s="461"/>
      <c r="DI8" s="462"/>
    </row>
    <row r="9" spans="1:119" ht="18.75" customHeight="1" thickBot="1" x14ac:dyDescent="0.25">
      <c r="A9" s="175"/>
      <c r="B9" s="414" t="s">
        <v>107</v>
      </c>
      <c r="C9" s="415"/>
      <c r="D9" s="415"/>
      <c r="E9" s="415"/>
      <c r="F9" s="415"/>
      <c r="G9" s="415"/>
      <c r="H9" s="415"/>
      <c r="I9" s="415"/>
      <c r="J9" s="415"/>
      <c r="K9" s="463"/>
      <c r="L9" s="464" t="s">
        <v>108</v>
      </c>
      <c r="M9" s="465"/>
      <c r="N9" s="465"/>
      <c r="O9" s="465"/>
      <c r="P9" s="465"/>
      <c r="Q9" s="466"/>
      <c r="R9" s="467">
        <v>9300</v>
      </c>
      <c r="S9" s="468"/>
      <c r="T9" s="468"/>
      <c r="U9" s="468"/>
      <c r="V9" s="469"/>
      <c r="W9" s="377" t="s">
        <v>109</v>
      </c>
      <c r="X9" s="378"/>
      <c r="Y9" s="378"/>
      <c r="Z9" s="378"/>
      <c r="AA9" s="378"/>
      <c r="AB9" s="378"/>
      <c r="AC9" s="378"/>
      <c r="AD9" s="378"/>
      <c r="AE9" s="378"/>
      <c r="AF9" s="378"/>
      <c r="AG9" s="378"/>
      <c r="AH9" s="378"/>
      <c r="AI9" s="378"/>
      <c r="AJ9" s="378"/>
      <c r="AK9" s="378"/>
      <c r="AL9" s="379"/>
      <c r="AM9" s="449" t="s">
        <v>110</v>
      </c>
      <c r="AN9" s="450"/>
      <c r="AO9" s="450"/>
      <c r="AP9" s="450"/>
      <c r="AQ9" s="450"/>
      <c r="AR9" s="450"/>
      <c r="AS9" s="450"/>
      <c r="AT9" s="451"/>
      <c r="AU9" s="452" t="s">
        <v>90</v>
      </c>
      <c r="AV9" s="453"/>
      <c r="AW9" s="453"/>
      <c r="AX9" s="453"/>
      <c r="AY9" s="454" t="s">
        <v>111</v>
      </c>
      <c r="AZ9" s="455"/>
      <c r="BA9" s="455"/>
      <c r="BB9" s="455"/>
      <c r="BC9" s="455"/>
      <c r="BD9" s="455"/>
      <c r="BE9" s="455"/>
      <c r="BF9" s="455"/>
      <c r="BG9" s="455"/>
      <c r="BH9" s="455"/>
      <c r="BI9" s="455"/>
      <c r="BJ9" s="455"/>
      <c r="BK9" s="455"/>
      <c r="BL9" s="455"/>
      <c r="BM9" s="456"/>
      <c r="BN9" s="420">
        <v>-43748</v>
      </c>
      <c r="BO9" s="421"/>
      <c r="BP9" s="421"/>
      <c r="BQ9" s="421"/>
      <c r="BR9" s="421"/>
      <c r="BS9" s="421"/>
      <c r="BT9" s="421"/>
      <c r="BU9" s="422"/>
      <c r="BV9" s="420">
        <v>26156</v>
      </c>
      <c r="BW9" s="421"/>
      <c r="BX9" s="421"/>
      <c r="BY9" s="421"/>
      <c r="BZ9" s="421"/>
      <c r="CA9" s="421"/>
      <c r="CB9" s="421"/>
      <c r="CC9" s="422"/>
      <c r="CD9" s="423" t="s">
        <v>112</v>
      </c>
      <c r="CE9" s="424"/>
      <c r="CF9" s="424"/>
      <c r="CG9" s="424"/>
      <c r="CH9" s="424"/>
      <c r="CI9" s="424"/>
      <c r="CJ9" s="424"/>
      <c r="CK9" s="424"/>
      <c r="CL9" s="424"/>
      <c r="CM9" s="424"/>
      <c r="CN9" s="424"/>
      <c r="CO9" s="424"/>
      <c r="CP9" s="424"/>
      <c r="CQ9" s="424"/>
      <c r="CR9" s="424"/>
      <c r="CS9" s="425"/>
      <c r="CT9" s="417">
        <v>1.9</v>
      </c>
      <c r="CU9" s="418"/>
      <c r="CV9" s="418"/>
      <c r="CW9" s="418"/>
      <c r="CX9" s="418"/>
      <c r="CY9" s="418"/>
      <c r="CZ9" s="418"/>
      <c r="DA9" s="419"/>
      <c r="DB9" s="417">
        <v>2.1</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113</v>
      </c>
      <c r="M10" s="450"/>
      <c r="N10" s="450"/>
      <c r="O10" s="450"/>
      <c r="P10" s="450"/>
      <c r="Q10" s="451"/>
      <c r="R10" s="471">
        <v>9679</v>
      </c>
      <c r="S10" s="472"/>
      <c r="T10" s="472"/>
      <c r="U10" s="472"/>
      <c r="V10" s="473"/>
      <c r="W10" s="408"/>
      <c r="X10" s="409"/>
      <c r="Y10" s="409"/>
      <c r="Z10" s="409"/>
      <c r="AA10" s="409"/>
      <c r="AB10" s="409"/>
      <c r="AC10" s="409"/>
      <c r="AD10" s="409"/>
      <c r="AE10" s="409"/>
      <c r="AF10" s="409"/>
      <c r="AG10" s="409"/>
      <c r="AH10" s="409"/>
      <c r="AI10" s="409"/>
      <c r="AJ10" s="409"/>
      <c r="AK10" s="409"/>
      <c r="AL10" s="412"/>
      <c r="AM10" s="449" t="s">
        <v>114</v>
      </c>
      <c r="AN10" s="450"/>
      <c r="AO10" s="450"/>
      <c r="AP10" s="450"/>
      <c r="AQ10" s="450"/>
      <c r="AR10" s="450"/>
      <c r="AS10" s="450"/>
      <c r="AT10" s="451"/>
      <c r="AU10" s="452" t="s">
        <v>90</v>
      </c>
      <c r="AV10" s="453"/>
      <c r="AW10" s="453"/>
      <c r="AX10" s="453"/>
      <c r="AY10" s="454" t="s">
        <v>115</v>
      </c>
      <c r="AZ10" s="455"/>
      <c r="BA10" s="455"/>
      <c r="BB10" s="455"/>
      <c r="BC10" s="455"/>
      <c r="BD10" s="455"/>
      <c r="BE10" s="455"/>
      <c r="BF10" s="455"/>
      <c r="BG10" s="455"/>
      <c r="BH10" s="455"/>
      <c r="BI10" s="455"/>
      <c r="BJ10" s="455"/>
      <c r="BK10" s="455"/>
      <c r="BL10" s="455"/>
      <c r="BM10" s="456"/>
      <c r="BN10" s="420">
        <v>100163</v>
      </c>
      <c r="BO10" s="421"/>
      <c r="BP10" s="421"/>
      <c r="BQ10" s="421"/>
      <c r="BR10" s="421"/>
      <c r="BS10" s="421"/>
      <c r="BT10" s="421"/>
      <c r="BU10" s="422"/>
      <c r="BV10" s="420">
        <v>100155</v>
      </c>
      <c r="BW10" s="421"/>
      <c r="BX10" s="421"/>
      <c r="BY10" s="421"/>
      <c r="BZ10" s="421"/>
      <c r="CA10" s="421"/>
      <c r="CB10" s="421"/>
      <c r="CC10" s="422"/>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8932</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90"/>
      <c r="M13" s="511" t="s">
        <v>130</v>
      </c>
      <c r="N13" s="512"/>
      <c r="O13" s="512"/>
      <c r="P13" s="512"/>
      <c r="Q13" s="513"/>
      <c r="R13" s="504">
        <v>8531</v>
      </c>
      <c r="S13" s="505"/>
      <c r="T13" s="505"/>
      <c r="U13" s="505"/>
      <c r="V13" s="506"/>
      <c r="W13" s="436" t="s">
        <v>131</v>
      </c>
      <c r="X13" s="437"/>
      <c r="Y13" s="437"/>
      <c r="Z13" s="437"/>
      <c r="AA13" s="437"/>
      <c r="AB13" s="427"/>
      <c r="AC13" s="471">
        <v>336</v>
      </c>
      <c r="AD13" s="472"/>
      <c r="AE13" s="472"/>
      <c r="AF13" s="472"/>
      <c r="AG13" s="514"/>
      <c r="AH13" s="471">
        <v>439</v>
      </c>
      <c r="AI13" s="472"/>
      <c r="AJ13" s="472"/>
      <c r="AK13" s="472"/>
      <c r="AL13" s="473"/>
      <c r="AM13" s="449" t="s">
        <v>132</v>
      </c>
      <c r="AN13" s="450"/>
      <c r="AO13" s="450"/>
      <c r="AP13" s="450"/>
      <c r="AQ13" s="450"/>
      <c r="AR13" s="450"/>
      <c r="AS13" s="450"/>
      <c r="AT13" s="451"/>
      <c r="AU13" s="452" t="s">
        <v>101</v>
      </c>
      <c r="AV13" s="453"/>
      <c r="AW13" s="453"/>
      <c r="AX13" s="453"/>
      <c r="AY13" s="454" t="s">
        <v>133</v>
      </c>
      <c r="AZ13" s="455"/>
      <c r="BA13" s="455"/>
      <c r="BB13" s="455"/>
      <c r="BC13" s="455"/>
      <c r="BD13" s="455"/>
      <c r="BE13" s="455"/>
      <c r="BF13" s="455"/>
      <c r="BG13" s="455"/>
      <c r="BH13" s="455"/>
      <c r="BI13" s="455"/>
      <c r="BJ13" s="455"/>
      <c r="BK13" s="455"/>
      <c r="BL13" s="455"/>
      <c r="BM13" s="456"/>
      <c r="BN13" s="420">
        <v>56415</v>
      </c>
      <c r="BO13" s="421"/>
      <c r="BP13" s="421"/>
      <c r="BQ13" s="421"/>
      <c r="BR13" s="421"/>
      <c r="BS13" s="421"/>
      <c r="BT13" s="421"/>
      <c r="BU13" s="422"/>
      <c r="BV13" s="420">
        <v>126311</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0</v>
      </c>
      <c r="CU13" s="418"/>
      <c r="CV13" s="418"/>
      <c r="CW13" s="418"/>
      <c r="CX13" s="418"/>
      <c r="CY13" s="418"/>
      <c r="CZ13" s="418"/>
      <c r="DA13" s="419"/>
      <c r="DB13" s="417">
        <v>0.2</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9068</v>
      </c>
      <c r="S14" s="505"/>
      <c r="T14" s="505"/>
      <c r="U14" s="505"/>
      <c r="V14" s="506"/>
      <c r="W14" s="410"/>
      <c r="X14" s="411"/>
      <c r="Y14" s="411"/>
      <c r="Z14" s="411"/>
      <c r="AA14" s="411"/>
      <c r="AB14" s="400"/>
      <c r="AC14" s="507">
        <v>7.7</v>
      </c>
      <c r="AD14" s="508"/>
      <c r="AE14" s="508"/>
      <c r="AF14" s="508"/>
      <c r="AG14" s="509"/>
      <c r="AH14" s="507">
        <v>9.3000000000000007</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90"/>
      <c r="M15" s="511" t="s">
        <v>130</v>
      </c>
      <c r="N15" s="512"/>
      <c r="O15" s="512"/>
      <c r="P15" s="512"/>
      <c r="Q15" s="513"/>
      <c r="R15" s="504">
        <v>8680</v>
      </c>
      <c r="S15" s="505"/>
      <c r="T15" s="505"/>
      <c r="U15" s="505"/>
      <c r="V15" s="506"/>
      <c r="W15" s="436" t="s">
        <v>137</v>
      </c>
      <c r="X15" s="437"/>
      <c r="Y15" s="437"/>
      <c r="Z15" s="437"/>
      <c r="AA15" s="437"/>
      <c r="AB15" s="427"/>
      <c r="AC15" s="471">
        <v>1271</v>
      </c>
      <c r="AD15" s="472"/>
      <c r="AE15" s="472"/>
      <c r="AF15" s="472"/>
      <c r="AG15" s="514"/>
      <c r="AH15" s="471">
        <v>1413</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2211033</v>
      </c>
      <c r="BO15" s="384"/>
      <c r="BP15" s="384"/>
      <c r="BQ15" s="384"/>
      <c r="BR15" s="384"/>
      <c r="BS15" s="384"/>
      <c r="BT15" s="384"/>
      <c r="BU15" s="385"/>
      <c r="BV15" s="383">
        <v>2288636</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29</v>
      </c>
      <c r="AD16" s="508"/>
      <c r="AE16" s="508"/>
      <c r="AF16" s="508"/>
      <c r="AG16" s="509"/>
      <c r="AH16" s="507">
        <v>29.9</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2511244</v>
      </c>
      <c r="BO16" s="421"/>
      <c r="BP16" s="421"/>
      <c r="BQ16" s="421"/>
      <c r="BR16" s="421"/>
      <c r="BS16" s="421"/>
      <c r="BT16" s="421"/>
      <c r="BU16" s="422"/>
      <c r="BV16" s="420">
        <v>2434246</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94"/>
      <c r="M17" s="531" t="s">
        <v>143</v>
      </c>
      <c r="N17" s="532"/>
      <c r="O17" s="532"/>
      <c r="P17" s="532"/>
      <c r="Q17" s="533"/>
      <c r="R17" s="526" t="s">
        <v>144</v>
      </c>
      <c r="S17" s="527"/>
      <c r="T17" s="527"/>
      <c r="U17" s="527"/>
      <c r="V17" s="528"/>
      <c r="W17" s="436" t="s">
        <v>145</v>
      </c>
      <c r="X17" s="437"/>
      <c r="Y17" s="437"/>
      <c r="Z17" s="437"/>
      <c r="AA17" s="437"/>
      <c r="AB17" s="427"/>
      <c r="AC17" s="471">
        <v>2780</v>
      </c>
      <c r="AD17" s="472"/>
      <c r="AE17" s="472"/>
      <c r="AF17" s="472"/>
      <c r="AG17" s="514"/>
      <c r="AH17" s="471">
        <v>2867</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2860852</v>
      </c>
      <c r="BO17" s="421"/>
      <c r="BP17" s="421"/>
      <c r="BQ17" s="421"/>
      <c r="BR17" s="421"/>
      <c r="BS17" s="421"/>
      <c r="BT17" s="421"/>
      <c r="BU17" s="422"/>
      <c r="BV17" s="420">
        <v>2968316</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19.989999999999998</v>
      </c>
      <c r="M18" s="544"/>
      <c r="N18" s="544"/>
      <c r="O18" s="544"/>
      <c r="P18" s="544"/>
      <c r="Q18" s="544"/>
      <c r="R18" s="545"/>
      <c r="S18" s="545"/>
      <c r="T18" s="545"/>
      <c r="U18" s="545"/>
      <c r="V18" s="546"/>
      <c r="W18" s="438"/>
      <c r="X18" s="439"/>
      <c r="Y18" s="439"/>
      <c r="Z18" s="439"/>
      <c r="AA18" s="439"/>
      <c r="AB18" s="430"/>
      <c r="AC18" s="547">
        <v>63.4</v>
      </c>
      <c r="AD18" s="548"/>
      <c r="AE18" s="548"/>
      <c r="AF18" s="548"/>
      <c r="AG18" s="549"/>
      <c r="AH18" s="547">
        <v>60.8</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2575902</v>
      </c>
      <c r="BO18" s="421"/>
      <c r="BP18" s="421"/>
      <c r="BQ18" s="421"/>
      <c r="BR18" s="421"/>
      <c r="BS18" s="421"/>
      <c r="BT18" s="421"/>
      <c r="BU18" s="422"/>
      <c r="BV18" s="420">
        <v>2477663</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465</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4003817</v>
      </c>
      <c r="BO19" s="421"/>
      <c r="BP19" s="421"/>
      <c r="BQ19" s="421"/>
      <c r="BR19" s="421"/>
      <c r="BS19" s="421"/>
      <c r="BT19" s="421"/>
      <c r="BU19" s="422"/>
      <c r="BV19" s="420">
        <v>3732515</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3436</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266187</v>
      </c>
      <c r="BO22" s="384"/>
      <c r="BP22" s="384"/>
      <c r="BQ22" s="384"/>
      <c r="BR22" s="384"/>
      <c r="BS22" s="384"/>
      <c r="BT22" s="384"/>
      <c r="BU22" s="385"/>
      <c r="BV22" s="383">
        <v>341282</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252063</v>
      </c>
      <c r="BO23" s="421"/>
      <c r="BP23" s="421"/>
      <c r="BQ23" s="421"/>
      <c r="BR23" s="421"/>
      <c r="BS23" s="421"/>
      <c r="BT23" s="421"/>
      <c r="BU23" s="422"/>
      <c r="BV23" s="420">
        <v>314264</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7960</v>
      </c>
      <c r="R24" s="472"/>
      <c r="S24" s="472"/>
      <c r="T24" s="472"/>
      <c r="U24" s="472"/>
      <c r="V24" s="514"/>
      <c r="W24" s="566"/>
      <c r="X24" s="567"/>
      <c r="Y24" s="568"/>
      <c r="Z24" s="470" t="s">
        <v>162</v>
      </c>
      <c r="AA24" s="450"/>
      <c r="AB24" s="450"/>
      <c r="AC24" s="450"/>
      <c r="AD24" s="450"/>
      <c r="AE24" s="450"/>
      <c r="AF24" s="450"/>
      <c r="AG24" s="451"/>
      <c r="AH24" s="471">
        <v>79</v>
      </c>
      <c r="AI24" s="472"/>
      <c r="AJ24" s="472"/>
      <c r="AK24" s="472"/>
      <c r="AL24" s="514"/>
      <c r="AM24" s="471">
        <v>250588</v>
      </c>
      <c r="AN24" s="472"/>
      <c r="AO24" s="472"/>
      <c r="AP24" s="472"/>
      <c r="AQ24" s="472"/>
      <c r="AR24" s="514"/>
      <c r="AS24" s="471">
        <v>3172</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266187</v>
      </c>
      <c r="BO24" s="421"/>
      <c r="BP24" s="421"/>
      <c r="BQ24" s="421"/>
      <c r="BR24" s="421"/>
      <c r="BS24" s="421"/>
      <c r="BT24" s="421"/>
      <c r="BU24" s="422"/>
      <c r="BV24" s="420">
        <v>341282</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1</v>
      </c>
      <c r="M25" s="472"/>
      <c r="N25" s="472"/>
      <c r="O25" s="472"/>
      <c r="P25" s="514"/>
      <c r="Q25" s="471">
        <v>6380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98821</v>
      </c>
      <c r="BO25" s="384"/>
      <c r="BP25" s="384"/>
      <c r="BQ25" s="384"/>
      <c r="BR25" s="384"/>
      <c r="BS25" s="384"/>
      <c r="BT25" s="384"/>
      <c r="BU25" s="385"/>
      <c r="BV25" s="383">
        <v>132428</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5800</v>
      </c>
      <c r="R26" s="472"/>
      <c r="S26" s="472"/>
      <c r="T26" s="472"/>
      <c r="U26" s="472"/>
      <c r="V26" s="514"/>
      <c r="W26" s="566"/>
      <c r="X26" s="567"/>
      <c r="Y26" s="568"/>
      <c r="Z26" s="470" t="s">
        <v>168</v>
      </c>
      <c r="AA26" s="572"/>
      <c r="AB26" s="572"/>
      <c r="AC26" s="572"/>
      <c r="AD26" s="572"/>
      <c r="AE26" s="572"/>
      <c r="AF26" s="572"/>
      <c r="AG26" s="573"/>
      <c r="AH26" s="471">
        <v>1</v>
      </c>
      <c r="AI26" s="472"/>
      <c r="AJ26" s="472"/>
      <c r="AK26" s="472"/>
      <c r="AL26" s="514"/>
      <c r="AM26" s="471" t="s">
        <v>169</v>
      </c>
      <c r="AN26" s="472"/>
      <c r="AO26" s="472"/>
      <c r="AP26" s="472"/>
      <c r="AQ26" s="472"/>
      <c r="AR26" s="514"/>
      <c r="AS26" s="471" t="s">
        <v>169</v>
      </c>
      <c r="AT26" s="472"/>
      <c r="AU26" s="472"/>
      <c r="AV26" s="472"/>
      <c r="AW26" s="472"/>
      <c r="AX26" s="473"/>
      <c r="AY26" s="423" t="s">
        <v>170</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171</v>
      </c>
      <c r="F27" s="450"/>
      <c r="G27" s="450"/>
      <c r="H27" s="450"/>
      <c r="I27" s="450"/>
      <c r="J27" s="450"/>
      <c r="K27" s="451"/>
      <c r="L27" s="471">
        <v>1</v>
      </c>
      <c r="M27" s="472"/>
      <c r="N27" s="472"/>
      <c r="O27" s="472"/>
      <c r="P27" s="514"/>
      <c r="Q27" s="471">
        <v>3550</v>
      </c>
      <c r="R27" s="472"/>
      <c r="S27" s="472"/>
      <c r="T27" s="472"/>
      <c r="U27" s="472"/>
      <c r="V27" s="514"/>
      <c r="W27" s="566"/>
      <c r="X27" s="567"/>
      <c r="Y27" s="568"/>
      <c r="Z27" s="470" t="s">
        <v>172</v>
      </c>
      <c r="AA27" s="450"/>
      <c r="AB27" s="450"/>
      <c r="AC27" s="450"/>
      <c r="AD27" s="450"/>
      <c r="AE27" s="450"/>
      <c r="AF27" s="450"/>
      <c r="AG27" s="451"/>
      <c r="AH27" s="471">
        <v>12</v>
      </c>
      <c r="AI27" s="472"/>
      <c r="AJ27" s="472"/>
      <c r="AK27" s="472"/>
      <c r="AL27" s="514"/>
      <c r="AM27" s="471">
        <v>34657</v>
      </c>
      <c r="AN27" s="472"/>
      <c r="AO27" s="472"/>
      <c r="AP27" s="472"/>
      <c r="AQ27" s="472"/>
      <c r="AR27" s="514"/>
      <c r="AS27" s="471">
        <v>2888</v>
      </c>
      <c r="AT27" s="472"/>
      <c r="AU27" s="472"/>
      <c r="AV27" s="472"/>
      <c r="AW27" s="472"/>
      <c r="AX27" s="473"/>
      <c r="AY27" s="515" t="s">
        <v>173</v>
      </c>
      <c r="AZ27" s="516"/>
      <c r="BA27" s="516"/>
      <c r="BB27" s="516"/>
      <c r="BC27" s="516"/>
      <c r="BD27" s="516"/>
      <c r="BE27" s="516"/>
      <c r="BF27" s="516"/>
      <c r="BG27" s="516"/>
      <c r="BH27" s="516"/>
      <c r="BI27" s="516"/>
      <c r="BJ27" s="516"/>
      <c r="BK27" s="516"/>
      <c r="BL27" s="516"/>
      <c r="BM27" s="517"/>
      <c r="BN27" s="539">
        <v>173861</v>
      </c>
      <c r="BO27" s="540"/>
      <c r="BP27" s="540"/>
      <c r="BQ27" s="540"/>
      <c r="BR27" s="540"/>
      <c r="BS27" s="540"/>
      <c r="BT27" s="540"/>
      <c r="BU27" s="541"/>
      <c r="BV27" s="539">
        <v>173858</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174</v>
      </c>
      <c r="F28" s="450"/>
      <c r="G28" s="450"/>
      <c r="H28" s="450"/>
      <c r="I28" s="450"/>
      <c r="J28" s="450"/>
      <c r="K28" s="451"/>
      <c r="L28" s="471">
        <v>1</v>
      </c>
      <c r="M28" s="472"/>
      <c r="N28" s="472"/>
      <c r="O28" s="472"/>
      <c r="P28" s="514"/>
      <c r="Q28" s="471">
        <v>2780</v>
      </c>
      <c r="R28" s="472"/>
      <c r="S28" s="472"/>
      <c r="T28" s="472"/>
      <c r="U28" s="472"/>
      <c r="V28" s="514"/>
      <c r="W28" s="566"/>
      <c r="X28" s="567"/>
      <c r="Y28" s="568"/>
      <c r="Z28" s="470" t="s">
        <v>175</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176</v>
      </c>
      <c r="AZ28" s="575"/>
      <c r="BA28" s="575"/>
      <c r="BB28" s="576"/>
      <c r="BC28" s="380" t="s">
        <v>46</v>
      </c>
      <c r="BD28" s="381"/>
      <c r="BE28" s="381"/>
      <c r="BF28" s="381"/>
      <c r="BG28" s="381"/>
      <c r="BH28" s="381"/>
      <c r="BI28" s="381"/>
      <c r="BJ28" s="381"/>
      <c r="BK28" s="381"/>
      <c r="BL28" s="381"/>
      <c r="BM28" s="382"/>
      <c r="BN28" s="383">
        <v>2029780</v>
      </c>
      <c r="BO28" s="384"/>
      <c r="BP28" s="384"/>
      <c r="BQ28" s="384"/>
      <c r="BR28" s="384"/>
      <c r="BS28" s="384"/>
      <c r="BT28" s="384"/>
      <c r="BU28" s="385"/>
      <c r="BV28" s="383">
        <v>1829617</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177</v>
      </c>
      <c r="F29" s="450"/>
      <c r="G29" s="450"/>
      <c r="H29" s="450"/>
      <c r="I29" s="450"/>
      <c r="J29" s="450"/>
      <c r="K29" s="451"/>
      <c r="L29" s="471">
        <v>10</v>
      </c>
      <c r="M29" s="472"/>
      <c r="N29" s="472"/>
      <c r="O29" s="472"/>
      <c r="P29" s="514"/>
      <c r="Q29" s="471">
        <v>2540</v>
      </c>
      <c r="R29" s="472"/>
      <c r="S29" s="472"/>
      <c r="T29" s="472"/>
      <c r="U29" s="472"/>
      <c r="V29" s="514"/>
      <c r="W29" s="569"/>
      <c r="X29" s="570"/>
      <c r="Y29" s="571"/>
      <c r="Z29" s="470" t="s">
        <v>178</v>
      </c>
      <c r="AA29" s="450"/>
      <c r="AB29" s="450"/>
      <c r="AC29" s="450"/>
      <c r="AD29" s="450"/>
      <c r="AE29" s="450"/>
      <c r="AF29" s="450"/>
      <c r="AG29" s="451"/>
      <c r="AH29" s="471">
        <v>91</v>
      </c>
      <c r="AI29" s="472"/>
      <c r="AJ29" s="472"/>
      <c r="AK29" s="472"/>
      <c r="AL29" s="514"/>
      <c r="AM29" s="471">
        <v>285245</v>
      </c>
      <c r="AN29" s="472"/>
      <c r="AO29" s="472"/>
      <c r="AP29" s="472"/>
      <c r="AQ29" s="472"/>
      <c r="AR29" s="514"/>
      <c r="AS29" s="471">
        <v>3135</v>
      </c>
      <c r="AT29" s="472"/>
      <c r="AU29" s="472"/>
      <c r="AV29" s="472"/>
      <c r="AW29" s="472"/>
      <c r="AX29" s="473"/>
      <c r="AY29" s="577"/>
      <c r="AZ29" s="578"/>
      <c r="BA29" s="578"/>
      <c r="BB29" s="579"/>
      <c r="BC29" s="454" t="s">
        <v>179</v>
      </c>
      <c r="BD29" s="455"/>
      <c r="BE29" s="455"/>
      <c r="BF29" s="455"/>
      <c r="BG29" s="455"/>
      <c r="BH29" s="455"/>
      <c r="BI29" s="455"/>
      <c r="BJ29" s="455"/>
      <c r="BK29" s="455"/>
      <c r="BL29" s="455"/>
      <c r="BM29" s="456"/>
      <c r="BN29" s="420">
        <v>5870</v>
      </c>
      <c r="BO29" s="421"/>
      <c r="BP29" s="421"/>
      <c r="BQ29" s="421"/>
      <c r="BR29" s="421"/>
      <c r="BS29" s="421"/>
      <c r="BT29" s="421"/>
      <c r="BU29" s="422"/>
      <c r="BV29" s="420">
        <v>5870</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180</v>
      </c>
      <c r="X30" s="588"/>
      <c r="Y30" s="588"/>
      <c r="Z30" s="588"/>
      <c r="AA30" s="588"/>
      <c r="AB30" s="588"/>
      <c r="AC30" s="588"/>
      <c r="AD30" s="588"/>
      <c r="AE30" s="588"/>
      <c r="AF30" s="588"/>
      <c r="AG30" s="589"/>
      <c r="AH30" s="547">
        <v>94.9</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1058850</v>
      </c>
      <c r="BO30" s="540"/>
      <c r="BP30" s="540"/>
      <c r="BQ30" s="540"/>
      <c r="BR30" s="540"/>
      <c r="BS30" s="540"/>
      <c r="BT30" s="540"/>
      <c r="BU30" s="541"/>
      <c r="BV30" s="539">
        <v>955795</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83" t="s">
        <v>181</v>
      </c>
      <c r="D32" s="583"/>
      <c r="E32" s="583"/>
      <c r="F32" s="583"/>
      <c r="G32" s="583"/>
      <c r="H32" s="583"/>
      <c r="I32" s="583"/>
      <c r="J32" s="583"/>
      <c r="K32" s="583"/>
      <c r="L32" s="583"/>
      <c r="M32" s="583"/>
      <c r="N32" s="583"/>
      <c r="O32" s="583"/>
      <c r="P32" s="583"/>
      <c r="Q32" s="583"/>
      <c r="R32" s="583"/>
      <c r="S32" s="583"/>
      <c r="U32" s="424" t="s">
        <v>182</v>
      </c>
      <c r="V32" s="424"/>
      <c r="W32" s="424"/>
      <c r="X32" s="424"/>
      <c r="Y32" s="424"/>
      <c r="Z32" s="424"/>
      <c r="AA32" s="424"/>
      <c r="AB32" s="424"/>
      <c r="AC32" s="424"/>
      <c r="AD32" s="424"/>
      <c r="AE32" s="424"/>
      <c r="AF32" s="424"/>
      <c r="AG32" s="424"/>
      <c r="AH32" s="424"/>
      <c r="AI32" s="424"/>
      <c r="AJ32" s="424"/>
      <c r="AK32" s="424"/>
      <c r="AM32" s="424" t="s">
        <v>183</v>
      </c>
      <c r="AN32" s="424"/>
      <c r="AO32" s="424"/>
      <c r="AP32" s="424"/>
      <c r="AQ32" s="424"/>
      <c r="AR32" s="424"/>
      <c r="AS32" s="424"/>
      <c r="AT32" s="424"/>
      <c r="AU32" s="424"/>
      <c r="AV32" s="424"/>
      <c r="AW32" s="424"/>
      <c r="AX32" s="424"/>
      <c r="AY32" s="424"/>
      <c r="AZ32" s="424"/>
      <c r="BA32" s="424"/>
      <c r="BB32" s="424"/>
      <c r="BC32" s="424"/>
      <c r="BE32" s="424" t="s">
        <v>184</v>
      </c>
      <c r="BF32" s="424"/>
      <c r="BG32" s="424"/>
      <c r="BH32" s="424"/>
      <c r="BI32" s="424"/>
      <c r="BJ32" s="424"/>
      <c r="BK32" s="424"/>
      <c r="BL32" s="424"/>
      <c r="BM32" s="424"/>
      <c r="BN32" s="424"/>
      <c r="BO32" s="424"/>
      <c r="BP32" s="424"/>
      <c r="BQ32" s="424"/>
      <c r="BR32" s="424"/>
      <c r="BS32" s="424"/>
      <c r="BT32" s="424"/>
      <c r="BU32" s="424"/>
      <c r="BW32" s="424" t="s">
        <v>185</v>
      </c>
      <c r="BX32" s="424"/>
      <c r="BY32" s="424"/>
      <c r="BZ32" s="424"/>
      <c r="CA32" s="424"/>
      <c r="CB32" s="424"/>
      <c r="CC32" s="424"/>
      <c r="CD32" s="424"/>
      <c r="CE32" s="424"/>
      <c r="CF32" s="424"/>
      <c r="CG32" s="424"/>
      <c r="CH32" s="424"/>
      <c r="CI32" s="424"/>
      <c r="CJ32" s="424"/>
      <c r="CK32" s="424"/>
      <c r="CL32" s="424"/>
      <c r="CM32" s="424"/>
      <c r="CO32" s="424" t="s">
        <v>186</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2">
      <c r="A33" s="175"/>
      <c r="B33" s="202"/>
      <c r="C33" s="444" t="s">
        <v>187</v>
      </c>
      <c r="D33" s="444"/>
      <c r="E33" s="409" t="s">
        <v>188</v>
      </c>
      <c r="F33" s="409"/>
      <c r="G33" s="409"/>
      <c r="H33" s="409"/>
      <c r="I33" s="409"/>
      <c r="J33" s="409"/>
      <c r="K33" s="409"/>
      <c r="L33" s="409"/>
      <c r="M33" s="409"/>
      <c r="N33" s="409"/>
      <c r="O33" s="409"/>
      <c r="P33" s="409"/>
      <c r="Q33" s="409"/>
      <c r="R33" s="409"/>
      <c r="S33" s="409"/>
      <c r="T33" s="179"/>
      <c r="U33" s="444" t="s">
        <v>187</v>
      </c>
      <c r="V33" s="444"/>
      <c r="W33" s="409" t="s">
        <v>188</v>
      </c>
      <c r="X33" s="409"/>
      <c r="Y33" s="409"/>
      <c r="Z33" s="409"/>
      <c r="AA33" s="409"/>
      <c r="AB33" s="409"/>
      <c r="AC33" s="409"/>
      <c r="AD33" s="409"/>
      <c r="AE33" s="409"/>
      <c r="AF33" s="409"/>
      <c r="AG33" s="409"/>
      <c r="AH33" s="409"/>
      <c r="AI33" s="409"/>
      <c r="AJ33" s="409"/>
      <c r="AK33" s="409"/>
      <c r="AL33" s="179"/>
      <c r="AM33" s="444" t="s">
        <v>187</v>
      </c>
      <c r="AN33" s="444"/>
      <c r="AO33" s="409" t="s">
        <v>188</v>
      </c>
      <c r="AP33" s="409"/>
      <c r="AQ33" s="409"/>
      <c r="AR33" s="409"/>
      <c r="AS33" s="409"/>
      <c r="AT33" s="409"/>
      <c r="AU33" s="409"/>
      <c r="AV33" s="409"/>
      <c r="AW33" s="409"/>
      <c r="AX33" s="409"/>
      <c r="AY33" s="409"/>
      <c r="AZ33" s="409"/>
      <c r="BA33" s="409"/>
      <c r="BB33" s="409"/>
      <c r="BC33" s="409"/>
      <c r="BD33" s="185"/>
      <c r="BE33" s="409" t="s">
        <v>189</v>
      </c>
      <c r="BF33" s="409"/>
      <c r="BG33" s="409" t="s">
        <v>190</v>
      </c>
      <c r="BH33" s="409"/>
      <c r="BI33" s="409"/>
      <c r="BJ33" s="409"/>
      <c r="BK33" s="409"/>
      <c r="BL33" s="409"/>
      <c r="BM33" s="409"/>
      <c r="BN33" s="409"/>
      <c r="BO33" s="409"/>
      <c r="BP33" s="409"/>
      <c r="BQ33" s="409"/>
      <c r="BR33" s="409"/>
      <c r="BS33" s="409"/>
      <c r="BT33" s="409"/>
      <c r="BU33" s="409"/>
      <c r="BV33" s="185"/>
      <c r="BW33" s="444" t="s">
        <v>189</v>
      </c>
      <c r="BX33" s="444"/>
      <c r="BY33" s="409" t="s">
        <v>191</v>
      </c>
      <c r="BZ33" s="409"/>
      <c r="CA33" s="409"/>
      <c r="CB33" s="409"/>
      <c r="CC33" s="409"/>
      <c r="CD33" s="409"/>
      <c r="CE33" s="409"/>
      <c r="CF33" s="409"/>
      <c r="CG33" s="409"/>
      <c r="CH33" s="409"/>
      <c r="CI33" s="409"/>
      <c r="CJ33" s="409"/>
      <c r="CK33" s="409"/>
      <c r="CL33" s="409"/>
      <c r="CM33" s="409"/>
      <c r="CN33" s="179"/>
      <c r="CO33" s="444" t="s">
        <v>187</v>
      </c>
      <c r="CP33" s="444"/>
      <c r="CQ33" s="409" t="s">
        <v>192</v>
      </c>
      <c r="CR33" s="409"/>
      <c r="CS33" s="409"/>
      <c r="CT33" s="409"/>
      <c r="CU33" s="409"/>
      <c r="CV33" s="409"/>
      <c r="CW33" s="409"/>
      <c r="CX33" s="409"/>
      <c r="CY33" s="409"/>
      <c r="CZ33" s="409"/>
      <c r="DA33" s="409"/>
      <c r="DB33" s="409"/>
      <c r="DC33" s="409"/>
      <c r="DD33" s="409"/>
      <c r="DE33" s="409"/>
      <c r="DF33" s="179"/>
      <c r="DG33" s="609" t="s">
        <v>193</v>
      </c>
      <c r="DH33" s="609"/>
      <c r="DI33" s="180"/>
    </row>
    <row r="34" spans="1:113" ht="32.25" customHeight="1" x14ac:dyDescent="0.2">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5</v>
      </c>
      <c r="AN34" s="610"/>
      <c r="AO34" s="611" t="str">
        <f>IF('各会計、関係団体の財政状況及び健全化判断比率'!B31="","",'各会計、関係団体の財政状況及び健全化判断比率'!B31)</f>
        <v>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7</v>
      </c>
      <c r="BX34" s="610"/>
      <c r="BY34" s="611" t="str">
        <f>IF('各会計、関係団体の財政状況及び健全化判断比率'!B68="","",'各会計、関係団体の財政状況及び健全化判断比率'!B68)</f>
        <v>足柄東部清掃組合</v>
      </c>
      <c r="BZ34" s="611"/>
      <c r="CA34" s="611"/>
      <c r="CB34" s="611"/>
      <c r="CC34" s="611"/>
      <c r="CD34" s="611"/>
      <c r="CE34" s="611"/>
      <c r="CF34" s="611"/>
      <c r="CG34" s="611"/>
      <c r="CH34" s="611"/>
      <c r="CI34" s="611"/>
      <c r="CJ34" s="611"/>
      <c r="CK34" s="611"/>
      <c r="CL34" s="611"/>
      <c r="CM34" s="611"/>
      <c r="CN34" s="175"/>
      <c r="CO34" s="610" t="str">
        <f>IF(CQ34="","",MAX(C34:D43,U34:V43,AM34:AN43,BE34:BF43,BW34:BX43)+1)</f>
        <v/>
      </c>
      <c r="CP34" s="610"/>
      <c r="CQ34" s="611" t="str">
        <f>IF('各会計、関係団体の財政状況及び健全化判断比率'!BS7="","",'各会計、関係団体の財政状況及び健全化判断比率'!BS7)</f>
        <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2">
      <c r="A35" s="175"/>
      <c r="B35" s="202"/>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f t="shared" ref="AM35:AM43" si="0">IF(AO35="","",AM34+1)</f>
        <v>6</v>
      </c>
      <c r="AN35" s="610"/>
      <c r="AO35" s="611" t="str">
        <f>IF('各会計、関係団体の財政状況及び健全化判断比率'!B32="","",'各会計、関係団体の財政状況及び健全化判断比率'!B32)</f>
        <v>下水道事業会計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8</v>
      </c>
      <c r="BX35" s="610"/>
      <c r="BY35" s="611" t="str">
        <f>IF('各会計、関係団体の財政状況及び健全化判断比率'!B69="","",'各会計、関係団体の財政状況及び健全化判断比率'!B69)</f>
        <v>足柄上衛生組合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2">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後期高齢者医療事業特別会計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9</v>
      </c>
      <c r="BX36" s="610"/>
      <c r="BY36" s="611" t="str">
        <f>IF('各会計、関係団体の財政状況及び健全化判断比率'!B70="","",'各会計、関係団体の財政状況及び健全化判断比率'!B70)</f>
        <v>神奈川県市町村職員退職手当組合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2">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10</v>
      </c>
      <c r="BX37" s="610"/>
      <c r="BY37" s="611" t="str">
        <f>IF('各会計、関係団体の財政状況及び健全化判断比率'!B71="","",'各会計、関係団体の財政状況及び健全化判断比率'!B71)</f>
        <v>神奈川県町村情報システム共同事業組合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2">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11</v>
      </c>
      <c r="BX38" s="610"/>
      <c r="BY38" s="611" t="str">
        <f>IF('各会計、関係団体の財政状況及び健全化判断比率'!B72="","",'各会計、関係団体の財政状況及び健全化判断比率'!B72)</f>
        <v>神奈川県後期高齢者広域連合（一般会計）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2">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12</v>
      </c>
      <c r="BX39" s="610"/>
      <c r="BY39" s="611" t="str">
        <f>IF('各会計、関係団体の財政状況及び健全化判断比率'!B73="","",'各会計、関係団体の財政状況及び健全化判断比率'!B73)</f>
        <v>神奈川県後期高齢者広域連合（後期高齢者医療特別会計）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2">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2">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2">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2">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194</v>
      </c>
      <c r="E46" s="613" t="s">
        <v>195</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196</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197</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198</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199</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200</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201</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202</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oIi3OAYBSdav/qz+S50UG7pg1q6H4+VWLToNb/7drLZ4JA6c+xTjXZlakMJGdu/e9bRzNbLmzsojWtsEMY6ssw==" saltValue="EBD8J3Fw3hjp1T3H7YXyG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62" t="s">
        <v>530</v>
      </c>
      <c r="D34" s="1162"/>
      <c r="E34" s="1163"/>
      <c r="F34" s="32">
        <v>20.38</v>
      </c>
      <c r="G34" s="33">
        <v>21.03</v>
      </c>
      <c r="H34" s="33">
        <v>22.86</v>
      </c>
      <c r="I34" s="33">
        <v>25.44</v>
      </c>
      <c r="J34" s="34">
        <v>27.46</v>
      </c>
      <c r="K34" s="22"/>
      <c r="L34" s="22"/>
      <c r="M34" s="22"/>
      <c r="N34" s="22"/>
      <c r="O34" s="22"/>
      <c r="P34" s="22"/>
    </row>
    <row r="35" spans="1:16" ht="39" customHeight="1" x14ac:dyDescent="0.2">
      <c r="A35" s="22"/>
      <c r="B35" s="35"/>
      <c r="C35" s="1158" t="s">
        <v>531</v>
      </c>
      <c r="D35" s="1158"/>
      <c r="E35" s="1159"/>
      <c r="F35" s="36">
        <v>8.5399999999999991</v>
      </c>
      <c r="G35" s="37">
        <v>7.31</v>
      </c>
      <c r="H35" s="37">
        <v>11.21</v>
      </c>
      <c r="I35" s="37">
        <v>12.26</v>
      </c>
      <c r="J35" s="38">
        <v>10.73</v>
      </c>
      <c r="K35" s="22"/>
      <c r="L35" s="22"/>
      <c r="M35" s="22"/>
      <c r="N35" s="22"/>
      <c r="O35" s="22"/>
      <c r="P35" s="22"/>
    </row>
    <row r="36" spans="1:16" ht="39" customHeight="1" x14ac:dyDescent="0.2">
      <c r="A36" s="22"/>
      <c r="B36" s="35"/>
      <c r="C36" s="1158" t="s">
        <v>532</v>
      </c>
      <c r="D36" s="1158"/>
      <c r="E36" s="1159"/>
      <c r="F36" s="36" t="s">
        <v>486</v>
      </c>
      <c r="G36" s="37">
        <v>2.66</v>
      </c>
      <c r="H36" s="37">
        <v>4.59</v>
      </c>
      <c r="I36" s="37">
        <v>6.75</v>
      </c>
      <c r="J36" s="38">
        <v>7.42</v>
      </c>
      <c r="K36" s="22"/>
      <c r="L36" s="22"/>
      <c r="M36" s="22"/>
      <c r="N36" s="22"/>
      <c r="O36" s="22"/>
      <c r="P36" s="22"/>
    </row>
    <row r="37" spans="1:16" ht="39" customHeight="1" x14ac:dyDescent="0.2">
      <c r="A37" s="22"/>
      <c r="B37" s="35"/>
      <c r="C37" s="1158" t="s">
        <v>533</v>
      </c>
      <c r="D37" s="1158"/>
      <c r="E37" s="1159"/>
      <c r="F37" s="36">
        <v>0.76</v>
      </c>
      <c r="G37" s="37">
        <v>1.0900000000000001</v>
      </c>
      <c r="H37" s="37">
        <v>1.66</v>
      </c>
      <c r="I37" s="37">
        <v>1.18</v>
      </c>
      <c r="J37" s="38">
        <v>0.88</v>
      </c>
      <c r="K37" s="22"/>
      <c r="L37" s="22"/>
      <c r="M37" s="22"/>
      <c r="N37" s="22"/>
      <c r="O37" s="22"/>
      <c r="P37" s="22"/>
    </row>
    <row r="38" spans="1:16" ht="39" customHeight="1" x14ac:dyDescent="0.2">
      <c r="A38" s="22"/>
      <c r="B38" s="35"/>
      <c r="C38" s="1158" t="s">
        <v>534</v>
      </c>
      <c r="D38" s="1158"/>
      <c r="E38" s="1159"/>
      <c r="F38" s="36">
        <v>0.33</v>
      </c>
      <c r="G38" s="37">
        <v>0.93</v>
      </c>
      <c r="H38" s="37">
        <v>0.08</v>
      </c>
      <c r="I38" s="37">
        <v>0.21</v>
      </c>
      <c r="J38" s="38">
        <v>0.24</v>
      </c>
      <c r="K38" s="22"/>
      <c r="L38" s="22"/>
      <c r="M38" s="22"/>
      <c r="N38" s="22"/>
      <c r="O38" s="22"/>
      <c r="P38" s="22"/>
    </row>
    <row r="39" spans="1:16" ht="39" customHeight="1" x14ac:dyDescent="0.2">
      <c r="A39" s="22"/>
      <c r="B39" s="35"/>
      <c r="C39" s="1158" t="s">
        <v>535</v>
      </c>
      <c r="D39" s="1158"/>
      <c r="E39" s="1159"/>
      <c r="F39" s="36">
        <v>0.02</v>
      </c>
      <c r="G39" s="37">
        <v>0.19</v>
      </c>
      <c r="H39" s="37">
        <v>0.04</v>
      </c>
      <c r="I39" s="37">
        <v>0</v>
      </c>
      <c r="J39" s="38">
        <v>0.02</v>
      </c>
      <c r="K39" s="22"/>
      <c r="L39" s="22"/>
      <c r="M39" s="22"/>
      <c r="N39" s="22"/>
      <c r="O39" s="22"/>
      <c r="P39" s="22"/>
    </row>
    <row r="40" spans="1:16" ht="39" customHeight="1" x14ac:dyDescent="0.2">
      <c r="A40" s="22"/>
      <c r="B40" s="35"/>
      <c r="C40" s="1158"/>
      <c r="D40" s="1158"/>
      <c r="E40" s="1159"/>
      <c r="F40" s="36"/>
      <c r="G40" s="37"/>
      <c r="H40" s="37"/>
      <c r="I40" s="37"/>
      <c r="J40" s="38"/>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536</v>
      </c>
      <c r="D42" s="1158"/>
      <c r="E42" s="1159"/>
      <c r="F42" s="36" t="s">
        <v>486</v>
      </c>
      <c r="G42" s="37" t="s">
        <v>486</v>
      </c>
      <c r="H42" s="37" t="s">
        <v>486</v>
      </c>
      <c r="I42" s="37" t="s">
        <v>486</v>
      </c>
      <c r="J42" s="38" t="s">
        <v>486</v>
      </c>
      <c r="K42" s="22"/>
      <c r="L42" s="22"/>
      <c r="M42" s="22"/>
      <c r="N42" s="22"/>
      <c r="O42" s="22"/>
      <c r="P42" s="22"/>
    </row>
    <row r="43" spans="1:16" ht="39" customHeight="1" thickBot="1" x14ac:dyDescent="0.25">
      <c r="A43" s="22"/>
      <c r="B43" s="40"/>
      <c r="C43" s="1160" t="s">
        <v>537</v>
      </c>
      <c r="D43" s="1160"/>
      <c r="E43" s="1161"/>
      <c r="F43" s="41">
        <v>1.83</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W8goXq2p8nuVzVb5yQsZdTe9cjk1ZcvkZHdJUXbEVw8DUEea7Y95w6yrdQMXO1PfBpwwq08K9LkTRhS9zbXxFQ==" saltValue="zq/IlOvcH7esOElXcSoG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61</v>
      </c>
      <c r="L45" s="58">
        <v>63</v>
      </c>
      <c r="M45" s="58">
        <v>79</v>
      </c>
      <c r="N45" s="58">
        <v>78</v>
      </c>
      <c r="O45" s="59">
        <v>76</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486</v>
      </c>
      <c r="L46" s="62" t="s">
        <v>486</v>
      </c>
      <c r="M46" s="62" t="s">
        <v>486</v>
      </c>
      <c r="N46" s="62" t="s">
        <v>486</v>
      </c>
      <c r="O46" s="63" t="s">
        <v>486</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486</v>
      </c>
      <c r="L47" s="62" t="s">
        <v>486</v>
      </c>
      <c r="M47" s="62" t="s">
        <v>486</v>
      </c>
      <c r="N47" s="62" t="s">
        <v>486</v>
      </c>
      <c r="O47" s="63" t="s">
        <v>486</v>
      </c>
      <c r="P47" s="46"/>
      <c r="Q47" s="46"/>
      <c r="R47" s="46"/>
      <c r="S47" s="46"/>
      <c r="T47" s="46"/>
      <c r="U47" s="46"/>
    </row>
    <row r="48" spans="1:21" ht="30.75" customHeight="1" x14ac:dyDescent="0.2">
      <c r="A48" s="46"/>
      <c r="B48" s="1166"/>
      <c r="C48" s="1167"/>
      <c r="D48" s="60"/>
      <c r="E48" s="1172" t="s">
        <v>13</v>
      </c>
      <c r="F48" s="1172"/>
      <c r="G48" s="1172"/>
      <c r="H48" s="1172"/>
      <c r="I48" s="1172"/>
      <c r="J48" s="1173"/>
      <c r="K48" s="61">
        <v>295</v>
      </c>
      <c r="L48" s="62">
        <v>207</v>
      </c>
      <c r="M48" s="62">
        <v>199</v>
      </c>
      <c r="N48" s="62">
        <v>179</v>
      </c>
      <c r="O48" s="63">
        <v>167</v>
      </c>
      <c r="P48" s="46"/>
      <c r="Q48" s="46"/>
      <c r="R48" s="46"/>
      <c r="S48" s="46"/>
      <c r="T48" s="46"/>
      <c r="U48" s="46"/>
    </row>
    <row r="49" spans="1:21" ht="30.75" customHeight="1" x14ac:dyDescent="0.2">
      <c r="A49" s="46"/>
      <c r="B49" s="1166"/>
      <c r="C49" s="1167"/>
      <c r="D49" s="60"/>
      <c r="E49" s="1172" t="s">
        <v>14</v>
      </c>
      <c r="F49" s="1172"/>
      <c r="G49" s="1172"/>
      <c r="H49" s="1172"/>
      <c r="I49" s="1172"/>
      <c r="J49" s="1173"/>
      <c r="K49" s="61" t="s">
        <v>486</v>
      </c>
      <c r="L49" s="62" t="s">
        <v>486</v>
      </c>
      <c r="M49" s="62" t="s">
        <v>486</v>
      </c>
      <c r="N49" s="62" t="s">
        <v>486</v>
      </c>
      <c r="O49" s="63" t="s">
        <v>486</v>
      </c>
      <c r="P49" s="46"/>
      <c r="Q49" s="46"/>
      <c r="R49" s="46"/>
      <c r="S49" s="46"/>
      <c r="T49" s="46"/>
      <c r="U49" s="46"/>
    </row>
    <row r="50" spans="1:21" ht="30.75" customHeight="1" x14ac:dyDescent="0.2">
      <c r="A50" s="46"/>
      <c r="B50" s="1166"/>
      <c r="C50" s="1167"/>
      <c r="D50" s="60"/>
      <c r="E50" s="1172" t="s">
        <v>15</v>
      </c>
      <c r="F50" s="1172"/>
      <c r="G50" s="1172"/>
      <c r="H50" s="1172"/>
      <c r="I50" s="1172"/>
      <c r="J50" s="1173"/>
      <c r="K50" s="61" t="s">
        <v>486</v>
      </c>
      <c r="L50" s="62" t="s">
        <v>486</v>
      </c>
      <c r="M50" s="62" t="s">
        <v>486</v>
      </c>
      <c r="N50" s="62" t="s">
        <v>486</v>
      </c>
      <c r="O50" s="63" t="s">
        <v>486</v>
      </c>
      <c r="P50" s="46"/>
      <c r="Q50" s="46"/>
      <c r="R50" s="46"/>
      <c r="S50" s="46"/>
      <c r="T50" s="46"/>
      <c r="U50" s="46"/>
    </row>
    <row r="51" spans="1:21" ht="30.75" customHeight="1" x14ac:dyDescent="0.2">
      <c r="A51" s="46"/>
      <c r="B51" s="1168"/>
      <c r="C51" s="1169"/>
      <c r="D51" s="64"/>
      <c r="E51" s="1172" t="s">
        <v>16</v>
      </c>
      <c r="F51" s="1172"/>
      <c r="G51" s="1172"/>
      <c r="H51" s="1172"/>
      <c r="I51" s="1172"/>
      <c r="J51" s="1173"/>
      <c r="K51" s="61" t="s">
        <v>486</v>
      </c>
      <c r="L51" s="62" t="s">
        <v>486</v>
      </c>
      <c r="M51" s="62" t="s">
        <v>486</v>
      </c>
      <c r="N51" s="62" t="s">
        <v>486</v>
      </c>
      <c r="O51" s="63" t="s">
        <v>486</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296</v>
      </c>
      <c r="L52" s="62">
        <v>274</v>
      </c>
      <c r="M52" s="62">
        <v>262</v>
      </c>
      <c r="N52" s="62">
        <v>252</v>
      </c>
      <c r="O52" s="63">
        <v>264</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60</v>
      </c>
      <c r="L53" s="67">
        <v>-4</v>
      </c>
      <c r="M53" s="67">
        <v>16</v>
      </c>
      <c r="N53" s="67">
        <v>5</v>
      </c>
      <c r="O53" s="68">
        <v>-21</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2">
      <c r="B58" s="1180" t="s">
        <v>24</v>
      </c>
      <c r="C58" s="1181"/>
      <c r="D58" s="1186" t="s">
        <v>25</v>
      </c>
      <c r="E58" s="1187"/>
      <c r="F58" s="1187"/>
      <c r="G58" s="1187"/>
      <c r="H58" s="1187"/>
      <c r="I58" s="1187"/>
      <c r="J58" s="1188"/>
      <c r="K58" s="81"/>
      <c r="L58" s="82"/>
      <c r="M58" s="82"/>
      <c r="N58" s="82"/>
      <c r="O58" s="83"/>
    </row>
    <row r="59" spans="1:21" ht="31.5" customHeight="1" x14ac:dyDescent="0.2">
      <c r="B59" s="1182"/>
      <c r="C59" s="1183"/>
      <c r="D59" s="1189" t="s">
        <v>26</v>
      </c>
      <c r="E59" s="1190"/>
      <c r="F59" s="1190"/>
      <c r="G59" s="1190"/>
      <c r="H59" s="1190"/>
      <c r="I59" s="1190"/>
      <c r="J59" s="1191"/>
      <c r="K59" s="84"/>
      <c r="L59" s="85"/>
      <c r="M59" s="85"/>
      <c r="N59" s="85"/>
      <c r="O59" s="86"/>
    </row>
    <row r="60" spans="1:21" ht="31.5" customHeight="1" thickBot="1" x14ac:dyDescent="0.25">
      <c r="B60" s="1184"/>
      <c r="C60" s="1185"/>
      <c r="D60" s="1192" t="s">
        <v>27</v>
      </c>
      <c r="E60" s="1193"/>
      <c r="F60" s="1193"/>
      <c r="G60" s="1193"/>
      <c r="H60" s="1193"/>
      <c r="I60" s="1193"/>
      <c r="J60" s="1194"/>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GcesZ1AGK228xBcSDvJpR5O05rHmAbAc8lWyBHrxGj1ujzr+g46g08WDCrofinbLPREBtsROYW77TYi/smQddg==" saltValue="VCHlngQWKvJOOSd+rgA1E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95" t="s">
        <v>30</v>
      </c>
      <c r="C41" s="1196"/>
      <c r="D41" s="103"/>
      <c r="E41" s="1201" t="s">
        <v>31</v>
      </c>
      <c r="F41" s="1201"/>
      <c r="G41" s="1201"/>
      <c r="H41" s="1202"/>
      <c r="I41" s="342">
        <v>396</v>
      </c>
      <c r="J41" s="343">
        <v>494</v>
      </c>
      <c r="K41" s="343">
        <v>417</v>
      </c>
      <c r="L41" s="343">
        <v>341</v>
      </c>
      <c r="M41" s="344">
        <v>266</v>
      </c>
    </row>
    <row r="42" spans="2:13" ht="27.75" customHeight="1" x14ac:dyDescent="0.2">
      <c r="B42" s="1197"/>
      <c r="C42" s="1198"/>
      <c r="D42" s="104"/>
      <c r="E42" s="1203" t="s">
        <v>32</v>
      </c>
      <c r="F42" s="1203"/>
      <c r="G42" s="1203"/>
      <c r="H42" s="1204"/>
      <c r="I42" s="345" t="s">
        <v>486</v>
      </c>
      <c r="J42" s="346" t="s">
        <v>486</v>
      </c>
      <c r="K42" s="346" t="s">
        <v>486</v>
      </c>
      <c r="L42" s="346" t="s">
        <v>486</v>
      </c>
      <c r="M42" s="347" t="s">
        <v>486</v>
      </c>
    </row>
    <row r="43" spans="2:13" ht="27.75" customHeight="1" x14ac:dyDescent="0.2">
      <c r="B43" s="1197"/>
      <c r="C43" s="1198"/>
      <c r="D43" s="104"/>
      <c r="E43" s="1203" t="s">
        <v>33</v>
      </c>
      <c r="F43" s="1203"/>
      <c r="G43" s="1203"/>
      <c r="H43" s="1204"/>
      <c r="I43" s="345">
        <v>2540</v>
      </c>
      <c r="J43" s="346">
        <v>2199</v>
      </c>
      <c r="K43" s="346">
        <v>1910</v>
      </c>
      <c r="L43" s="346">
        <v>1819</v>
      </c>
      <c r="M43" s="347">
        <v>1539</v>
      </c>
    </row>
    <row r="44" spans="2:13" ht="27.75" customHeight="1" x14ac:dyDescent="0.2">
      <c r="B44" s="1197"/>
      <c r="C44" s="1198"/>
      <c r="D44" s="104"/>
      <c r="E44" s="1203" t="s">
        <v>34</v>
      </c>
      <c r="F44" s="1203"/>
      <c r="G44" s="1203"/>
      <c r="H44" s="1204"/>
      <c r="I44" s="345" t="s">
        <v>486</v>
      </c>
      <c r="J44" s="346" t="s">
        <v>486</v>
      </c>
      <c r="K44" s="346" t="s">
        <v>486</v>
      </c>
      <c r="L44" s="346" t="s">
        <v>486</v>
      </c>
      <c r="M44" s="347" t="s">
        <v>486</v>
      </c>
    </row>
    <row r="45" spans="2:13" ht="27.75" customHeight="1" x14ac:dyDescent="0.2">
      <c r="B45" s="1197"/>
      <c r="C45" s="1198"/>
      <c r="D45" s="104"/>
      <c r="E45" s="1203" t="s">
        <v>35</v>
      </c>
      <c r="F45" s="1203"/>
      <c r="G45" s="1203"/>
      <c r="H45" s="1204"/>
      <c r="I45" s="345">
        <v>559</v>
      </c>
      <c r="J45" s="346">
        <v>568</v>
      </c>
      <c r="K45" s="346">
        <v>513</v>
      </c>
      <c r="L45" s="346">
        <v>484</v>
      </c>
      <c r="M45" s="347">
        <v>482</v>
      </c>
    </row>
    <row r="46" spans="2:13" ht="27.75" customHeight="1" x14ac:dyDescent="0.2">
      <c r="B46" s="1197"/>
      <c r="C46" s="1198"/>
      <c r="D46" s="105"/>
      <c r="E46" s="1203" t="s">
        <v>36</v>
      </c>
      <c r="F46" s="1203"/>
      <c r="G46" s="1203"/>
      <c r="H46" s="1204"/>
      <c r="I46" s="345" t="s">
        <v>486</v>
      </c>
      <c r="J46" s="346" t="s">
        <v>486</v>
      </c>
      <c r="K46" s="346" t="s">
        <v>486</v>
      </c>
      <c r="L46" s="346" t="s">
        <v>486</v>
      </c>
      <c r="M46" s="347" t="s">
        <v>486</v>
      </c>
    </row>
    <row r="47" spans="2:13" ht="27.75" customHeight="1" x14ac:dyDescent="0.2">
      <c r="B47" s="1197"/>
      <c r="C47" s="1198"/>
      <c r="D47" s="106"/>
      <c r="E47" s="1205" t="s">
        <v>37</v>
      </c>
      <c r="F47" s="1206"/>
      <c r="G47" s="1206"/>
      <c r="H47" s="1207"/>
      <c r="I47" s="345" t="s">
        <v>486</v>
      </c>
      <c r="J47" s="346" t="s">
        <v>486</v>
      </c>
      <c r="K47" s="346" t="s">
        <v>486</v>
      </c>
      <c r="L47" s="346" t="s">
        <v>486</v>
      </c>
      <c r="M47" s="347" t="s">
        <v>486</v>
      </c>
    </row>
    <row r="48" spans="2:13" ht="27.75" customHeight="1" x14ac:dyDescent="0.2">
      <c r="B48" s="1197"/>
      <c r="C48" s="1198"/>
      <c r="D48" s="104"/>
      <c r="E48" s="1203" t="s">
        <v>38</v>
      </c>
      <c r="F48" s="1203"/>
      <c r="G48" s="1203"/>
      <c r="H48" s="1204"/>
      <c r="I48" s="345" t="s">
        <v>486</v>
      </c>
      <c r="J48" s="346" t="s">
        <v>486</v>
      </c>
      <c r="K48" s="346" t="s">
        <v>486</v>
      </c>
      <c r="L48" s="346" t="s">
        <v>486</v>
      </c>
      <c r="M48" s="347" t="s">
        <v>486</v>
      </c>
    </row>
    <row r="49" spans="2:13" ht="27.75" customHeight="1" x14ac:dyDescent="0.2">
      <c r="B49" s="1199"/>
      <c r="C49" s="1200"/>
      <c r="D49" s="104"/>
      <c r="E49" s="1203" t="s">
        <v>39</v>
      </c>
      <c r="F49" s="1203"/>
      <c r="G49" s="1203"/>
      <c r="H49" s="1204"/>
      <c r="I49" s="345" t="s">
        <v>486</v>
      </c>
      <c r="J49" s="346" t="s">
        <v>486</v>
      </c>
      <c r="K49" s="346" t="s">
        <v>486</v>
      </c>
      <c r="L49" s="346" t="s">
        <v>486</v>
      </c>
      <c r="M49" s="347" t="s">
        <v>486</v>
      </c>
    </row>
    <row r="50" spans="2:13" ht="27.75" customHeight="1" x14ac:dyDescent="0.2">
      <c r="B50" s="1208" t="s">
        <v>40</v>
      </c>
      <c r="C50" s="1209"/>
      <c r="D50" s="107"/>
      <c r="E50" s="1203" t="s">
        <v>41</v>
      </c>
      <c r="F50" s="1203"/>
      <c r="G50" s="1203"/>
      <c r="H50" s="1204"/>
      <c r="I50" s="345">
        <v>2140</v>
      </c>
      <c r="J50" s="346">
        <v>2664</v>
      </c>
      <c r="K50" s="346">
        <v>2902</v>
      </c>
      <c r="L50" s="346">
        <v>3200</v>
      </c>
      <c r="M50" s="347">
        <v>3481</v>
      </c>
    </row>
    <row r="51" spans="2:13" ht="27.75" customHeight="1" x14ac:dyDescent="0.2">
      <c r="B51" s="1197"/>
      <c r="C51" s="1198"/>
      <c r="D51" s="104"/>
      <c r="E51" s="1203" t="s">
        <v>42</v>
      </c>
      <c r="F51" s="1203"/>
      <c r="G51" s="1203"/>
      <c r="H51" s="1204"/>
      <c r="I51" s="345" t="s">
        <v>486</v>
      </c>
      <c r="J51" s="346" t="s">
        <v>486</v>
      </c>
      <c r="K51" s="346" t="s">
        <v>486</v>
      </c>
      <c r="L51" s="346" t="s">
        <v>486</v>
      </c>
      <c r="M51" s="347" t="s">
        <v>486</v>
      </c>
    </row>
    <row r="52" spans="2:13" ht="27.75" customHeight="1" x14ac:dyDescent="0.2">
      <c r="B52" s="1199"/>
      <c r="C52" s="1200"/>
      <c r="D52" s="104"/>
      <c r="E52" s="1203" t="s">
        <v>43</v>
      </c>
      <c r="F52" s="1203"/>
      <c r="G52" s="1203"/>
      <c r="H52" s="1204"/>
      <c r="I52" s="345">
        <v>2872</v>
      </c>
      <c r="J52" s="346">
        <v>2734</v>
      </c>
      <c r="K52" s="346">
        <v>2694</v>
      </c>
      <c r="L52" s="346">
        <v>2501</v>
      </c>
      <c r="M52" s="347">
        <v>2304</v>
      </c>
    </row>
    <row r="53" spans="2:13" ht="27.75" customHeight="1" thickBot="1" x14ac:dyDescent="0.25">
      <c r="B53" s="1210" t="s">
        <v>19</v>
      </c>
      <c r="C53" s="1211"/>
      <c r="D53" s="108"/>
      <c r="E53" s="1212" t="s">
        <v>44</v>
      </c>
      <c r="F53" s="1212"/>
      <c r="G53" s="1212"/>
      <c r="H53" s="1213"/>
      <c r="I53" s="348">
        <v>-1517</v>
      </c>
      <c r="J53" s="349">
        <v>-2137</v>
      </c>
      <c r="K53" s="349">
        <v>-2756</v>
      </c>
      <c r="L53" s="349">
        <v>-3057</v>
      </c>
      <c r="M53" s="350">
        <v>-3498</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1s1iV8YCZ984JPkqvzeNyk7m0sc4Fb+pL+GDtuJKhzSNSeau8i0gysgTmc164d7j9Cpp3f9ORJWP2xFes73rQ==" saltValue="X7jrU57AFgWcISslxWvN8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222" t="s">
        <v>46</v>
      </c>
      <c r="D55" s="1222"/>
      <c r="E55" s="1223"/>
      <c r="F55" s="120">
        <v>1659</v>
      </c>
      <c r="G55" s="120">
        <v>1830</v>
      </c>
      <c r="H55" s="121">
        <v>2030</v>
      </c>
    </row>
    <row r="56" spans="2:8" ht="52.5" customHeight="1" x14ac:dyDescent="0.2">
      <c r="B56" s="122"/>
      <c r="C56" s="1224" t="s">
        <v>47</v>
      </c>
      <c r="D56" s="1224"/>
      <c r="E56" s="1225"/>
      <c r="F56" s="123">
        <v>6</v>
      </c>
      <c r="G56" s="123">
        <v>6</v>
      </c>
      <c r="H56" s="124">
        <v>6</v>
      </c>
    </row>
    <row r="57" spans="2:8" ht="53.25" customHeight="1" x14ac:dyDescent="0.2">
      <c r="B57" s="122"/>
      <c r="C57" s="1226" t="s">
        <v>48</v>
      </c>
      <c r="D57" s="1226"/>
      <c r="E57" s="1227"/>
      <c r="F57" s="125">
        <v>871</v>
      </c>
      <c r="G57" s="125">
        <v>956</v>
      </c>
      <c r="H57" s="126">
        <v>1059</v>
      </c>
    </row>
    <row r="58" spans="2:8" ht="45.75" customHeight="1" x14ac:dyDescent="0.2">
      <c r="B58" s="127"/>
      <c r="C58" s="1214" t="s">
        <v>550</v>
      </c>
      <c r="D58" s="1215"/>
      <c r="E58" s="1216"/>
      <c r="F58" s="128">
        <v>818</v>
      </c>
      <c r="G58" s="128">
        <v>901</v>
      </c>
      <c r="H58" s="129">
        <v>1002</v>
      </c>
    </row>
    <row r="59" spans="2:8" ht="45.75" customHeight="1" x14ac:dyDescent="0.2">
      <c r="B59" s="127"/>
      <c r="C59" s="1214" t="s">
        <v>551</v>
      </c>
      <c r="D59" s="1215"/>
      <c r="E59" s="1216"/>
      <c r="F59" s="128">
        <v>36</v>
      </c>
      <c r="G59" s="128">
        <v>36</v>
      </c>
      <c r="H59" s="129">
        <v>36</v>
      </c>
    </row>
    <row r="60" spans="2:8" ht="45.75" customHeight="1" x14ac:dyDescent="0.2">
      <c r="B60" s="127"/>
      <c r="C60" s="1214" t="s">
        <v>552</v>
      </c>
      <c r="D60" s="1215"/>
      <c r="E60" s="1216"/>
      <c r="F60" s="128">
        <v>10</v>
      </c>
      <c r="G60" s="128">
        <v>10</v>
      </c>
      <c r="H60" s="129">
        <v>10</v>
      </c>
    </row>
    <row r="61" spans="2:8" ht="45.75" customHeight="1" x14ac:dyDescent="0.2">
      <c r="B61" s="127"/>
      <c r="C61" s="1214" t="s">
        <v>553</v>
      </c>
      <c r="D61" s="1215"/>
      <c r="E61" s="1216"/>
      <c r="F61" s="128">
        <v>6</v>
      </c>
      <c r="G61" s="128">
        <v>6</v>
      </c>
      <c r="H61" s="129">
        <v>6</v>
      </c>
    </row>
    <row r="62" spans="2:8" ht="45.75" customHeight="1" thickBot="1" x14ac:dyDescent="0.25">
      <c r="B62" s="130"/>
      <c r="C62" s="1217" t="s">
        <v>554</v>
      </c>
      <c r="D62" s="1218"/>
      <c r="E62" s="1219"/>
      <c r="F62" s="131">
        <v>2</v>
      </c>
      <c r="G62" s="131">
        <v>3</v>
      </c>
      <c r="H62" s="132">
        <v>5</v>
      </c>
    </row>
    <row r="63" spans="2:8" ht="52.5" customHeight="1" thickBot="1" x14ac:dyDescent="0.25">
      <c r="B63" s="133"/>
      <c r="C63" s="1220" t="s">
        <v>49</v>
      </c>
      <c r="D63" s="1220"/>
      <c r="E63" s="1221"/>
      <c r="F63" s="134">
        <v>2536</v>
      </c>
      <c r="G63" s="134">
        <v>2791</v>
      </c>
      <c r="H63" s="135">
        <v>3095</v>
      </c>
    </row>
    <row r="64" spans="2:8" ht="13.2" x14ac:dyDescent="0.2"/>
  </sheetData>
  <sheetProtection algorithmName="SHA-512" hashValue="2o3TYlXGO08cD458U9J0toIw5b4XeBg21Odz/ZTaRj71nP7GWj86LIeDE3vXzxV8qibJdgr6wQlQCf6bKPGiCg==" saltValue="TZH1Np5fdwqvCC9PU/vD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556</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557</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28" t="s">
        <v>565</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ht="13.2" x14ac:dyDescent="0.2">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ht="13.2" x14ac:dyDescent="0.2">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ht="13.2" x14ac:dyDescent="0.2">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ht="13.2" x14ac:dyDescent="0.2">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558</v>
      </c>
    </row>
    <row r="50" spans="1:109" ht="13.2" x14ac:dyDescent="0.2">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525</v>
      </c>
      <c r="BQ50" s="1241"/>
      <c r="BR50" s="1241"/>
      <c r="BS50" s="1241"/>
      <c r="BT50" s="1241"/>
      <c r="BU50" s="1241"/>
      <c r="BV50" s="1241"/>
      <c r="BW50" s="1241"/>
      <c r="BX50" s="1241" t="s">
        <v>526</v>
      </c>
      <c r="BY50" s="1241"/>
      <c r="BZ50" s="1241"/>
      <c r="CA50" s="1241"/>
      <c r="CB50" s="1241"/>
      <c r="CC50" s="1241"/>
      <c r="CD50" s="1241"/>
      <c r="CE50" s="1241"/>
      <c r="CF50" s="1241" t="s">
        <v>527</v>
      </c>
      <c r="CG50" s="1241"/>
      <c r="CH50" s="1241"/>
      <c r="CI50" s="1241"/>
      <c r="CJ50" s="1241"/>
      <c r="CK50" s="1241"/>
      <c r="CL50" s="1241"/>
      <c r="CM50" s="1241"/>
      <c r="CN50" s="1241" t="s">
        <v>528</v>
      </c>
      <c r="CO50" s="1241"/>
      <c r="CP50" s="1241"/>
      <c r="CQ50" s="1241"/>
      <c r="CR50" s="1241"/>
      <c r="CS50" s="1241"/>
      <c r="CT50" s="1241"/>
      <c r="CU50" s="1241"/>
      <c r="CV50" s="1241" t="s">
        <v>529</v>
      </c>
      <c r="CW50" s="1241"/>
      <c r="CX50" s="1241"/>
      <c r="CY50" s="1241"/>
      <c r="CZ50" s="1241"/>
      <c r="DA50" s="1241"/>
      <c r="DB50" s="1241"/>
      <c r="DC50" s="1241"/>
    </row>
    <row r="51" spans="1:109" ht="13.5" customHeight="1" x14ac:dyDescent="0.2">
      <c r="B51" s="259"/>
      <c r="G51" s="1247"/>
      <c r="H51" s="1247"/>
      <c r="I51" s="1245"/>
      <c r="J51" s="1245"/>
      <c r="K51" s="1243"/>
      <c r="L51" s="1243"/>
      <c r="M51" s="1243"/>
      <c r="N51" s="1243"/>
      <c r="AM51" s="359"/>
      <c r="AN51" s="1244" t="s">
        <v>559</v>
      </c>
      <c r="AO51" s="1244"/>
      <c r="AP51" s="1244"/>
      <c r="AQ51" s="1244"/>
      <c r="AR51" s="1244"/>
      <c r="AS51" s="1244"/>
      <c r="AT51" s="1244"/>
      <c r="AU51" s="1244"/>
      <c r="AV51" s="1244"/>
      <c r="AW51" s="1244"/>
      <c r="AX51" s="1244"/>
      <c r="AY51" s="1244"/>
      <c r="AZ51" s="1244"/>
      <c r="BA51" s="1244"/>
      <c r="BB51" s="1244" t="s">
        <v>560</v>
      </c>
      <c r="BC51" s="1244"/>
      <c r="BD51" s="1244"/>
      <c r="BE51" s="1244"/>
      <c r="BF51" s="1244"/>
      <c r="BG51" s="1244"/>
      <c r="BH51" s="1244"/>
      <c r="BI51" s="1244"/>
      <c r="BJ51" s="1244"/>
      <c r="BK51" s="1244"/>
      <c r="BL51" s="1244"/>
      <c r="BM51" s="1244"/>
      <c r="BN51" s="1244"/>
      <c r="BO51" s="1244"/>
      <c r="BP51" s="1242"/>
      <c r="BQ51" s="1242"/>
      <c r="BR51" s="1242"/>
      <c r="BS51" s="1242"/>
      <c r="BT51" s="1242"/>
      <c r="BU51" s="1242"/>
      <c r="BV51" s="1242"/>
      <c r="BW51" s="1242"/>
      <c r="BX51" s="1242"/>
      <c r="BY51" s="1242"/>
      <c r="BZ51" s="1242"/>
      <c r="CA51" s="1242"/>
      <c r="CB51" s="1242"/>
      <c r="CC51" s="1242"/>
      <c r="CD51" s="1242"/>
      <c r="CE51" s="1242"/>
      <c r="CF51" s="1242"/>
      <c r="CG51" s="1242"/>
      <c r="CH51" s="1242"/>
      <c r="CI51" s="1242"/>
      <c r="CJ51" s="1242"/>
      <c r="CK51" s="1242"/>
      <c r="CL51" s="1242"/>
      <c r="CM51" s="1242"/>
      <c r="CN51" s="1242"/>
      <c r="CO51" s="1242"/>
      <c r="CP51" s="1242"/>
      <c r="CQ51" s="1242"/>
      <c r="CR51" s="1242"/>
      <c r="CS51" s="1242"/>
      <c r="CT51" s="1242"/>
      <c r="CU51" s="1242"/>
      <c r="CV51" s="1242"/>
      <c r="CW51" s="1242"/>
      <c r="CX51" s="1242"/>
      <c r="CY51" s="1242"/>
      <c r="CZ51" s="1242"/>
      <c r="DA51" s="1242"/>
      <c r="DB51" s="1242"/>
      <c r="DC51" s="1242"/>
    </row>
    <row r="52" spans="1:109" ht="13.2" x14ac:dyDescent="0.2">
      <c r="B52" s="259"/>
      <c r="G52" s="1247"/>
      <c r="H52" s="1247"/>
      <c r="I52" s="1245"/>
      <c r="J52" s="1245"/>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ht="13.2" x14ac:dyDescent="0.2">
      <c r="A53" s="358"/>
      <c r="B53" s="259"/>
      <c r="G53" s="1247"/>
      <c r="H53" s="1247"/>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561</v>
      </c>
      <c r="BC53" s="1244"/>
      <c r="BD53" s="1244"/>
      <c r="BE53" s="1244"/>
      <c r="BF53" s="1244"/>
      <c r="BG53" s="1244"/>
      <c r="BH53" s="1244"/>
      <c r="BI53" s="1244"/>
      <c r="BJ53" s="1244"/>
      <c r="BK53" s="1244"/>
      <c r="BL53" s="1244"/>
      <c r="BM53" s="1244"/>
      <c r="BN53" s="1244"/>
      <c r="BO53" s="1244"/>
      <c r="BP53" s="1242">
        <v>57.8</v>
      </c>
      <c r="BQ53" s="1242"/>
      <c r="BR53" s="1242"/>
      <c r="BS53" s="1242"/>
      <c r="BT53" s="1242"/>
      <c r="BU53" s="1242"/>
      <c r="BV53" s="1242"/>
      <c r="BW53" s="1242"/>
      <c r="BX53" s="1242">
        <v>59.2</v>
      </c>
      <c r="BY53" s="1242"/>
      <c r="BZ53" s="1242"/>
      <c r="CA53" s="1242"/>
      <c r="CB53" s="1242"/>
      <c r="CC53" s="1242"/>
      <c r="CD53" s="1242"/>
      <c r="CE53" s="1242"/>
      <c r="CF53" s="1242">
        <v>60.8</v>
      </c>
      <c r="CG53" s="1242"/>
      <c r="CH53" s="1242"/>
      <c r="CI53" s="1242"/>
      <c r="CJ53" s="1242"/>
      <c r="CK53" s="1242"/>
      <c r="CL53" s="1242"/>
      <c r="CM53" s="1242"/>
      <c r="CN53" s="1242">
        <v>62.6</v>
      </c>
      <c r="CO53" s="1242"/>
      <c r="CP53" s="1242"/>
      <c r="CQ53" s="1242"/>
      <c r="CR53" s="1242"/>
      <c r="CS53" s="1242"/>
      <c r="CT53" s="1242"/>
      <c r="CU53" s="1242"/>
      <c r="CV53" s="1242">
        <v>64.2</v>
      </c>
      <c r="CW53" s="1242"/>
      <c r="CX53" s="1242"/>
      <c r="CY53" s="1242"/>
      <c r="CZ53" s="1242"/>
      <c r="DA53" s="1242"/>
      <c r="DB53" s="1242"/>
      <c r="DC53" s="1242"/>
    </row>
    <row r="54" spans="1:109" ht="13.2" x14ac:dyDescent="0.2">
      <c r="A54" s="358"/>
      <c r="B54" s="259"/>
      <c r="G54" s="1247"/>
      <c r="H54" s="1247"/>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ht="13.2" x14ac:dyDescent="0.2">
      <c r="A55" s="358"/>
      <c r="B55" s="259"/>
      <c r="G55" s="1237"/>
      <c r="H55" s="1237"/>
      <c r="I55" s="1237"/>
      <c r="J55" s="1237"/>
      <c r="K55" s="1243"/>
      <c r="L55" s="1243"/>
      <c r="M55" s="1243"/>
      <c r="N55" s="1243"/>
      <c r="AN55" s="1241" t="s">
        <v>562</v>
      </c>
      <c r="AO55" s="1241"/>
      <c r="AP55" s="1241"/>
      <c r="AQ55" s="1241"/>
      <c r="AR55" s="1241"/>
      <c r="AS55" s="1241"/>
      <c r="AT55" s="1241"/>
      <c r="AU55" s="1241"/>
      <c r="AV55" s="1241"/>
      <c r="AW55" s="1241"/>
      <c r="AX55" s="1241"/>
      <c r="AY55" s="1241"/>
      <c r="AZ55" s="1241"/>
      <c r="BA55" s="1241"/>
      <c r="BB55" s="1244" t="s">
        <v>560</v>
      </c>
      <c r="BC55" s="1244"/>
      <c r="BD55" s="1244"/>
      <c r="BE55" s="1244"/>
      <c r="BF55" s="1244"/>
      <c r="BG55" s="1244"/>
      <c r="BH55" s="1244"/>
      <c r="BI55" s="1244"/>
      <c r="BJ55" s="1244"/>
      <c r="BK55" s="1244"/>
      <c r="BL55" s="1244"/>
      <c r="BM55" s="1244"/>
      <c r="BN55" s="1244"/>
      <c r="BO55" s="1244"/>
      <c r="BP55" s="1242">
        <v>0</v>
      </c>
      <c r="BQ55" s="1242"/>
      <c r="BR55" s="1242"/>
      <c r="BS55" s="1242"/>
      <c r="BT55" s="1242"/>
      <c r="BU55" s="1242"/>
      <c r="BV55" s="1242"/>
      <c r="BW55" s="1242"/>
      <c r="BX55" s="1242">
        <v>0</v>
      </c>
      <c r="BY55" s="1242"/>
      <c r="BZ55" s="1242"/>
      <c r="CA55" s="1242"/>
      <c r="CB55" s="1242"/>
      <c r="CC55" s="1242"/>
      <c r="CD55" s="1242"/>
      <c r="CE55" s="1242"/>
      <c r="CF55" s="1242">
        <v>0</v>
      </c>
      <c r="CG55" s="1242"/>
      <c r="CH55" s="1242"/>
      <c r="CI55" s="1242"/>
      <c r="CJ55" s="1242"/>
      <c r="CK55" s="1242"/>
      <c r="CL55" s="1242"/>
      <c r="CM55" s="1242"/>
      <c r="CN55" s="1242">
        <v>0</v>
      </c>
      <c r="CO55" s="1242"/>
      <c r="CP55" s="1242"/>
      <c r="CQ55" s="1242"/>
      <c r="CR55" s="1242"/>
      <c r="CS55" s="1242"/>
      <c r="CT55" s="1242"/>
      <c r="CU55" s="1242"/>
      <c r="CV55" s="1242">
        <v>0</v>
      </c>
      <c r="CW55" s="1242"/>
      <c r="CX55" s="1242"/>
      <c r="CY55" s="1242"/>
      <c r="CZ55" s="1242"/>
      <c r="DA55" s="1242"/>
      <c r="DB55" s="1242"/>
      <c r="DC55" s="1242"/>
    </row>
    <row r="56" spans="1:109" ht="13.2" x14ac:dyDescent="0.2">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ht="13.2" x14ac:dyDescent="0.2">
      <c r="B57" s="362"/>
      <c r="G57" s="1237"/>
      <c r="H57" s="1237"/>
      <c r="I57" s="1246"/>
      <c r="J57" s="1246"/>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561</v>
      </c>
      <c r="BC57" s="1244"/>
      <c r="BD57" s="1244"/>
      <c r="BE57" s="1244"/>
      <c r="BF57" s="1244"/>
      <c r="BG57" s="1244"/>
      <c r="BH57" s="1244"/>
      <c r="BI57" s="1244"/>
      <c r="BJ57" s="1244"/>
      <c r="BK57" s="1244"/>
      <c r="BL57" s="1244"/>
      <c r="BM57" s="1244"/>
      <c r="BN57" s="1244"/>
      <c r="BO57" s="1244"/>
      <c r="BP57" s="1242">
        <v>62.8</v>
      </c>
      <c r="BQ57" s="1242"/>
      <c r="BR57" s="1242"/>
      <c r="BS57" s="1242"/>
      <c r="BT57" s="1242"/>
      <c r="BU57" s="1242"/>
      <c r="BV57" s="1242"/>
      <c r="BW57" s="1242"/>
      <c r="BX57" s="1242">
        <v>64</v>
      </c>
      <c r="BY57" s="1242"/>
      <c r="BZ57" s="1242"/>
      <c r="CA57" s="1242"/>
      <c r="CB57" s="1242"/>
      <c r="CC57" s="1242"/>
      <c r="CD57" s="1242"/>
      <c r="CE57" s="1242"/>
      <c r="CF57" s="1242">
        <v>62.7</v>
      </c>
      <c r="CG57" s="1242"/>
      <c r="CH57" s="1242"/>
      <c r="CI57" s="1242"/>
      <c r="CJ57" s="1242"/>
      <c r="CK57" s="1242"/>
      <c r="CL57" s="1242"/>
      <c r="CM57" s="1242"/>
      <c r="CN57" s="1242">
        <v>63.1</v>
      </c>
      <c r="CO57" s="1242"/>
      <c r="CP57" s="1242"/>
      <c r="CQ57" s="1242"/>
      <c r="CR57" s="1242"/>
      <c r="CS57" s="1242"/>
      <c r="CT57" s="1242"/>
      <c r="CU57" s="1242"/>
      <c r="CV57" s="1242">
        <v>63.8</v>
      </c>
      <c r="CW57" s="1242"/>
      <c r="CX57" s="1242"/>
      <c r="CY57" s="1242"/>
      <c r="CZ57" s="1242"/>
      <c r="DA57" s="1242"/>
      <c r="DB57" s="1242"/>
      <c r="DC57" s="1242"/>
      <c r="DD57" s="363"/>
      <c r="DE57" s="362"/>
    </row>
    <row r="58" spans="1:109" s="358" customFormat="1" ht="13.2" x14ac:dyDescent="0.2">
      <c r="A58" s="255"/>
      <c r="B58" s="362"/>
      <c r="G58" s="1237"/>
      <c r="H58" s="1237"/>
      <c r="I58" s="1246"/>
      <c r="J58" s="1246"/>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563</v>
      </c>
    </row>
    <row r="64" spans="1:109" ht="13.2" x14ac:dyDescent="0.2">
      <c r="B64" s="259"/>
      <c r="G64" s="357"/>
      <c r="I64" s="369"/>
      <c r="J64" s="369"/>
      <c r="K64" s="369"/>
      <c r="L64" s="369"/>
      <c r="M64" s="369"/>
      <c r="N64" s="370"/>
      <c r="AM64" s="357"/>
      <c r="AN64" s="357" t="s">
        <v>557</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28" t="s">
        <v>566</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ht="13.2" x14ac:dyDescent="0.2">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ht="13.2" x14ac:dyDescent="0.2">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ht="13.2" x14ac:dyDescent="0.2">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ht="13.2" x14ac:dyDescent="0.2">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558</v>
      </c>
    </row>
    <row r="72" spans="2:107" ht="13.2" x14ac:dyDescent="0.2">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525</v>
      </c>
      <c r="BQ72" s="1241"/>
      <c r="BR72" s="1241"/>
      <c r="BS72" s="1241"/>
      <c r="BT72" s="1241"/>
      <c r="BU72" s="1241"/>
      <c r="BV72" s="1241"/>
      <c r="BW72" s="1241"/>
      <c r="BX72" s="1241" t="s">
        <v>526</v>
      </c>
      <c r="BY72" s="1241"/>
      <c r="BZ72" s="1241"/>
      <c r="CA72" s="1241"/>
      <c r="CB72" s="1241"/>
      <c r="CC72" s="1241"/>
      <c r="CD72" s="1241"/>
      <c r="CE72" s="1241"/>
      <c r="CF72" s="1241" t="s">
        <v>527</v>
      </c>
      <c r="CG72" s="1241"/>
      <c r="CH72" s="1241"/>
      <c r="CI72" s="1241"/>
      <c r="CJ72" s="1241"/>
      <c r="CK72" s="1241"/>
      <c r="CL72" s="1241"/>
      <c r="CM72" s="1241"/>
      <c r="CN72" s="1241" t="s">
        <v>528</v>
      </c>
      <c r="CO72" s="1241"/>
      <c r="CP72" s="1241"/>
      <c r="CQ72" s="1241"/>
      <c r="CR72" s="1241"/>
      <c r="CS72" s="1241"/>
      <c r="CT72" s="1241"/>
      <c r="CU72" s="1241"/>
      <c r="CV72" s="1241" t="s">
        <v>529</v>
      </c>
      <c r="CW72" s="1241"/>
      <c r="CX72" s="1241"/>
      <c r="CY72" s="1241"/>
      <c r="CZ72" s="1241"/>
      <c r="DA72" s="1241"/>
      <c r="DB72" s="1241"/>
      <c r="DC72" s="1241"/>
    </row>
    <row r="73" spans="2:107" ht="13.2" x14ac:dyDescent="0.2">
      <c r="B73" s="259"/>
      <c r="G73" s="1247"/>
      <c r="H73" s="1247"/>
      <c r="I73" s="1247"/>
      <c r="J73" s="1247"/>
      <c r="K73" s="1248"/>
      <c r="L73" s="1248"/>
      <c r="M73" s="1248"/>
      <c r="N73" s="1248"/>
      <c r="AM73" s="359"/>
      <c r="AN73" s="1244" t="s">
        <v>559</v>
      </c>
      <c r="AO73" s="1244"/>
      <c r="AP73" s="1244"/>
      <c r="AQ73" s="1244"/>
      <c r="AR73" s="1244"/>
      <c r="AS73" s="1244"/>
      <c r="AT73" s="1244"/>
      <c r="AU73" s="1244"/>
      <c r="AV73" s="1244"/>
      <c r="AW73" s="1244"/>
      <c r="AX73" s="1244"/>
      <c r="AY73" s="1244"/>
      <c r="AZ73" s="1244"/>
      <c r="BA73" s="1244"/>
      <c r="BB73" s="1244" t="s">
        <v>560</v>
      </c>
      <c r="BC73" s="1244"/>
      <c r="BD73" s="1244"/>
      <c r="BE73" s="1244"/>
      <c r="BF73" s="1244"/>
      <c r="BG73" s="1244"/>
      <c r="BH73" s="1244"/>
      <c r="BI73" s="1244"/>
      <c r="BJ73" s="1244"/>
      <c r="BK73" s="1244"/>
      <c r="BL73" s="1244"/>
      <c r="BM73" s="1244"/>
      <c r="BN73" s="1244"/>
      <c r="BO73" s="1244"/>
      <c r="BP73" s="1242"/>
      <c r="BQ73" s="1242"/>
      <c r="BR73" s="1242"/>
      <c r="BS73" s="1242"/>
      <c r="BT73" s="1242"/>
      <c r="BU73" s="1242"/>
      <c r="BV73" s="1242"/>
      <c r="BW73" s="1242"/>
      <c r="BX73" s="1242"/>
      <c r="BY73" s="1242"/>
      <c r="BZ73" s="1242"/>
      <c r="CA73" s="1242"/>
      <c r="CB73" s="1242"/>
      <c r="CC73" s="1242"/>
      <c r="CD73" s="1242"/>
      <c r="CE73" s="1242"/>
      <c r="CF73" s="1242"/>
      <c r="CG73" s="1242"/>
      <c r="CH73" s="1242"/>
      <c r="CI73" s="1242"/>
      <c r="CJ73" s="1242"/>
      <c r="CK73" s="1242"/>
      <c r="CL73" s="1242"/>
      <c r="CM73" s="1242"/>
      <c r="CN73" s="1242"/>
      <c r="CO73" s="1242"/>
      <c r="CP73" s="1242"/>
      <c r="CQ73" s="1242"/>
      <c r="CR73" s="1242"/>
      <c r="CS73" s="1242"/>
      <c r="CT73" s="1242"/>
      <c r="CU73" s="1242"/>
      <c r="CV73" s="1242"/>
      <c r="CW73" s="1242"/>
      <c r="CX73" s="1242"/>
      <c r="CY73" s="1242"/>
      <c r="CZ73" s="1242"/>
      <c r="DA73" s="1242"/>
      <c r="DB73" s="1242"/>
      <c r="DC73" s="1242"/>
    </row>
    <row r="74" spans="2:107" ht="13.2" x14ac:dyDescent="0.2">
      <c r="B74" s="259"/>
      <c r="G74" s="1247"/>
      <c r="H74" s="1247"/>
      <c r="I74" s="1247"/>
      <c r="J74" s="1247"/>
      <c r="K74" s="1248"/>
      <c r="L74" s="1248"/>
      <c r="M74" s="1248"/>
      <c r="N74" s="1248"/>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ht="13.2" x14ac:dyDescent="0.2">
      <c r="B75" s="259"/>
      <c r="G75" s="1247"/>
      <c r="H75" s="1247"/>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564</v>
      </c>
      <c r="BC75" s="1244"/>
      <c r="BD75" s="1244"/>
      <c r="BE75" s="1244"/>
      <c r="BF75" s="1244"/>
      <c r="BG75" s="1244"/>
      <c r="BH75" s="1244"/>
      <c r="BI75" s="1244"/>
      <c r="BJ75" s="1244"/>
      <c r="BK75" s="1244"/>
      <c r="BL75" s="1244"/>
      <c r="BM75" s="1244"/>
      <c r="BN75" s="1244"/>
      <c r="BO75" s="1244"/>
      <c r="BP75" s="1242">
        <v>2.2000000000000002</v>
      </c>
      <c r="BQ75" s="1242"/>
      <c r="BR75" s="1242"/>
      <c r="BS75" s="1242"/>
      <c r="BT75" s="1242"/>
      <c r="BU75" s="1242"/>
      <c r="BV75" s="1242"/>
      <c r="BW75" s="1242"/>
      <c r="BX75" s="1242">
        <v>1.3</v>
      </c>
      <c r="BY75" s="1242"/>
      <c r="BZ75" s="1242"/>
      <c r="CA75" s="1242"/>
      <c r="CB75" s="1242"/>
      <c r="CC75" s="1242"/>
      <c r="CD75" s="1242"/>
      <c r="CE75" s="1242"/>
      <c r="CF75" s="1242">
        <v>0.9</v>
      </c>
      <c r="CG75" s="1242"/>
      <c r="CH75" s="1242"/>
      <c r="CI75" s="1242"/>
      <c r="CJ75" s="1242"/>
      <c r="CK75" s="1242"/>
      <c r="CL75" s="1242"/>
      <c r="CM75" s="1242"/>
      <c r="CN75" s="1242">
        <v>0.2</v>
      </c>
      <c r="CO75" s="1242"/>
      <c r="CP75" s="1242"/>
      <c r="CQ75" s="1242"/>
      <c r="CR75" s="1242"/>
      <c r="CS75" s="1242"/>
      <c r="CT75" s="1242"/>
      <c r="CU75" s="1242"/>
      <c r="CV75" s="1242">
        <v>0</v>
      </c>
      <c r="CW75" s="1242"/>
      <c r="CX75" s="1242"/>
      <c r="CY75" s="1242"/>
      <c r="CZ75" s="1242"/>
      <c r="DA75" s="1242"/>
      <c r="DB75" s="1242"/>
      <c r="DC75" s="1242"/>
    </row>
    <row r="76" spans="2:107" ht="13.2" x14ac:dyDescent="0.2">
      <c r="B76" s="259"/>
      <c r="G76" s="1247"/>
      <c r="H76" s="1247"/>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ht="13.2" x14ac:dyDescent="0.2">
      <c r="B77" s="259"/>
      <c r="G77" s="1237"/>
      <c r="H77" s="1237"/>
      <c r="I77" s="1237"/>
      <c r="J77" s="1237"/>
      <c r="K77" s="1248"/>
      <c r="L77" s="1248"/>
      <c r="M77" s="1248"/>
      <c r="N77" s="1248"/>
      <c r="AN77" s="1241" t="s">
        <v>562</v>
      </c>
      <c r="AO77" s="1241"/>
      <c r="AP77" s="1241"/>
      <c r="AQ77" s="1241"/>
      <c r="AR77" s="1241"/>
      <c r="AS77" s="1241"/>
      <c r="AT77" s="1241"/>
      <c r="AU77" s="1241"/>
      <c r="AV77" s="1241"/>
      <c r="AW77" s="1241"/>
      <c r="AX77" s="1241"/>
      <c r="AY77" s="1241"/>
      <c r="AZ77" s="1241"/>
      <c r="BA77" s="1241"/>
      <c r="BB77" s="1244" t="s">
        <v>560</v>
      </c>
      <c r="BC77" s="1244"/>
      <c r="BD77" s="1244"/>
      <c r="BE77" s="1244"/>
      <c r="BF77" s="1244"/>
      <c r="BG77" s="1244"/>
      <c r="BH77" s="1244"/>
      <c r="BI77" s="1244"/>
      <c r="BJ77" s="1244"/>
      <c r="BK77" s="1244"/>
      <c r="BL77" s="1244"/>
      <c r="BM77" s="1244"/>
      <c r="BN77" s="1244"/>
      <c r="BO77" s="1244"/>
      <c r="BP77" s="1242">
        <v>0</v>
      </c>
      <c r="BQ77" s="1242"/>
      <c r="BR77" s="1242"/>
      <c r="BS77" s="1242"/>
      <c r="BT77" s="1242"/>
      <c r="BU77" s="1242"/>
      <c r="BV77" s="1242"/>
      <c r="BW77" s="1242"/>
      <c r="BX77" s="1242">
        <v>0</v>
      </c>
      <c r="BY77" s="1242"/>
      <c r="BZ77" s="1242"/>
      <c r="CA77" s="1242"/>
      <c r="CB77" s="1242"/>
      <c r="CC77" s="1242"/>
      <c r="CD77" s="1242"/>
      <c r="CE77" s="1242"/>
      <c r="CF77" s="1242">
        <v>0</v>
      </c>
      <c r="CG77" s="1242"/>
      <c r="CH77" s="1242"/>
      <c r="CI77" s="1242"/>
      <c r="CJ77" s="1242"/>
      <c r="CK77" s="1242"/>
      <c r="CL77" s="1242"/>
      <c r="CM77" s="1242"/>
      <c r="CN77" s="1242">
        <v>0</v>
      </c>
      <c r="CO77" s="1242"/>
      <c r="CP77" s="1242"/>
      <c r="CQ77" s="1242"/>
      <c r="CR77" s="1242"/>
      <c r="CS77" s="1242"/>
      <c r="CT77" s="1242"/>
      <c r="CU77" s="1242"/>
      <c r="CV77" s="1242">
        <v>0</v>
      </c>
      <c r="CW77" s="1242"/>
      <c r="CX77" s="1242"/>
      <c r="CY77" s="1242"/>
      <c r="CZ77" s="1242"/>
      <c r="DA77" s="1242"/>
      <c r="DB77" s="1242"/>
      <c r="DC77" s="1242"/>
    </row>
    <row r="78" spans="2:107" ht="13.2" x14ac:dyDescent="0.2">
      <c r="B78" s="259"/>
      <c r="G78" s="1237"/>
      <c r="H78" s="1237"/>
      <c r="I78" s="1237"/>
      <c r="J78" s="1237"/>
      <c r="K78" s="1248"/>
      <c r="L78" s="1248"/>
      <c r="M78" s="1248"/>
      <c r="N78" s="1248"/>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ht="13.2" x14ac:dyDescent="0.2">
      <c r="B79" s="259"/>
      <c r="G79" s="1237"/>
      <c r="H79" s="1237"/>
      <c r="I79" s="1246"/>
      <c r="J79" s="1246"/>
      <c r="K79" s="1249"/>
      <c r="L79" s="1249"/>
      <c r="M79" s="1249"/>
      <c r="N79" s="1249"/>
      <c r="AN79" s="1241"/>
      <c r="AO79" s="1241"/>
      <c r="AP79" s="1241"/>
      <c r="AQ79" s="1241"/>
      <c r="AR79" s="1241"/>
      <c r="AS79" s="1241"/>
      <c r="AT79" s="1241"/>
      <c r="AU79" s="1241"/>
      <c r="AV79" s="1241"/>
      <c r="AW79" s="1241"/>
      <c r="AX79" s="1241"/>
      <c r="AY79" s="1241"/>
      <c r="AZ79" s="1241"/>
      <c r="BA79" s="1241"/>
      <c r="BB79" s="1244" t="s">
        <v>564</v>
      </c>
      <c r="BC79" s="1244"/>
      <c r="BD79" s="1244"/>
      <c r="BE79" s="1244"/>
      <c r="BF79" s="1244"/>
      <c r="BG79" s="1244"/>
      <c r="BH79" s="1244"/>
      <c r="BI79" s="1244"/>
      <c r="BJ79" s="1244"/>
      <c r="BK79" s="1244"/>
      <c r="BL79" s="1244"/>
      <c r="BM79" s="1244"/>
      <c r="BN79" s="1244"/>
      <c r="BO79" s="1244"/>
      <c r="BP79" s="1242">
        <v>7.7</v>
      </c>
      <c r="BQ79" s="1242"/>
      <c r="BR79" s="1242"/>
      <c r="BS79" s="1242"/>
      <c r="BT79" s="1242"/>
      <c r="BU79" s="1242"/>
      <c r="BV79" s="1242"/>
      <c r="BW79" s="1242"/>
      <c r="BX79" s="1242">
        <v>8</v>
      </c>
      <c r="BY79" s="1242"/>
      <c r="BZ79" s="1242"/>
      <c r="CA79" s="1242"/>
      <c r="CB79" s="1242"/>
      <c r="CC79" s="1242"/>
      <c r="CD79" s="1242"/>
      <c r="CE79" s="1242"/>
      <c r="CF79" s="1242">
        <v>8.3000000000000007</v>
      </c>
      <c r="CG79" s="1242"/>
      <c r="CH79" s="1242"/>
      <c r="CI79" s="1242"/>
      <c r="CJ79" s="1242"/>
      <c r="CK79" s="1242"/>
      <c r="CL79" s="1242"/>
      <c r="CM79" s="1242"/>
      <c r="CN79" s="1242">
        <v>8.1</v>
      </c>
      <c r="CO79" s="1242"/>
      <c r="CP79" s="1242"/>
      <c r="CQ79" s="1242"/>
      <c r="CR79" s="1242"/>
      <c r="CS79" s="1242"/>
      <c r="CT79" s="1242"/>
      <c r="CU79" s="1242"/>
      <c r="CV79" s="1242">
        <v>8.1999999999999993</v>
      </c>
      <c r="CW79" s="1242"/>
      <c r="CX79" s="1242"/>
      <c r="CY79" s="1242"/>
      <c r="CZ79" s="1242"/>
      <c r="DA79" s="1242"/>
      <c r="DB79" s="1242"/>
      <c r="DC79" s="1242"/>
    </row>
    <row r="80" spans="2:107" ht="13.2" x14ac:dyDescent="0.2">
      <c r="B80" s="259"/>
      <c r="G80" s="1237"/>
      <c r="H80" s="1237"/>
      <c r="I80" s="1246"/>
      <c r="J80" s="1246"/>
      <c r="K80" s="1249"/>
      <c r="L80" s="1249"/>
      <c r="M80" s="1249"/>
      <c r="N80" s="1249"/>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p6tsGk1on5cyXMqJHNcZokhGjcmSFKprZIfpT+4ZitMtox56wG1URyhz3m9UWMZLeJq9LSP+8BWw9WKSP1naaA==" saltValue="2G+5xfQFAGLuDwpR/Rh4f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1vNHS1t1eMVgjOMAHSBc5/daJuyHq0ZrHeM1pbIA0igZobO8zsVU+UpMDQcTjBR6UJgr5zRnZSG3iImdObmQ/Q==" saltValue="Y111vH69u4hDhZTM93k1S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ldp8H8zykbkBejqdvZ3qXwA6vU4Af5X1GrIJEfRnSmeS3v/zbW/URG/o/tP50F2jA0jNnztRVs3d2jdvCbHmaw==" saltValue="dz7AlVRz5R37jPdh4E++h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524</v>
      </c>
      <c r="G2" s="149"/>
      <c r="H2" s="150"/>
    </row>
    <row r="3" spans="1:8" x14ac:dyDescent="0.2">
      <c r="A3" s="146" t="s">
        <v>517</v>
      </c>
      <c r="B3" s="151"/>
      <c r="C3" s="152"/>
      <c r="D3" s="153">
        <v>31231</v>
      </c>
      <c r="E3" s="154"/>
      <c r="F3" s="155">
        <v>126262</v>
      </c>
      <c r="G3" s="156"/>
      <c r="H3" s="157"/>
    </row>
    <row r="4" spans="1:8" x14ac:dyDescent="0.2">
      <c r="A4" s="158"/>
      <c r="B4" s="159"/>
      <c r="C4" s="160"/>
      <c r="D4" s="161">
        <v>25739</v>
      </c>
      <c r="E4" s="162"/>
      <c r="F4" s="163">
        <v>56769</v>
      </c>
      <c r="G4" s="164"/>
      <c r="H4" s="165"/>
    </row>
    <row r="5" spans="1:8" x14ac:dyDescent="0.2">
      <c r="A5" s="146" t="s">
        <v>519</v>
      </c>
      <c r="B5" s="151"/>
      <c r="C5" s="152"/>
      <c r="D5" s="153">
        <v>54292</v>
      </c>
      <c r="E5" s="154"/>
      <c r="F5" s="155">
        <v>126525</v>
      </c>
      <c r="G5" s="156"/>
      <c r="H5" s="157"/>
    </row>
    <row r="6" spans="1:8" x14ac:dyDescent="0.2">
      <c r="A6" s="158"/>
      <c r="B6" s="159"/>
      <c r="C6" s="160"/>
      <c r="D6" s="161">
        <v>40385</v>
      </c>
      <c r="E6" s="162"/>
      <c r="F6" s="163">
        <v>67052</v>
      </c>
      <c r="G6" s="164"/>
      <c r="H6" s="165"/>
    </row>
    <row r="7" spans="1:8" x14ac:dyDescent="0.2">
      <c r="A7" s="146" t="s">
        <v>520</v>
      </c>
      <c r="B7" s="151"/>
      <c r="C7" s="152"/>
      <c r="D7" s="153">
        <v>67315</v>
      </c>
      <c r="E7" s="154"/>
      <c r="F7" s="155">
        <v>138402</v>
      </c>
      <c r="G7" s="156"/>
      <c r="H7" s="157"/>
    </row>
    <row r="8" spans="1:8" x14ac:dyDescent="0.2">
      <c r="A8" s="158"/>
      <c r="B8" s="159"/>
      <c r="C8" s="160"/>
      <c r="D8" s="161">
        <v>42057</v>
      </c>
      <c r="E8" s="162"/>
      <c r="F8" s="163">
        <v>70652</v>
      </c>
      <c r="G8" s="164"/>
      <c r="H8" s="165"/>
    </row>
    <row r="9" spans="1:8" x14ac:dyDescent="0.2">
      <c r="A9" s="146" t="s">
        <v>521</v>
      </c>
      <c r="B9" s="151"/>
      <c r="C9" s="152"/>
      <c r="D9" s="153">
        <v>47661</v>
      </c>
      <c r="E9" s="154"/>
      <c r="F9" s="155">
        <v>146367</v>
      </c>
      <c r="G9" s="156"/>
      <c r="H9" s="157"/>
    </row>
    <row r="10" spans="1:8" x14ac:dyDescent="0.2">
      <c r="A10" s="158"/>
      <c r="B10" s="159"/>
      <c r="C10" s="160"/>
      <c r="D10" s="161">
        <v>38386</v>
      </c>
      <c r="E10" s="162"/>
      <c r="F10" s="163">
        <v>79441</v>
      </c>
      <c r="G10" s="164"/>
      <c r="H10" s="165"/>
    </row>
    <row r="11" spans="1:8" x14ac:dyDescent="0.2">
      <c r="A11" s="146" t="s">
        <v>522</v>
      </c>
      <c r="B11" s="151"/>
      <c r="C11" s="152"/>
      <c r="D11" s="153">
        <v>67987</v>
      </c>
      <c r="E11" s="154"/>
      <c r="F11" s="155">
        <v>165181</v>
      </c>
      <c r="G11" s="156"/>
      <c r="H11" s="157"/>
    </row>
    <row r="12" spans="1:8" x14ac:dyDescent="0.2">
      <c r="A12" s="158"/>
      <c r="B12" s="159"/>
      <c r="C12" s="166"/>
      <c r="D12" s="161">
        <v>41789</v>
      </c>
      <c r="E12" s="162"/>
      <c r="F12" s="163">
        <v>82246</v>
      </c>
      <c r="G12" s="164"/>
      <c r="H12" s="165"/>
    </row>
    <row r="13" spans="1:8" x14ac:dyDescent="0.2">
      <c r="A13" s="146"/>
      <c r="B13" s="151"/>
      <c r="C13" s="152"/>
      <c r="D13" s="153">
        <v>53697</v>
      </c>
      <c r="E13" s="154"/>
      <c r="F13" s="155">
        <v>140547</v>
      </c>
      <c r="G13" s="167"/>
      <c r="H13" s="157"/>
    </row>
    <row r="14" spans="1:8" x14ac:dyDescent="0.2">
      <c r="A14" s="158"/>
      <c r="B14" s="159"/>
      <c r="C14" s="160"/>
      <c r="D14" s="161">
        <v>37671</v>
      </c>
      <c r="E14" s="162"/>
      <c r="F14" s="163">
        <v>71232</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8.5399999999999991</v>
      </c>
      <c r="C19" s="168">
        <f>ROUND(VALUE(SUBSTITUTE(実質収支比率等に係る経年分析!G$48,"▲","-")),2)</f>
        <v>7.32</v>
      </c>
      <c r="D19" s="168">
        <f>ROUND(VALUE(SUBSTITUTE(実質収支比率等に係る経年分析!H$48,"▲","-")),2)</f>
        <v>11.21</v>
      </c>
      <c r="E19" s="168">
        <f>ROUND(VALUE(SUBSTITUTE(実質収支比率等に係る経年分析!I$48,"▲","-")),2)</f>
        <v>12.26</v>
      </c>
      <c r="F19" s="168">
        <f>ROUND(VALUE(SUBSTITUTE(実質収支比率等に係る経年分析!J$48,"▲","-")),2)</f>
        <v>10.74</v>
      </c>
    </row>
    <row r="20" spans="1:11" x14ac:dyDescent="0.2">
      <c r="A20" s="168" t="s">
        <v>53</v>
      </c>
      <c r="B20" s="168">
        <f>ROUND(VALUE(SUBSTITUTE(実質収支比率等に係る経年分析!F$47,"▲","-")),2)</f>
        <v>44.54</v>
      </c>
      <c r="C20" s="168">
        <f>ROUND(VALUE(SUBSTITUTE(実質収支比率等に係る経年分析!G$47,"▲","-")),2)</f>
        <v>51.29</v>
      </c>
      <c r="D20" s="168">
        <f>ROUND(VALUE(SUBSTITUTE(実質収支比率等に係る経年分析!H$47,"▲","-")),2)</f>
        <v>51.58</v>
      </c>
      <c r="E20" s="168">
        <f>ROUND(VALUE(SUBSTITUTE(実質収支比率等に係る経年分析!I$47,"▲","-")),2)</f>
        <v>58</v>
      </c>
      <c r="F20" s="168">
        <f>ROUND(VALUE(SUBSTITUTE(実質収支比率等に係る経年分析!J$47,"▲","-")),2)</f>
        <v>63.52</v>
      </c>
    </row>
    <row r="21" spans="1:11" x14ac:dyDescent="0.2">
      <c r="A21" s="168" t="s">
        <v>54</v>
      </c>
      <c r="B21" s="168">
        <f>IF(ISNUMBER(VALUE(SUBSTITUTE(実質収支比率等に係る経年分析!F$49,"▲","-"))),ROUND(VALUE(SUBSTITUTE(実質収支比率等に係る経年分析!F$49,"▲","-")),2),NA())</f>
        <v>2.97</v>
      </c>
      <c r="C21" s="168">
        <f>IF(ISNUMBER(VALUE(SUBSTITUTE(実質収支比率等に係る経年分析!G$49,"▲","-"))),ROUND(VALUE(SUBSTITUTE(実質収支比率等に係る経年分析!G$49,"▲","-")),2),NA())</f>
        <v>6.39</v>
      </c>
      <c r="D21" s="168">
        <f>IF(ISNUMBER(VALUE(SUBSTITUTE(実質収支比率等に係る経年分析!H$49,"▲","-"))),ROUND(VALUE(SUBSTITUTE(実質収支比率等に係る経年分析!H$49,"▲","-")),2),NA())</f>
        <v>6.25</v>
      </c>
      <c r="E21" s="168">
        <f>IF(ISNUMBER(VALUE(SUBSTITUTE(実質収支比率等に係る経年分析!I$49,"▲","-"))),ROUND(VALUE(SUBSTITUTE(実質収支比率等に係る経年分析!I$49,"▲","-")),2),NA())</f>
        <v>4</v>
      </c>
      <c r="F21" s="168">
        <f>IF(ISNUMBER(VALUE(SUBSTITUTE(実質収支比率等に係る経年分析!J$49,"▲","-"))),ROUND(VALUE(SUBSTITUTE(実質収支比率等に係る経年分析!J$49,"▲","-")),2),NA())</f>
        <v>1.77</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1.83</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str">
        <f>IF(連結実質赤字比率に係る赤字・黒字の構成分析!C$39="",NA(),連結実質赤字比率に係る赤字・黒字の構成分析!C$39)</f>
        <v>後期高齢者医療事業特別会計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0.19</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0.04</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0.02</v>
      </c>
    </row>
    <row r="32" spans="1:11" x14ac:dyDescent="0.2">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0.33</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0.93</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0.08</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0.24</v>
      </c>
    </row>
    <row r="33" spans="1:16" x14ac:dyDescent="0.2">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0.76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1.0900000000000001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1.66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1.18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0.88</v>
      </c>
    </row>
    <row r="34" spans="1:16" x14ac:dyDescent="0.2">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2.66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4.59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6.75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7.42</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8.5399999999999991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7.31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11.21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12.26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10.73</v>
      </c>
    </row>
    <row r="36" spans="1:16" x14ac:dyDescent="0.2">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20.38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21.03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22.86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25.44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27.46</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296</v>
      </c>
      <c r="E42" s="170"/>
      <c r="F42" s="170"/>
      <c r="G42" s="170">
        <f>'実質公債費比率（分子）の構造'!L$52</f>
        <v>274</v>
      </c>
      <c r="H42" s="170"/>
      <c r="I42" s="170"/>
      <c r="J42" s="170">
        <f>'実質公債費比率（分子）の構造'!M$52</f>
        <v>262</v>
      </c>
      <c r="K42" s="170"/>
      <c r="L42" s="170"/>
      <c r="M42" s="170">
        <f>'実質公債費比率（分子）の構造'!N$52</f>
        <v>252</v>
      </c>
      <c r="N42" s="170"/>
      <c r="O42" s="170"/>
      <c r="P42" s="170">
        <f>'実質公債費比率（分子）の構造'!O$52</f>
        <v>264</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
      <c r="A46" s="170" t="s">
        <v>64</v>
      </c>
      <c r="B46" s="170">
        <f>'実質公債費比率（分子）の構造'!K$48</f>
        <v>295</v>
      </c>
      <c r="C46" s="170"/>
      <c r="D46" s="170"/>
      <c r="E46" s="170">
        <f>'実質公債費比率（分子）の構造'!L$48</f>
        <v>207</v>
      </c>
      <c r="F46" s="170"/>
      <c r="G46" s="170"/>
      <c r="H46" s="170">
        <f>'実質公債費比率（分子）の構造'!M$48</f>
        <v>199</v>
      </c>
      <c r="I46" s="170"/>
      <c r="J46" s="170"/>
      <c r="K46" s="170">
        <f>'実質公債費比率（分子）の構造'!N$48</f>
        <v>179</v>
      </c>
      <c r="L46" s="170"/>
      <c r="M46" s="170"/>
      <c r="N46" s="170">
        <f>'実質公債費比率（分子）の構造'!O$48</f>
        <v>167</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61</v>
      </c>
      <c r="C49" s="170"/>
      <c r="D49" s="170"/>
      <c r="E49" s="170">
        <f>'実質公債費比率（分子）の構造'!L$45</f>
        <v>63</v>
      </c>
      <c r="F49" s="170"/>
      <c r="G49" s="170"/>
      <c r="H49" s="170">
        <f>'実質公債費比率（分子）の構造'!M$45</f>
        <v>79</v>
      </c>
      <c r="I49" s="170"/>
      <c r="J49" s="170"/>
      <c r="K49" s="170">
        <f>'実質公債費比率（分子）の構造'!N$45</f>
        <v>78</v>
      </c>
      <c r="L49" s="170"/>
      <c r="M49" s="170"/>
      <c r="N49" s="170">
        <f>'実質公債費比率（分子）の構造'!O$45</f>
        <v>76</v>
      </c>
      <c r="O49" s="170"/>
      <c r="P49" s="170"/>
    </row>
    <row r="50" spans="1:16" x14ac:dyDescent="0.2">
      <c r="A50" s="170" t="s">
        <v>67</v>
      </c>
      <c r="B50" s="170" t="e">
        <f>NA()</f>
        <v>#N/A</v>
      </c>
      <c r="C50" s="170">
        <f>IF(ISNUMBER('実質公債費比率（分子）の構造'!K$53),'実質公債費比率（分子）の構造'!K$53,NA())</f>
        <v>60</v>
      </c>
      <c r="D50" s="170" t="e">
        <f>NA()</f>
        <v>#N/A</v>
      </c>
      <c r="E50" s="170" t="e">
        <f>NA()</f>
        <v>#N/A</v>
      </c>
      <c r="F50" s="170">
        <f>IF(ISNUMBER('実質公債費比率（分子）の構造'!L$53),'実質公債費比率（分子）の構造'!L$53,NA())</f>
        <v>-4</v>
      </c>
      <c r="G50" s="170" t="e">
        <f>NA()</f>
        <v>#N/A</v>
      </c>
      <c r="H50" s="170" t="e">
        <f>NA()</f>
        <v>#N/A</v>
      </c>
      <c r="I50" s="170">
        <f>IF(ISNUMBER('実質公債費比率（分子）の構造'!M$53),'実質公債費比率（分子）の構造'!M$53,NA())</f>
        <v>16</v>
      </c>
      <c r="J50" s="170" t="e">
        <f>NA()</f>
        <v>#N/A</v>
      </c>
      <c r="K50" s="170" t="e">
        <f>NA()</f>
        <v>#N/A</v>
      </c>
      <c r="L50" s="170">
        <f>IF(ISNUMBER('実質公債費比率（分子）の構造'!N$53),'実質公債費比率（分子）の構造'!N$53,NA())</f>
        <v>5</v>
      </c>
      <c r="M50" s="170" t="e">
        <f>NA()</f>
        <v>#N/A</v>
      </c>
      <c r="N50" s="170" t="e">
        <f>NA()</f>
        <v>#N/A</v>
      </c>
      <c r="O50" s="170">
        <f>IF(ISNUMBER('実質公債費比率（分子）の構造'!O$53),'実質公債費比率（分子）の構造'!O$53,NA())</f>
        <v>-21</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2872</v>
      </c>
      <c r="E56" s="169"/>
      <c r="F56" s="169"/>
      <c r="G56" s="169">
        <f>'将来負担比率（分子）の構造'!J$52</f>
        <v>2734</v>
      </c>
      <c r="H56" s="169"/>
      <c r="I56" s="169"/>
      <c r="J56" s="169">
        <f>'将来負担比率（分子）の構造'!K$52</f>
        <v>2694</v>
      </c>
      <c r="K56" s="169"/>
      <c r="L56" s="169"/>
      <c r="M56" s="169">
        <f>'将来負担比率（分子）の構造'!L$52</f>
        <v>2501</v>
      </c>
      <c r="N56" s="169"/>
      <c r="O56" s="169"/>
      <c r="P56" s="169">
        <f>'将来負担比率（分子）の構造'!M$52</f>
        <v>2304</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2140</v>
      </c>
      <c r="E58" s="169"/>
      <c r="F58" s="169"/>
      <c r="G58" s="169">
        <f>'将来負担比率（分子）の構造'!J$50</f>
        <v>2664</v>
      </c>
      <c r="H58" s="169"/>
      <c r="I58" s="169"/>
      <c r="J58" s="169">
        <f>'将来負担比率（分子）の構造'!K$50</f>
        <v>2902</v>
      </c>
      <c r="K58" s="169"/>
      <c r="L58" s="169"/>
      <c r="M58" s="169">
        <f>'将来負担比率（分子）の構造'!L$50</f>
        <v>3200</v>
      </c>
      <c r="N58" s="169"/>
      <c r="O58" s="169"/>
      <c r="P58" s="169">
        <f>'将来負担比率（分子）の構造'!M$50</f>
        <v>3481</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559</v>
      </c>
      <c r="C62" s="169"/>
      <c r="D62" s="169"/>
      <c r="E62" s="169">
        <f>'将来負担比率（分子）の構造'!J$45</f>
        <v>568</v>
      </c>
      <c r="F62" s="169"/>
      <c r="G62" s="169"/>
      <c r="H62" s="169">
        <f>'将来負担比率（分子）の構造'!K$45</f>
        <v>513</v>
      </c>
      <c r="I62" s="169"/>
      <c r="J62" s="169"/>
      <c r="K62" s="169">
        <f>'将来負担比率（分子）の構造'!L$45</f>
        <v>484</v>
      </c>
      <c r="L62" s="169"/>
      <c r="M62" s="169"/>
      <c r="N62" s="169">
        <f>'将来負担比率（分子）の構造'!M$45</f>
        <v>482</v>
      </c>
      <c r="O62" s="169"/>
      <c r="P62" s="169"/>
    </row>
    <row r="63" spans="1:16" x14ac:dyDescent="0.2">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33</v>
      </c>
      <c r="B64" s="169">
        <f>'将来負担比率（分子）の構造'!I$43</f>
        <v>2540</v>
      </c>
      <c r="C64" s="169"/>
      <c r="D64" s="169"/>
      <c r="E64" s="169">
        <f>'将来負担比率（分子）の構造'!J$43</f>
        <v>2199</v>
      </c>
      <c r="F64" s="169"/>
      <c r="G64" s="169"/>
      <c r="H64" s="169">
        <f>'将来負担比率（分子）の構造'!K$43</f>
        <v>1910</v>
      </c>
      <c r="I64" s="169"/>
      <c r="J64" s="169"/>
      <c r="K64" s="169">
        <f>'将来負担比率（分子）の構造'!L$43</f>
        <v>1819</v>
      </c>
      <c r="L64" s="169"/>
      <c r="M64" s="169"/>
      <c r="N64" s="169">
        <f>'将来負担比率（分子）の構造'!M$43</f>
        <v>1539</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396</v>
      </c>
      <c r="C66" s="169"/>
      <c r="D66" s="169"/>
      <c r="E66" s="169">
        <f>'将来負担比率（分子）の構造'!J$41</f>
        <v>494</v>
      </c>
      <c r="F66" s="169"/>
      <c r="G66" s="169"/>
      <c r="H66" s="169">
        <f>'将来負担比率（分子）の構造'!K$41</f>
        <v>417</v>
      </c>
      <c r="I66" s="169"/>
      <c r="J66" s="169"/>
      <c r="K66" s="169">
        <f>'将来負担比率（分子）の構造'!L$41</f>
        <v>341</v>
      </c>
      <c r="L66" s="169"/>
      <c r="M66" s="169"/>
      <c r="N66" s="169">
        <f>'将来負担比率（分子）の構造'!M$41</f>
        <v>266</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1659</v>
      </c>
      <c r="C72" s="173">
        <f>基金残高に係る経年分析!G55</f>
        <v>1830</v>
      </c>
      <c r="D72" s="173">
        <f>基金残高に係る経年分析!H55</f>
        <v>2030</v>
      </c>
    </row>
    <row r="73" spans="1:16" x14ac:dyDescent="0.2">
      <c r="A73" s="172" t="s">
        <v>74</v>
      </c>
      <c r="B73" s="173">
        <f>基金残高に係る経年分析!F56</f>
        <v>6</v>
      </c>
      <c r="C73" s="173">
        <f>基金残高に係る経年分析!G56</f>
        <v>6</v>
      </c>
      <c r="D73" s="173">
        <f>基金残高に係る経年分析!H56</f>
        <v>6</v>
      </c>
    </row>
    <row r="74" spans="1:16" x14ac:dyDescent="0.2">
      <c r="A74" s="172" t="s">
        <v>75</v>
      </c>
      <c r="B74" s="173">
        <f>基金残高に係る経年分析!F57</f>
        <v>871</v>
      </c>
      <c r="C74" s="173">
        <f>基金残高に係る経年分析!G57</f>
        <v>956</v>
      </c>
      <c r="D74" s="173">
        <f>基金残高に係る経年分析!H57</f>
        <v>1059</v>
      </c>
    </row>
  </sheetData>
  <sheetProtection algorithmName="SHA-512" hashValue="hywxQ5C1sC6ujigmWnATOT96B7IdjZpsPCXdrnGRZc4r0KCsgenfwbIRRO9dFBMuz3rC0dUrrdukPrx+iD5Kow==" saltValue="O6JPFf7olMlXDVUBFIjnL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203</v>
      </c>
      <c r="DI1" s="616"/>
      <c r="DJ1" s="616"/>
      <c r="DK1" s="616"/>
      <c r="DL1" s="616"/>
      <c r="DM1" s="616"/>
      <c r="DN1" s="617"/>
      <c r="DO1" s="208"/>
      <c r="DP1" s="615" t="s">
        <v>204</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206</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207</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208</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209</v>
      </c>
      <c r="S4" s="619"/>
      <c r="T4" s="619"/>
      <c r="U4" s="619"/>
      <c r="V4" s="619"/>
      <c r="W4" s="619"/>
      <c r="X4" s="619"/>
      <c r="Y4" s="620"/>
      <c r="Z4" s="618" t="s">
        <v>210</v>
      </c>
      <c r="AA4" s="619"/>
      <c r="AB4" s="619"/>
      <c r="AC4" s="620"/>
      <c r="AD4" s="618" t="s">
        <v>211</v>
      </c>
      <c r="AE4" s="619"/>
      <c r="AF4" s="619"/>
      <c r="AG4" s="619"/>
      <c r="AH4" s="619"/>
      <c r="AI4" s="619"/>
      <c r="AJ4" s="619"/>
      <c r="AK4" s="620"/>
      <c r="AL4" s="618" t="s">
        <v>210</v>
      </c>
      <c r="AM4" s="619"/>
      <c r="AN4" s="619"/>
      <c r="AO4" s="620"/>
      <c r="AP4" s="621" t="s">
        <v>212</v>
      </c>
      <c r="AQ4" s="621"/>
      <c r="AR4" s="621"/>
      <c r="AS4" s="621"/>
      <c r="AT4" s="621"/>
      <c r="AU4" s="621"/>
      <c r="AV4" s="621"/>
      <c r="AW4" s="621"/>
      <c r="AX4" s="621"/>
      <c r="AY4" s="621"/>
      <c r="AZ4" s="621"/>
      <c r="BA4" s="621"/>
      <c r="BB4" s="621"/>
      <c r="BC4" s="621"/>
      <c r="BD4" s="621"/>
      <c r="BE4" s="621"/>
      <c r="BF4" s="621"/>
      <c r="BG4" s="621" t="s">
        <v>213</v>
      </c>
      <c r="BH4" s="621"/>
      <c r="BI4" s="621"/>
      <c r="BJ4" s="621"/>
      <c r="BK4" s="621"/>
      <c r="BL4" s="621"/>
      <c r="BM4" s="621"/>
      <c r="BN4" s="621"/>
      <c r="BO4" s="621" t="s">
        <v>210</v>
      </c>
      <c r="BP4" s="621"/>
      <c r="BQ4" s="621"/>
      <c r="BR4" s="621"/>
      <c r="BS4" s="621" t="s">
        <v>214</v>
      </c>
      <c r="BT4" s="621"/>
      <c r="BU4" s="621"/>
      <c r="BV4" s="621"/>
      <c r="BW4" s="621"/>
      <c r="BX4" s="621"/>
      <c r="BY4" s="621"/>
      <c r="BZ4" s="621"/>
      <c r="CA4" s="621"/>
      <c r="CB4" s="621"/>
      <c r="CD4" s="618" t="s">
        <v>215</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216</v>
      </c>
      <c r="C5" s="623"/>
      <c r="D5" s="623"/>
      <c r="E5" s="623"/>
      <c r="F5" s="623"/>
      <c r="G5" s="623"/>
      <c r="H5" s="623"/>
      <c r="I5" s="623"/>
      <c r="J5" s="623"/>
      <c r="K5" s="623"/>
      <c r="L5" s="623"/>
      <c r="M5" s="623"/>
      <c r="N5" s="623"/>
      <c r="O5" s="623"/>
      <c r="P5" s="623"/>
      <c r="Q5" s="624"/>
      <c r="R5" s="625">
        <v>2672177</v>
      </c>
      <c r="S5" s="626"/>
      <c r="T5" s="626"/>
      <c r="U5" s="626"/>
      <c r="V5" s="626"/>
      <c r="W5" s="626"/>
      <c r="X5" s="626"/>
      <c r="Y5" s="627"/>
      <c r="Z5" s="628">
        <v>56</v>
      </c>
      <c r="AA5" s="628"/>
      <c r="AB5" s="628"/>
      <c r="AC5" s="628"/>
      <c r="AD5" s="629">
        <v>2672177</v>
      </c>
      <c r="AE5" s="629"/>
      <c r="AF5" s="629"/>
      <c r="AG5" s="629"/>
      <c r="AH5" s="629"/>
      <c r="AI5" s="629"/>
      <c r="AJ5" s="629"/>
      <c r="AK5" s="629"/>
      <c r="AL5" s="630">
        <v>78.099999999999994</v>
      </c>
      <c r="AM5" s="631"/>
      <c r="AN5" s="631"/>
      <c r="AO5" s="632"/>
      <c r="AP5" s="622" t="s">
        <v>217</v>
      </c>
      <c r="AQ5" s="623"/>
      <c r="AR5" s="623"/>
      <c r="AS5" s="623"/>
      <c r="AT5" s="623"/>
      <c r="AU5" s="623"/>
      <c r="AV5" s="623"/>
      <c r="AW5" s="623"/>
      <c r="AX5" s="623"/>
      <c r="AY5" s="623"/>
      <c r="AZ5" s="623"/>
      <c r="BA5" s="623"/>
      <c r="BB5" s="623"/>
      <c r="BC5" s="623"/>
      <c r="BD5" s="623"/>
      <c r="BE5" s="623"/>
      <c r="BF5" s="624"/>
      <c r="BG5" s="636">
        <v>2672177</v>
      </c>
      <c r="BH5" s="637"/>
      <c r="BI5" s="637"/>
      <c r="BJ5" s="637"/>
      <c r="BK5" s="637"/>
      <c r="BL5" s="637"/>
      <c r="BM5" s="637"/>
      <c r="BN5" s="638"/>
      <c r="BO5" s="639">
        <v>100</v>
      </c>
      <c r="BP5" s="639"/>
      <c r="BQ5" s="639"/>
      <c r="BR5" s="639"/>
      <c r="BS5" s="640">
        <v>124182</v>
      </c>
      <c r="BT5" s="640"/>
      <c r="BU5" s="640"/>
      <c r="BV5" s="640"/>
      <c r="BW5" s="640"/>
      <c r="BX5" s="640"/>
      <c r="BY5" s="640"/>
      <c r="BZ5" s="640"/>
      <c r="CA5" s="640"/>
      <c r="CB5" s="644"/>
      <c r="CD5" s="618" t="s">
        <v>212</v>
      </c>
      <c r="CE5" s="619"/>
      <c r="CF5" s="619"/>
      <c r="CG5" s="619"/>
      <c r="CH5" s="619"/>
      <c r="CI5" s="619"/>
      <c r="CJ5" s="619"/>
      <c r="CK5" s="619"/>
      <c r="CL5" s="619"/>
      <c r="CM5" s="619"/>
      <c r="CN5" s="619"/>
      <c r="CO5" s="619"/>
      <c r="CP5" s="619"/>
      <c r="CQ5" s="620"/>
      <c r="CR5" s="618" t="s">
        <v>218</v>
      </c>
      <c r="CS5" s="619"/>
      <c r="CT5" s="619"/>
      <c r="CU5" s="619"/>
      <c r="CV5" s="619"/>
      <c r="CW5" s="619"/>
      <c r="CX5" s="619"/>
      <c r="CY5" s="620"/>
      <c r="CZ5" s="618" t="s">
        <v>210</v>
      </c>
      <c r="DA5" s="619"/>
      <c r="DB5" s="619"/>
      <c r="DC5" s="620"/>
      <c r="DD5" s="618" t="s">
        <v>219</v>
      </c>
      <c r="DE5" s="619"/>
      <c r="DF5" s="619"/>
      <c r="DG5" s="619"/>
      <c r="DH5" s="619"/>
      <c r="DI5" s="619"/>
      <c r="DJ5" s="619"/>
      <c r="DK5" s="619"/>
      <c r="DL5" s="619"/>
      <c r="DM5" s="619"/>
      <c r="DN5" s="619"/>
      <c r="DO5" s="619"/>
      <c r="DP5" s="620"/>
      <c r="DQ5" s="618" t="s">
        <v>220</v>
      </c>
      <c r="DR5" s="619"/>
      <c r="DS5" s="619"/>
      <c r="DT5" s="619"/>
      <c r="DU5" s="619"/>
      <c r="DV5" s="619"/>
      <c r="DW5" s="619"/>
      <c r="DX5" s="619"/>
      <c r="DY5" s="619"/>
      <c r="DZ5" s="619"/>
      <c r="EA5" s="619"/>
      <c r="EB5" s="619"/>
      <c r="EC5" s="620"/>
    </row>
    <row r="6" spans="2:143" ht="11.25" customHeight="1" x14ac:dyDescent="0.2">
      <c r="B6" s="633" t="s">
        <v>221</v>
      </c>
      <c r="C6" s="634"/>
      <c r="D6" s="634"/>
      <c r="E6" s="634"/>
      <c r="F6" s="634"/>
      <c r="G6" s="634"/>
      <c r="H6" s="634"/>
      <c r="I6" s="634"/>
      <c r="J6" s="634"/>
      <c r="K6" s="634"/>
      <c r="L6" s="634"/>
      <c r="M6" s="634"/>
      <c r="N6" s="634"/>
      <c r="O6" s="634"/>
      <c r="P6" s="634"/>
      <c r="Q6" s="635"/>
      <c r="R6" s="636">
        <v>40132</v>
      </c>
      <c r="S6" s="637"/>
      <c r="T6" s="637"/>
      <c r="U6" s="637"/>
      <c r="V6" s="637"/>
      <c r="W6" s="637"/>
      <c r="X6" s="637"/>
      <c r="Y6" s="638"/>
      <c r="Z6" s="639">
        <v>0.8</v>
      </c>
      <c r="AA6" s="639"/>
      <c r="AB6" s="639"/>
      <c r="AC6" s="639"/>
      <c r="AD6" s="640">
        <v>40132</v>
      </c>
      <c r="AE6" s="640"/>
      <c r="AF6" s="640"/>
      <c r="AG6" s="640"/>
      <c r="AH6" s="640"/>
      <c r="AI6" s="640"/>
      <c r="AJ6" s="640"/>
      <c r="AK6" s="640"/>
      <c r="AL6" s="641">
        <v>1.2</v>
      </c>
      <c r="AM6" s="642"/>
      <c r="AN6" s="642"/>
      <c r="AO6" s="643"/>
      <c r="AP6" s="633" t="s">
        <v>222</v>
      </c>
      <c r="AQ6" s="634"/>
      <c r="AR6" s="634"/>
      <c r="AS6" s="634"/>
      <c r="AT6" s="634"/>
      <c r="AU6" s="634"/>
      <c r="AV6" s="634"/>
      <c r="AW6" s="634"/>
      <c r="AX6" s="634"/>
      <c r="AY6" s="634"/>
      <c r="AZ6" s="634"/>
      <c r="BA6" s="634"/>
      <c r="BB6" s="634"/>
      <c r="BC6" s="634"/>
      <c r="BD6" s="634"/>
      <c r="BE6" s="634"/>
      <c r="BF6" s="635"/>
      <c r="BG6" s="636">
        <v>2672177</v>
      </c>
      <c r="BH6" s="637"/>
      <c r="BI6" s="637"/>
      <c r="BJ6" s="637"/>
      <c r="BK6" s="637"/>
      <c r="BL6" s="637"/>
      <c r="BM6" s="637"/>
      <c r="BN6" s="638"/>
      <c r="BO6" s="639">
        <v>100</v>
      </c>
      <c r="BP6" s="639"/>
      <c r="BQ6" s="639"/>
      <c r="BR6" s="639"/>
      <c r="BS6" s="640">
        <v>124182</v>
      </c>
      <c r="BT6" s="640"/>
      <c r="BU6" s="640"/>
      <c r="BV6" s="640"/>
      <c r="BW6" s="640"/>
      <c r="BX6" s="640"/>
      <c r="BY6" s="640"/>
      <c r="BZ6" s="640"/>
      <c r="CA6" s="640"/>
      <c r="CB6" s="644"/>
      <c r="CD6" s="622" t="s">
        <v>223</v>
      </c>
      <c r="CE6" s="623"/>
      <c r="CF6" s="623"/>
      <c r="CG6" s="623"/>
      <c r="CH6" s="623"/>
      <c r="CI6" s="623"/>
      <c r="CJ6" s="623"/>
      <c r="CK6" s="623"/>
      <c r="CL6" s="623"/>
      <c r="CM6" s="623"/>
      <c r="CN6" s="623"/>
      <c r="CO6" s="623"/>
      <c r="CP6" s="623"/>
      <c r="CQ6" s="624"/>
      <c r="CR6" s="636">
        <v>87110</v>
      </c>
      <c r="CS6" s="637"/>
      <c r="CT6" s="637"/>
      <c r="CU6" s="637"/>
      <c r="CV6" s="637"/>
      <c r="CW6" s="637"/>
      <c r="CX6" s="637"/>
      <c r="CY6" s="638"/>
      <c r="CZ6" s="630">
        <v>2</v>
      </c>
      <c r="DA6" s="631"/>
      <c r="DB6" s="631"/>
      <c r="DC6" s="647"/>
      <c r="DD6" s="645" t="s">
        <v>122</v>
      </c>
      <c r="DE6" s="637"/>
      <c r="DF6" s="637"/>
      <c r="DG6" s="637"/>
      <c r="DH6" s="637"/>
      <c r="DI6" s="637"/>
      <c r="DJ6" s="637"/>
      <c r="DK6" s="637"/>
      <c r="DL6" s="637"/>
      <c r="DM6" s="637"/>
      <c r="DN6" s="637"/>
      <c r="DO6" s="637"/>
      <c r="DP6" s="638"/>
      <c r="DQ6" s="645">
        <v>87110</v>
      </c>
      <c r="DR6" s="637"/>
      <c r="DS6" s="637"/>
      <c r="DT6" s="637"/>
      <c r="DU6" s="637"/>
      <c r="DV6" s="637"/>
      <c r="DW6" s="637"/>
      <c r="DX6" s="637"/>
      <c r="DY6" s="637"/>
      <c r="DZ6" s="637"/>
      <c r="EA6" s="637"/>
      <c r="EB6" s="637"/>
      <c r="EC6" s="646"/>
    </row>
    <row r="7" spans="2:143" ht="11.25" customHeight="1" x14ac:dyDescent="0.2">
      <c r="B7" s="633" t="s">
        <v>224</v>
      </c>
      <c r="C7" s="634"/>
      <c r="D7" s="634"/>
      <c r="E7" s="634"/>
      <c r="F7" s="634"/>
      <c r="G7" s="634"/>
      <c r="H7" s="634"/>
      <c r="I7" s="634"/>
      <c r="J7" s="634"/>
      <c r="K7" s="634"/>
      <c r="L7" s="634"/>
      <c r="M7" s="634"/>
      <c r="N7" s="634"/>
      <c r="O7" s="634"/>
      <c r="P7" s="634"/>
      <c r="Q7" s="635"/>
      <c r="R7" s="636">
        <v>385</v>
      </c>
      <c r="S7" s="637"/>
      <c r="T7" s="637"/>
      <c r="U7" s="637"/>
      <c r="V7" s="637"/>
      <c r="W7" s="637"/>
      <c r="X7" s="637"/>
      <c r="Y7" s="638"/>
      <c r="Z7" s="639">
        <v>0</v>
      </c>
      <c r="AA7" s="639"/>
      <c r="AB7" s="639"/>
      <c r="AC7" s="639"/>
      <c r="AD7" s="640">
        <v>385</v>
      </c>
      <c r="AE7" s="640"/>
      <c r="AF7" s="640"/>
      <c r="AG7" s="640"/>
      <c r="AH7" s="640"/>
      <c r="AI7" s="640"/>
      <c r="AJ7" s="640"/>
      <c r="AK7" s="640"/>
      <c r="AL7" s="641">
        <v>0</v>
      </c>
      <c r="AM7" s="642"/>
      <c r="AN7" s="642"/>
      <c r="AO7" s="643"/>
      <c r="AP7" s="633" t="s">
        <v>225</v>
      </c>
      <c r="AQ7" s="634"/>
      <c r="AR7" s="634"/>
      <c r="AS7" s="634"/>
      <c r="AT7" s="634"/>
      <c r="AU7" s="634"/>
      <c r="AV7" s="634"/>
      <c r="AW7" s="634"/>
      <c r="AX7" s="634"/>
      <c r="AY7" s="634"/>
      <c r="AZ7" s="634"/>
      <c r="BA7" s="634"/>
      <c r="BB7" s="634"/>
      <c r="BC7" s="634"/>
      <c r="BD7" s="634"/>
      <c r="BE7" s="634"/>
      <c r="BF7" s="635"/>
      <c r="BG7" s="636">
        <v>1013308</v>
      </c>
      <c r="BH7" s="637"/>
      <c r="BI7" s="637"/>
      <c r="BJ7" s="637"/>
      <c r="BK7" s="637"/>
      <c r="BL7" s="637"/>
      <c r="BM7" s="637"/>
      <c r="BN7" s="638"/>
      <c r="BO7" s="639">
        <v>37.9</v>
      </c>
      <c r="BP7" s="639"/>
      <c r="BQ7" s="639"/>
      <c r="BR7" s="639"/>
      <c r="BS7" s="640">
        <v>124182</v>
      </c>
      <c r="BT7" s="640"/>
      <c r="BU7" s="640"/>
      <c r="BV7" s="640"/>
      <c r="BW7" s="640"/>
      <c r="BX7" s="640"/>
      <c r="BY7" s="640"/>
      <c r="BZ7" s="640"/>
      <c r="CA7" s="640"/>
      <c r="CB7" s="644"/>
      <c r="CD7" s="633" t="s">
        <v>226</v>
      </c>
      <c r="CE7" s="634"/>
      <c r="CF7" s="634"/>
      <c r="CG7" s="634"/>
      <c r="CH7" s="634"/>
      <c r="CI7" s="634"/>
      <c r="CJ7" s="634"/>
      <c r="CK7" s="634"/>
      <c r="CL7" s="634"/>
      <c r="CM7" s="634"/>
      <c r="CN7" s="634"/>
      <c r="CO7" s="634"/>
      <c r="CP7" s="634"/>
      <c r="CQ7" s="635"/>
      <c r="CR7" s="636">
        <v>950128</v>
      </c>
      <c r="CS7" s="637"/>
      <c r="CT7" s="637"/>
      <c r="CU7" s="637"/>
      <c r="CV7" s="637"/>
      <c r="CW7" s="637"/>
      <c r="CX7" s="637"/>
      <c r="CY7" s="638"/>
      <c r="CZ7" s="639">
        <v>21.6</v>
      </c>
      <c r="DA7" s="639"/>
      <c r="DB7" s="639"/>
      <c r="DC7" s="639"/>
      <c r="DD7" s="645">
        <v>22354</v>
      </c>
      <c r="DE7" s="637"/>
      <c r="DF7" s="637"/>
      <c r="DG7" s="637"/>
      <c r="DH7" s="637"/>
      <c r="DI7" s="637"/>
      <c r="DJ7" s="637"/>
      <c r="DK7" s="637"/>
      <c r="DL7" s="637"/>
      <c r="DM7" s="637"/>
      <c r="DN7" s="637"/>
      <c r="DO7" s="637"/>
      <c r="DP7" s="638"/>
      <c r="DQ7" s="645">
        <v>884859</v>
      </c>
      <c r="DR7" s="637"/>
      <c r="DS7" s="637"/>
      <c r="DT7" s="637"/>
      <c r="DU7" s="637"/>
      <c r="DV7" s="637"/>
      <c r="DW7" s="637"/>
      <c r="DX7" s="637"/>
      <c r="DY7" s="637"/>
      <c r="DZ7" s="637"/>
      <c r="EA7" s="637"/>
      <c r="EB7" s="637"/>
      <c r="EC7" s="646"/>
    </row>
    <row r="8" spans="2:143" ht="11.25" customHeight="1" x14ac:dyDescent="0.2">
      <c r="B8" s="633" t="s">
        <v>227</v>
      </c>
      <c r="C8" s="634"/>
      <c r="D8" s="634"/>
      <c r="E8" s="634"/>
      <c r="F8" s="634"/>
      <c r="G8" s="634"/>
      <c r="H8" s="634"/>
      <c r="I8" s="634"/>
      <c r="J8" s="634"/>
      <c r="K8" s="634"/>
      <c r="L8" s="634"/>
      <c r="M8" s="634"/>
      <c r="N8" s="634"/>
      <c r="O8" s="634"/>
      <c r="P8" s="634"/>
      <c r="Q8" s="635"/>
      <c r="R8" s="636">
        <v>9501</v>
      </c>
      <c r="S8" s="637"/>
      <c r="T8" s="637"/>
      <c r="U8" s="637"/>
      <c r="V8" s="637"/>
      <c r="W8" s="637"/>
      <c r="X8" s="637"/>
      <c r="Y8" s="638"/>
      <c r="Z8" s="639">
        <v>0.2</v>
      </c>
      <c r="AA8" s="639"/>
      <c r="AB8" s="639"/>
      <c r="AC8" s="639"/>
      <c r="AD8" s="640">
        <v>9501</v>
      </c>
      <c r="AE8" s="640"/>
      <c r="AF8" s="640"/>
      <c r="AG8" s="640"/>
      <c r="AH8" s="640"/>
      <c r="AI8" s="640"/>
      <c r="AJ8" s="640"/>
      <c r="AK8" s="640"/>
      <c r="AL8" s="641">
        <v>0.3</v>
      </c>
      <c r="AM8" s="642"/>
      <c r="AN8" s="642"/>
      <c r="AO8" s="643"/>
      <c r="AP8" s="633" t="s">
        <v>228</v>
      </c>
      <c r="AQ8" s="634"/>
      <c r="AR8" s="634"/>
      <c r="AS8" s="634"/>
      <c r="AT8" s="634"/>
      <c r="AU8" s="634"/>
      <c r="AV8" s="634"/>
      <c r="AW8" s="634"/>
      <c r="AX8" s="634"/>
      <c r="AY8" s="634"/>
      <c r="AZ8" s="634"/>
      <c r="BA8" s="634"/>
      <c r="BB8" s="634"/>
      <c r="BC8" s="634"/>
      <c r="BD8" s="634"/>
      <c r="BE8" s="634"/>
      <c r="BF8" s="635"/>
      <c r="BG8" s="636">
        <v>17605</v>
      </c>
      <c r="BH8" s="637"/>
      <c r="BI8" s="637"/>
      <c r="BJ8" s="637"/>
      <c r="BK8" s="637"/>
      <c r="BL8" s="637"/>
      <c r="BM8" s="637"/>
      <c r="BN8" s="638"/>
      <c r="BO8" s="639">
        <v>0.7</v>
      </c>
      <c r="BP8" s="639"/>
      <c r="BQ8" s="639"/>
      <c r="BR8" s="639"/>
      <c r="BS8" s="640" t="s">
        <v>122</v>
      </c>
      <c r="BT8" s="640"/>
      <c r="BU8" s="640"/>
      <c r="BV8" s="640"/>
      <c r="BW8" s="640"/>
      <c r="BX8" s="640"/>
      <c r="BY8" s="640"/>
      <c r="BZ8" s="640"/>
      <c r="CA8" s="640"/>
      <c r="CB8" s="644"/>
      <c r="CD8" s="633" t="s">
        <v>229</v>
      </c>
      <c r="CE8" s="634"/>
      <c r="CF8" s="634"/>
      <c r="CG8" s="634"/>
      <c r="CH8" s="634"/>
      <c r="CI8" s="634"/>
      <c r="CJ8" s="634"/>
      <c r="CK8" s="634"/>
      <c r="CL8" s="634"/>
      <c r="CM8" s="634"/>
      <c r="CN8" s="634"/>
      <c r="CO8" s="634"/>
      <c r="CP8" s="634"/>
      <c r="CQ8" s="635"/>
      <c r="CR8" s="636">
        <v>1155173</v>
      </c>
      <c r="CS8" s="637"/>
      <c r="CT8" s="637"/>
      <c r="CU8" s="637"/>
      <c r="CV8" s="637"/>
      <c r="CW8" s="637"/>
      <c r="CX8" s="637"/>
      <c r="CY8" s="638"/>
      <c r="CZ8" s="639">
        <v>26.2</v>
      </c>
      <c r="DA8" s="639"/>
      <c r="DB8" s="639"/>
      <c r="DC8" s="639"/>
      <c r="DD8" s="645">
        <v>30</v>
      </c>
      <c r="DE8" s="637"/>
      <c r="DF8" s="637"/>
      <c r="DG8" s="637"/>
      <c r="DH8" s="637"/>
      <c r="DI8" s="637"/>
      <c r="DJ8" s="637"/>
      <c r="DK8" s="637"/>
      <c r="DL8" s="637"/>
      <c r="DM8" s="637"/>
      <c r="DN8" s="637"/>
      <c r="DO8" s="637"/>
      <c r="DP8" s="638"/>
      <c r="DQ8" s="645">
        <v>726669</v>
      </c>
      <c r="DR8" s="637"/>
      <c r="DS8" s="637"/>
      <c r="DT8" s="637"/>
      <c r="DU8" s="637"/>
      <c r="DV8" s="637"/>
      <c r="DW8" s="637"/>
      <c r="DX8" s="637"/>
      <c r="DY8" s="637"/>
      <c r="DZ8" s="637"/>
      <c r="EA8" s="637"/>
      <c r="EB8" s="637"/>
      <c r="EC8" s="646"/>
    </row>
    <row r="9" spans="2:143" ht="11.25" customHeight="1" x14ac:dyDescent="0.2">
      <c r="B9" s="633" t="s">
        <v>230</v>
      </c>
      <c r="C9" s="634"/>
      <c r="D9" s="634"/>
      <c r="E9" s="634"/>
      <c r="F9" s="634"/>
      <c r="G9" s="634"/>
      <c r="H9" s="634"/>
      <c r="I9" s="634"/>
      <c r="J9" s="634"/>
      <c r="K9" s="634"/>
      <c r="L9" s="634"/>
      <c r="M9" s="634"/>
      <c r="N9" s="634"/>
      <c r="O9" s="634"/>
      <c r="P9" s="634"/>
      <c r="Q9" s="635"/>
      <c r="R9" s="636">
        <v>10508</v>
      </c>
      <c r="S9" s="637"/>
      <c r="T9" s="637"/>
      <c r="U9" s="637"/>
      <c r="V9" s="637"/>
      <c r="W9" s="637"/>
      <c r="X9" s="637"/>
      <c r="Y9" s="638"/>
      <c r="Z9" s="639">
        <v>0.2</v>
      </c>
      <c r="AA9" s="639"/>
      <c r="AB9" s="639"/>
      <c r="AC9" s="639"/>
      <c r="AD9" s="640">
        <v>10508</v>
      </c>
      <c r="AE9" s="640"/>
      <c r="AF9" s="640"/>
      <c r="AG9" s="640"/>
      <c r="AH9" s="640"/>
      <c r="AI9" s="640"/>
      <c r="AJ9" s="640"/>
      <c r="AK9" s="640"/>
      <c r="AL9" s="641">
        <v>0.3</v>
      </c>
      <c r="AM9" s="642"/>
      <c r="AN9" s="642"/>
      <c r="AO9" s="643"/>
      <c r="AP9" s="633" t="s">
        <v>231</v>
      </c>
      <c r="AQ9" s="634"/>
      <c r="AR9" s="634"/>
      <c r="AS9" s="634"/>
      <c r="AT9" s="634"/>
      <c r="AU9" s="634"/>
      <c r="AV9" s="634"/>
      <c r="AW9" s="634"/>
      <c r="AX9" s="634"/>
      <c r="AY9" s="634"/>
      <c r="AZ9" s="634"/>
      <c r="BA9" s="634"/>
      <c r="BB9" s="634"/>
      <c r="BC9" s="634"/>
      <c r="BD9" s="634"/>
      <c r="BE9" s="634"/>
      <c r="BF9" s="635"/>
      <c r="BG9" s="636">
        <v>471902</v>
      </c>
      <c r="BH9" s="637"/>
      <c r="BI9" s="637"/>
      <c r="BJ9" s="637"/>
      <c r="BK9" s="637"/>
      <c r="BL9" s="637"/>
      <c r="BM9" s="637"/>
      <c r="BN9" s="638"/>
      <c r="BO9" s="639">
        <v>17.7</v>
      </c>
      <c r="BP9" s="639"/>
      <c r="BQ9" s="639"/>
      <c r="BR9" s="639"/>
      <c r="BS9" s="640" t="s">
        <v>122</v>
      </c>
      <c r="BT9" s="640"/>
      <c r="BU9" s="640"/>
      <c r="BV9" s="640"/>
      <c r="BW9" s="640"/>
      <c r="BX9" s="640"/>
      <c r="BY9" s="640"/>
      <c r="BZ9" s="640"/>
      <c r="CA9" s="640"/>
      <c r="CB9" s="644"/>
      <c r="CD9" s="633" t="s">
        <v>232</v>
      </c>
      <c r="CE9" s="634"/>
      <c r="CF9" s="634"/>
      <c r="CG9" s="634"/>
      <c r="CH9" s="634"/>
      <c r="CI9" s="634"/>
      <c r="CJ9" s="634"/>
      <c r="CK9" s="634"/>
      <c r="CL9" s="634"/>
      <c r="CM9" s="634"/>
      <c r="CN9" s="634"/>
      <c r="CO9" s="634"/>
      <c r="CP9" s="634"/>
      <c r="CQ9" s="635"/>
      <c r="CR9" s="636">
        <v>370080</v>
      </c>
      <c r="CS9" s="637"/>
      <c r="CT9" s="637"/>
      <c r="CU9" s="637"/>
      <c r="CV9" s="637"/>
      <c r="CW9" s="637"/>
      <c r="CX9" s="637"/>
      <c r="CY9" s="638"/>
      <c r="CZ9" s="639">
        <v>8.4</v>
      </c>
      <c r="DA9" s="639"/>
      <c r="DB9" s="639"/>
      <c r="DC9" s="639"/>
      <c r="DD9" s="645">
        <v>3254</v>
      </c>
      <c r="DE9" s="637"/>
      <c r="DF9" s="637"/>
      <c r="DG9" s="637"/>
      <c r="DH9" s="637"/>
      <c r="DI9" s="637"/>
      <c r="DJ9" s="637"/>
      <c r="DK9" s="637"/>
      <c r="DL9" s="637"/>
      <c r="DM9" s="637"/>
      <c r="DN9" s="637"/>
      <c r="DO9" s="637"/>
      <c r="DP9" s="638"/>
      <c r="DQ9" s="645">
        <v>303809</v>
      </c>
      <c r="DR9" s="637"/>
      <c r="DS9" s="637"/>
      <c r="DT9" s="637"/>
      <c r="DU9" s="637"/>
      <c r="DV9" s="637"/>
      <c r="DW9" s="637"/>
      <c r="DX9" s="637"/>
      <c r="DY9" s="637"/>
      <c r="DZ9" s="637"/>
      <c r="EA9" s="637"/>
      <c r="EB9" s="637"/>
      <c r="EC9" s="646"/>
    </row>
    <row r="10" spans="2:143" ht="11.25" customHeight="1" x14ac:dyDescent="0.2">
      <c r="B10" s="633" t="s">
        <v>233</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234</v>
      </c>
      <c r="AQ10" s="634"/>
      <c r="AR10" s="634"/>
      <c r="AS10" s="634"/>
      <c r="AT10" s="634"/>
      <c r="AU10" s="634"/>
      <c r="AV10" s="634"/>
      <c r="AW10" s="634"/>
      <c r="AX10" s="634"/>
      <c r="AY10" s="634"/>
      <c r="AZ10" s="634"/>
      <c r="BA10" s="634"/>
      <c r="BB10" s="634"/>
      <c r="BC10" s="634"/>
      <c r="BD10" s="634"/>
      <c r="BE10" s="634"/>
      <c r="BF10" s="635"/>
      <c r="BG10" s="636">
        <v>61592</v>
      </c>
      <c r="BH10" s="637"/>
      <c r="BI10" s="637"/>
      <c r="BJ10" s="637"/>
      <c r="BK10" s="637"/>
      <c r="BL10" s="637"/>
      <c r="BM10" s="637"/>
      <c r="BN10" s="638"/>
      <c r="BO10" s="639">
        <v>2.2999999999999998</v>
      </c>
      <c r="BP10" s="639"/>
      <c r="BQ10" s="639"/>
      <c r="BR10" s="639"/>
      <c r="BS10" s="640" t="s">
        <v>122</v>
      </c>
      <c r="BT10" s="640"/>
      <c r="BU10" s="640"/>
      <c r="BV10" s="640"/>
      <c r="BW10" s="640"/>
      <c r="BX10" s="640"/>
      <c r="BY10" s="640"/>
      <c r="BZ10" s="640"/>
      <c r="CA10" s="640"/>
      <c r="CB10" s="644"/>
      <c r="CD10" s="633" t="s">
        <v>235</v>
      </c>
      <c r="CE10" s="634"/>
      <c r="CF10" s="634"/>
      <c r="CG10" s="634"/>
      <c r="CH10" s="634"/>
      <c r="CI10" s="634"/>
      <c r="CJ10" s="634"/>
      <c r="CK10" s="634"/>
      <c r="CL10" s="634"/>
      <c r="CM10" s="634"/>
      <c r="CN10" s="634"/>
      <c r="CO10" s="634"/>
      <c r="CP10" s="634"/>
      <c r="CQ10" s="635"/>
      <c r="CR10" s="636" t="s">
        <v>122</v>
      </c>
      <c r="CS10" s="637"/>
      <c r="CT10" s="637"/>
      <c r="CU10" s="637"/>
      <c r="CV10" s="637"/>
      <c r="CW10" s="637"/>
      <c r="CX10" s="637"/>
      <c r="CY10" s="638"/>
      <c r="CZ10" s="639" t="s">
        <v>122</v>
      </c>
      <c r="DA10" s="639"/>
      <c r="DB10" s="639"/>
      <c r="DC10" s="639"/>
      <c r="DD10" s="645" t="s">
        <v>122</v>
      </c>
      <c r="DE10" s="637"/>
      <c r="DF10" s="637"/>
      <c r="DG10" s="637"/>
      <c r="DH10" s="637"/>
      <c r="DI10" s="637"/>
      <c r="DJ10" s="637"/>
      <c r="DK10" s="637"/>
      <c r="DL10" s="637"/>
      <c r="DM10" s="637"/>
      <c r="DN10" s="637"/>
      <c r="DO10" s="637"/>
      <c r="DP10" s="638"/>
      <c r="DQ10" s="645" t="s">
        <v>122</v>
      </c>
      <c r="DR10" s="637"/>
      <c r="DS10" s="637"/>
      <c r="DT10" s="637"/>
      <c r="DU10" s="637"/>
      <c r="DV10" s="637"/>
      <c r="DW10" s="637"/>
      <c r="DX10" s="637"/>
      <c r="DY10" s="637"/>
      <c r="DZ10" s="637"/>
      <c r="EA10" s="637"/>
      <c r="EB10" s="637"/>
      <c r="EC10" s="646"/>
    </row>
    <row r="11" spans="2:143" ht="11.25" customHeight="1" x14ac:dyDescent="0.2">
      <c r="B11" s="633" t="s">
        <v>236</v>
      </c>
      <c r="C11" s="634"/>
      <c r="D11" s="634"/>
      <c r="E11" s="634"/>
      <c r="F11" s="634"/>
      <c r="G11" s="634"/>
      <c r="H11" s="634"/>
      <c r="I11" s="634"/>
      <c r="J11" s="634"/>
      <c r="K11" s="634"/>
      <c r="L11" s="634"/>
      <c r="M11" s="634"/>
      <c r="N11" s="634"/>
      <c r="O11" s="634"/>
      <c r="P11" s="634"/>
      <c r="Q11" s="635"/>
      <c r="R11" s="636">
        <v>267262</v>
      </c>
      <c r="S11" s="637"/>
      <c r="T11" s="637"/>
      <c r="U11" s="637"/>
      <c r="V11" s="637"/>
      <c r="W11" s="637"/>
      <c r="X11" s="637"/>
      <c r="Y11" s="638"/>
      <c r="Z11" s="641">
        <v>5.6</v>
      </c>
      <c r="AA11" s="642"/>
      <c r="AB11" s="642"/>
      <c r="AC11" s="648"/>
      <c r="AD11" s="645">
        <v>267262</v>
      </c>
      <c r="AE11" s="637"/>
      <c r="AF11" s="637"/>
      <c r="AG11" s="637"/>
      <c r="AH11" s="637"/>
      <c r="AI11" s="637"/>
      <c r="AJ11" s="637"/>
      <c r="AK11" s="638"/>
      <c r="AL11" s="641">
        <v>7.8</v>
      </c>
      <c r="AM11" s="642"/>
      <c r="AN11" s="642"/>
      <c r="AO11" s="643"/>
      <c r="AP11" s="633" t="s">
        <v>237</v>
      </c>
      <c r="AQ11" s="634"/>
      <c r="AR11" s="634"/>
      <c r="AS11" s="634"/>
      <c r="AT11" s="634"/>
      <c r="AU11" s="634"/>
      <c r="AV11" s="634"/>
      <c r="AW11" s="634"/>
      <c r="AX11" s="634"/>
      <c r="AY11" s="634"/>
      <c r="AZ11" s="634"/>
      <c r="BA11" s="634"/>
      <c r="BB11" s="634"/>
      <c r="BC11" s="634"/>
      <c r="BD11" s="634"/>
      <c r="BE11" s="634"/>
      <c r="BF11" s="635"/>
      <c r="BG11" s="636">
        <v>462209</v>
      </c>
      <c r="BH11" s="637"/>
      <c r="BI11" s="637"/>
      <c r="BJ11" s="637"/>
      <c r="BK11" s="637"/>
      <c r="BL11" s="637"/>
      <c r="BM11" s="637"/>
      <c r="BN11" s="638"/>
      <c r="BO11" s="639">
        <v>17.3</v>
      </c>
      <c r="BP11" s="639"/>
      <c r="BQ11" s="639"/>
      <c r="BR11" s="639"/>
      <c r="BS11" s="640">
        <v>124182</v>
      </c>
      <c r="BT11" s="640"/>
      <c r="BU11" s="640"/>
      <c r="BV11" s="640"/>
      <c r="BW11" s="640"/>
      <c r="BX11" s="640"/>
      <c r="BY11" s="640"/>
      <c r="BZ11" s="640"/>
      <c r="CA11" s="640"/>
      <c r="CB11" s="644"/>
      <c r="CD11" s="633" t="s">
        <v>238</v>
      </c>
      <c r="CE11" s="634"/>
      <c r="CF11" s="634"/>
      <c r="CG11" s="634"/>
      <c r="CH11" s="634"/>
      <c r="CI11" s="634"/>
      <c r="CJ11" s="634"/>
      <c r="CK11" s="634"/>
      <c r="CL11" s="634"/>
      <c r="CM11" s="634"/>
      <c r="CN11" s="634"/>
      <c r="CO11" s="634"/>
      <c r="CP11" s="634"/>
      <c r="CQ11" s="635"/>
      <c r="CR11" s="636">
        <v>140988</v>
      </c>
      <c r="CS11" s="637"/>
      <c r="CT11" s="637"/>
      <c r="CU11" s="637"/>
      <c r="CV11" s="637"/>
      <c r="CW11" s="637"/>
      <c r="CX11" s="637"/>
      <c r="CY11" s="638"/>
      <c r="CZ11" s="639">
        <v>3.2</v>
      </c>
      <c r="DA11" s="639"/>
      <c r="DB11" s="639"/>
      <c r="DC11" s="639"/>
      <c r="DD11" s="645">
        <v>52858</v>
      </c>
      <c r="DE11" s="637"/>
      <c r="DF11" s="637"/>
      <c r="DG11" s="637"/>
      <c r="DH11" s="637"/>
      <c r="DI11" s="637"/>
      <c r="DJ11" s="637"/>
      <c r="DK11" s="637"/>
      <c r="DL11" s="637"/>
      <c r="DM11" s="637"/>
      <c r="DN11" s="637"/>
      <c r="DO11" s="637"/>
      <c r="DP11" s="638"/>
      <c r="DQ11" s="645">
        <v>89562</v>
      </c>
      <c r="DR11" s="637"/>
      <c r="DS11" s="637"/>
      <c r="DT11" s="637"/>
      <c r="DU11" s="637"/>
      <c r="DV11" s="637"/>
      <c r="DW11" s="637"/>
      <c r="DX11" s="637"/>
      <c r="DY11" s="637"/>
      <c r="DZ11" s="637"/>
      <c r="EA11" s="637"/>
      <c r="EB11" s="637"/>
      <c r="EC11" s="646"/>
    </row>
    <row r="12" spans="2:143" ht="11.25" customHeight="1" x14ac:dyDescent="0.2">
      <c r="B12" s="633" t="s">
        <v>239</v>
      </c>
      <c r="C12" s="634"/>
      <c r="D12" s="634"/>
      <c r="E12" s="634"/>
      <c r="F12" s="634"/>
      <c r="G12" s="634"/>
      <c r="H12" s="634"/>
      <c r="I12" s="634"/>
      <c r="J12" s="634"/>
      <c r="K12" s="634"/>
      <c r="L12" s="634"/>
      <c r="M12" s="634"/>
      <c r="N12" s="634"/>
      <c r="O12" s="634"/>
      <c r="P12" s="634"/>
      <c r="Q12" s="635"/>
      <c r="R12" s="636">
        <v>36419</v>
      </c>
      <c r="S12" s="637"/>
      <c r="T12" s="637"/>
      <c r="U12" s="637"/>
      <c r="V12" s="637"/>
      <c r="W12" s="637"/>
      <c r="X12" s="637"/>
      <c r="Y12" s="638"/>
      <c r="Z12" s="639">
        <v>0.8</v>
      </c>
      <c r="AA12" s="639"/>
      <c r="AB12" s="639"/>
      <c r="AC12" s="639"/>
      <c r="AD12" s="640">
        <v>36419</v>
      </c>
      <c r="AE12" s="640"/>
      <c r="AF12" s="640"/>
      <c r="AG12" s="640"/>
      <c r="AH12" s="640"/>
      <c r="AI12" s="640"/>
      <c r="AJ12" s="640"/>
      <c r="AK12" s="640"/>
      <c r="AL12" s="641">
        <v>1.1000000000000001</v>
      </c>
      <c r="AM12" s="642"/>
      <c r="AN12" s="642"/>
      <c r="AO12" s="643"/>
      <c r="AP12" s="633" t="s">
        <v>240</v>
      </c>
      <c r="AQ12" s="634"/>
      <c r="AR12" s="634"/>
      <c r="AS12" s="634"/>
      <c r="AT12" s="634"/>
      <c r="AU12" s="634"/>
      <c r="AV12" s="634"/>
      <c r="AW12" s="634"/>
      <c r="AX12" s="634"/>
      <c r="AY12" s="634"/>
      <c r="AZ12" s="634"/>
      <c r="BA12" s="634"/>
      <c r="BB12" s="634"/>
      <c r="BC12" s="634"/>
      <c r="BD12" s="634"/>
      <c r="BE12" s="634"/>
      <c r="BF12" s="635"/>
      <c r="BG12" s="636">
        <v>1499152</v>
      </c>
      <c r="BH12" s="637"/>
      <c r="BI12" s="637"/>
      <c r="BJ12" s="637"/>
      <c r="BK12" s="637"/>
      <c r="BL12" s="637"/>
      <c r="BM12" s="637"/>
      <c r="BN12" s="638"/>
      <c r="BO12" s="639">
        <v>56.1</v>
      </c>
      <c r="BP12" s="639"/>
      <c r="BQ12" s="639"/>
      <c r="BR12" s="639"/>
      <c r="BS12" s="640" t="s">
        <v>122</v>
      </c>
      <c r="BT12" s="640"/>
      <c r="BU12" s="640"/>
      <c r="BV12" s="640"/>
      <c r="BW12" s="640"/>
      <c r="BX12" s="640"/>
      <c r="BY12" s="640"/>
      <c r="BZ12" s="640"/>
      <c r="CA12" s="640"/>
      <c r="CB12" s="644"/>
      <c r="CD12" s="633" t="s">
        <v>241</v>
      </c>
      <c r="CE12" s="634"/>
      <c r="CF12" s="634"/>
      <c r="CG12" s="634"/>
      <c r="CH12" s="634"/>
      <c r="CI12" s="634"/>
      <c r="CJ12" s="634"/>
      <c r="CK12" s="634"/>
      <c r="CL12" s="634"/>
      <c r="CM12" s="634"/>
      <c r="CN12" s="634"/>
      <c r="CO12" s="634"/>
      <c r="CP12" s="634"/>
      <c r="CQ12" s="635"/>
      <c r="CR12" s="636">
        <v>125970</v>
      </c>
      <c r="CS12" s="637"/>
      <c r="CT12" s="637"/>
      <c r="CU12" s="637"/>
      <c r="CV12" s="637"/>
      <c r="CW12" s="637"/>
      <c r="CX12" s="637"/>
      <c r="CY12" s="638"/>
      <c r="CZ12" s="639">
        <v>2.9</v>
      </c>
      <c r="DA12" s="639"/>
      <c r="DB12" s="639"/>
      <c r="DC12" s="639"/>
      <c r="DD12" s="645">
        <v>1017</v>
      </c>
      <c r="DE12" s="637"/>
      <c r="DF12" s="637"/>
      <c r="DG12" s="637"/>
      <c r="DH12" s="637"/>
      <c r="DI12" s="637"/>
      <c r="DJ12" s="637"/>
      <c r="DK12" s="637"/>
      <c r="DL12" s="637"/>
      <c r="DM12" s="637"/>
      <c r="DN12" s="637"/>
      <c r="DO12" s="637"/>
      <c r="DP12" s="638"/>
      <c r="DQ12" s="645">
        <v>107447</v>
      </c>
      <c r="DR12" s="637"/>
      <c r="DS12" s="637"/>
      <c r="DT12" s="637"/>
      <c r="DU12" s="637"/>
      <c r="DV12" s="637"/>
      <c r="DW12" s="637"/>
      <c r="DX12" s="637"/>
      <c r="DY12" s="637"/>
      <c r="DZ12" s="637"/>
      <c r="EA12" s="637"/>
      <c r="EB12" s="637"/>
      <c r="EC12" s="646"/>
    </row>
    <row r="13" spans="2:143" ht="11.25" customHeight="1" x14ac:dyDescent="0.2">
      <c r="B13" s="633" t="s">
        <v>242</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243</v>
      </c>
      <c r="AQ13" s="634"/>
      <c r="AR13" s="634"/>
      <c r="AS13" s="634"/>
      <c r="AT13" s="634"/>
      <c r="AU13" s="634"/>
      <c r="AV13" s="634"/>
      <c r="AW13" s="634"/>
      <c r="AX13" s="634"/>
      <c r="AY13" s="634"/>
      <c r="AZ13" s="634"/>
      <c r="BA13" s="634"/>
      <c r="BB13" s="634"/>
      <c r="BC13" s="634"/>
      <c r="BD13" s="634"/>
      <c r="BE13" s="634"/>
      <c r="BF13" s="635"/>
      <c r="BG13" s="636">
        <v>1498997</v>
      </c>
      <c r="BH13" s="637"/>
      <c r="BI13" s="637"/>
      <c r="BJ13" s="637"/>
      <c r="BK13" s="637"/>
      <c r="BL13" s="637"/>
      <c r="BM13" s="637"/>
      <c r="BN13" s="638"/>
      <c r="BO13" s="639">
        <v>56.1</v>
      </c>
      <c r="BP13" s="639"/>
      <c r="BQ13" s="639"/>
      <c r="BR13" s="639"/>
      <c r="BS13" s="640" t="s">
        <v>122</v>
      </c>
      <c r="BT13" s="640"/>
      <c r="BU13" s="640"/>
      <c r="BV13" s="640"/>
      <c r="BW13" s="640"/>
      <c r="BX13" s="640"/>
      <c r="BY13" s="640"/>
      <c r="BZ13" s="640"/>
      <c r="CA13" s="640"/>
      <c r="CB13" s="644"/>
      <c r="CD13" s="633" t="s">
        <v>244</v>
      </c>
      <c r="CE13" s="634"/>
      <c r="CF13" s="634"/>
      <c r="CG13" s="634"/>
      <c r="CH13" s="634"/>
      <c r="CI13" s="634"/>
      <c r="CJ13" s="634"/>
      <c r="CK13" s="634"/>
      <c r="CL13" s="634"/>
      <c r="CM13" s="634"/>
      <c r="CN13" s="634"/>
      <c r="CO13" s="634"/>
      <c r="CP13" s="634"/>
      <c r="CQ13" s="635"/>
      <c r="CR13" s="636">
        <v>835262</v>
      </c>
      <c r="CS13" s="637"/>
      <c r="CT13" s="637"/>
      <c r="CU13" s="637"/>
      <c r="CV13" s="637"/>
      <c r="CW13" s="637"/>
      <c r="CX13" s="637"/>
      <c r="CY13" s="638"/>
      <c r="CZ13" s="639">
        <v>19</v>
      </c>
      <c r="DA13" s="639"/>
      <c r="DB13" s="639"/>
      <c r="DC13" s="639"/>
      <c r="DD13" s="645">
        <v>460348</v>
      </c>
      <c r="DE13" s="637"/>
      <c r="DF13" s="637"/>
      <c r="DG13" s="637"/>
      <c r="DH13" s="637"/>
      <c r="DI13" s="637"/>
      <c r="DJ13" s="637"/>
      <c r="DK13" s="637"/>
      <c r="DL13" s="637"/>
      <c r="DM13" s="637"/>
      <c r="DN13" s="637"/>
      <c r="DO13" s="637"/>
      <c r="DP13" s="638"/>
      <c r="DQ13" s="645">
        <v>738290</v>
      </c>
      <c r="DR13" s="637"/>
      <c r="DS13" s="637"/>
      <c r="DT13" s="637"/>
      <c r="DU13" s="637"/>
      <c r="DV13" s="637"/>
      <c r="DW13" s="637"/>
      <c r="DX13" s="637"/>
      <c r="DY13" s="637"/>
      <c r="DZ13" s="637"/>
      <c r="EA13" s="637"/>
      <c r="EB13" s="637"/>
      <c r="EC13" s="646"/>
    </row>
    <row r="14" spans="2:143" ht="11.25" customHeight="1" x14ac:dyDescent="0.2">
      <c r="B14" s="633" t="s">
        <v>245</v>
      </c>
      <c r="C14" s="634"/>
      <c r="D14" s="634"/>
      <c r="E14" s="634"/>
      <c r="F14" s="634"/>
      <c r="G14" s="634"/>
      <c r="H14" s="634"/>
      <c r="I14" s="634"/>
      <c r="J14" s="634"/>
      <c r="K14" s="634"/>
      <c r="L14" s="634"/>
      <c r="M14" s="634"/>
      <c r="N14" s="634"/>
      <c r="O14" s="634"/>
      <c r="P14" s="634"/>
      <c r="Q14" s="635"/>
      <c r="R14" s="636">
        <v>325</v>
      </c>
      <c r="S14" s="637"/>
      <c r="T14" s="637"/>
      <c r="U14" s="637"/>
      <c r="V14" s="637"/>
      <c r="W14" s="637"/>
      <c r="X14" s="637"/>
      <c r="Y14" s="638"/>
      <c r="Z14" s="639">
        <v>0</v>
      </c>
      <c r="AA14" s="639"/>
      <c r="AB14" s="639"/>
      <c r="AC14" s="639"/>
      <c r="AD14" s="640">
        <v>325</v>
      </c>
      <c r="AE14" s="640"/>
      <c r="AF14" s="640"/>
      <c r="AG14" s="640"/>
      <c r="AH14" s="640"/>
      <c r="AI14" s="640"/>
      <c r="AJ14" s="640"/>
      <c r="AK14" s="640"/>
      <c r="AL14" s="641">
        <v>0</v>
      </c>
      <c r="AM14" s="642"/>
      <c r="AN14" s="642"/>
      <c r="AO14" s="643"/>
      <c r="AP14" s="633" t="s">
        <v>246</v>
      </c>
      <c r="AQ14" s="634"/>
      <c r="AR14" s="634"/>
      <c r="AS14" s="634"/>
      <c r="AT14" s="634"/>
      <c r="AU14" s="634"/>
      <c r="AV14" s="634"/>
      <c r="AW14" s="634"/>
      <c r="AX14" s="634"/>
      <c r="AY14" s="634"/>
      <c r="AZ14" s="634"/>
      <c r="BA14" s="634"/>
      <c r="BB14" s="634"/>
      <c r="BC14" s="634"/>
      <c r="BD14" s="634"/>
      <c r="BE14" s="634"/>
      <c r="BF14" s="635"/>
      <c r="BG14" s="636">
        <v>41482</v>
      </c>
      <c r="BH14" s="637"/>
      <c r="BI14" s="637"/>
      <c r="BJ14" s="637"/>
      <c r="BK14" s="637"/>
      <c r="BL14" s="637"/>
      <c r="BM14" s="637"/>
      <c r="BN14" s="638"/>
      <c r="BO14" s="639">
        <v>1.6</v>
      </c>
      <c r="BP14" s="639"/>
      <c r="BQ14" s="639"/>
      <c r="BR14" s="639"/>
      <c r="BS14" s="640" t="s">
        <v>122</v>
      </c>
      <c r="BT14" s="640"/>
      <c r="BU14" s="640"/>
      <c r="BV14" s="640"/>
      <c r="BW14" s="640"/>
      <c r="BX14" s="640"/>
      <c r="BY14" s="640"/>
      <c r="BZ14" s="640"/>
      <c r="CA14" s="640"/>
      <c r="CB14" s="644"/>
      <c r="CD14" s="633" t="s">
        <v>247</v>
      </c>
      <c r="CE14" s="634"/>
      <c r="CF14" s="634"/>
      <c r="CG14" s="634"/>
      <c r="CH14" s="634"/>
      <c r="CI14" s="634"/>
      <c r="CJ14" s="634"/>
      <c r="CK14" s="634"/>
      <c r="CL14" s="634"/>
      <c r="CM14" s="634"/>
      <c r="CN14" s="634"/>
      <c r="CO14" s="634"/>
      <c r="CP14" s="634"/>
      <c r="CQ14" s="635"/>
      <c r="CR14" s="636">
        <v>201170</v>
      </c>
      <c r="CS14" s="637"/>
      <c r="CT14" s="637"/>
      <c r="CU14" s="637"/>
      <c r="CV14" s="637"/>
      <c r="CW14" s="637"/>
      <c r="CX14" s="637"/>
      <c r="CY14" s="638"/>
      <c r="CZ14" s="639">
        <v>4.5999999999999996</v>
      </c>
      <c r="DA14" s="639"/>
      <c r="DB14" s="639"/>
      <c r="DC14" s="639"/>
      <c r="DD14" s="645">
        <v>727</v>
      </c>
      <c r="DE14" s="637"/>
      <c r="DF14" s="637"/>
      <c r="DG14" s="637"/>
      <c r="DH14" s="637"/>
      <c r="DI14" s="637"/>
      <c r="DJ14" s="637"/>
      <c r="DK14" s="637"/>
      <c r="DL14" s="637"/>
      <c r="DM14" s="637"/>
      <c r="DN14" s="637"/>
      <c r="DO14" s="637"/>
      <c r="DP14" s="638"/>
      <c r="DQ14" s="645">
        <v>192032</v>
      </c>
      <c r="DR14" s="637"/>
      <c r="DS14" s="637"/>
      <c r="DT14" s="637"/>
      <c r="DU14" s="637"/>
      <c r="DV14" s="637"/>
      <c r="DW14" s="637"/>
      <c r="DX14" s="637"/>
      <c r="DY14" s="637"/>
      <c r="DZ14" s="637"/>
      <c r="EA14" s="637"/>
      <c r="EB14" s="637"/>
      <c r="EC14" s="646"/>
    </row>
    <row r="15" spans="2:143" ht="11.25" customHeight="1" x14ac:dyDescent="0.2">
      <c r="B15" s="633" t="s">
        <v>248</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249</v>
      </c>
      <c r="AQ15" s="634"/>
      <c r="AR15" s="634"/>
      <c r="AS15" s="634"/>
      <c r="AT15" s="634"/>
      <c r="AU15" s="634"/>
      <c r="AV15" s="634"/>
      <c r="AW15" s="634"/>
      <c r="AX15" s="634"/>
      <c r="AY15" s="634"/>
      <c r="AZ15" s="634"/>
      <c r="BA15" s="634"/>
      <c r="BB15" s="634"/>
      <c r="BC15" s="634"/>
      <c r="BD15" s="634"/>
      <c r="BE15" s="634"/>
      <c r="BF15" s="635"/>
      <c r="BG15" s="636">
        <v>118235</v>
      </c>
      <c r="BH15" s="637"/>
      <c r="BI15" s="637"/>
      <c r="BJ15" s="637"/>
      <c r="BK15" s="637"/>
      <c r="BL15" s="637"/>
      <c r="BM15" s="637"/>
      <c r="BN15" s="638"/>
      <c r="BO15" s="639">
        <v>4.4000000000000004</v>
      </c>
      <c r="BP15" s="639"/>
      <c r="BQ15" s="639"/>
      <c r="BR15" s="639"/>
      <c r="BS15" s="640" t="s">
        <v>122</v>
      </c>
      <c r="BT15" s="640"/>
      <c r="BU15" s="640"/>
      <c r="BV15" s="640"/>
      <c r="BW15" s="640"/>
      <c r="BX15" s="640"/>
      <c r="BY15" s="640"/>
      <c r="BZ15" s="640"/>
      <c r="CA15" s="640"/>
      <c r="CB15" s="644"/>
      <c r="CD15" s="633" t="s">
        <v>250</v>
      </c>
      <c r="CE15" s="634"/>
      <c r="CF15" s="634"/>
      <c r="CG15" s="634"/>
      <c r="CH15" s="634"/>
      <c r="CI15" s="634"/>
      <c r="CJ15" s="634"/>
      <c r="CK15" s="634"/>
      <c r="CL15" s="634"/>
      <c r="CM15" s="634"/>
      <c r="CN15" s="634"/>
      <c r="CO15" s="634"/>
      <c r="CP15" s="634"/>
      <c r="CQ15" s="635"/>
      <c r="CR15" s="636">
        <v>463118</v>
      </c>
      <c r="CS15" s="637"/>
      <c r="CT15" s="637"/>
      <c r="CU15" s="637"/>
      <c r="CV15" s="637"/>
      <c r="CW15" s="637"/>
      <c r="CX15" s="637"/>
      <c r="CY15" s="638"/>
      <c r="CZ15" s="639">
        <v>10.5</v>
      </c>
      <c r="DA15" s="639"/>
      <c r="DB15" s="639"/>
      <c r="DC15" s="639"/>
      <c r="DD15" s="645">
        <v>66672</v>
      </c>
      <c r="DE15" s="637"/>
      <c r="DF15" s="637"/>
      <c r="DG15" s="637"/>
      <c r="DH15" s="637"/>
      <c r="DI15" s="637"/>
      <c r="DJ15" s="637"/>
      <c r="DK15" s="637"/>
      <c r="DL15" s="637"/>
      <c r="DM15" s="637"/>
      <c r="DN15" s="637"/>
      <c r="DO15" s="637"/>
      <c r="DP15" s="638"/>
      <c r="DQ15" s="645">
        <v>434818</v>
      </c>
      <c r="DR15" s="637"/>
      <c r="DS15" s="637"/>
      <c r="DT15" s="637"/>
      <c r="DU15" s="637"/>
      <c r="DV15" s="637"/>
      <c r="DW15" s="637"/>
      <c r="DX15" s="637"/>
      <c r="DY15" s="637"/>
      <c r="DZ15" s="637"/>
      <c r="EA15" s="637"/>
      <c r="EB15" s="637"/>
      <c r="EC15" s="646"/>
    </row>
    <row r="16" spans="2:143" ht="11.25" customHeight="1" x14ac:dyDescent="0.2">
      <c r="B16" s="633" t="s">
        <v>251</v>
      </c>
      <c r="C16" s="634"/>
      <c r="D16" s="634"/>
      <c r="E16" s="634"/>
      <c r="F16" s="634"/>
      <c r="G16" s="634"/>
      <c r="H16" s="634"/>
      <c r="I16" s="634"/>
      <c r="J16" s="634"/>
      <c r="K16" s="634"/>
      <c r="L16" s="634"/>
      <c r="M16" s="634"/>
      <c r="N16" s="634"/>
      <c r="O16" s="634"/>
      <c r="P16" s="634"/>
      <c r="Q16" s="635"/>
      <c r="R16" s="636">
        <v>10092</v>
      </c>
      <c r="S16" s="637"/>
      <c r="T16" s="637"/>
      <c r="U16" s="637"/>
      <c r="V16" s="637"/>
      <c r="W16" s="637"/>
      <c r="X16" s="637"/>
      <c r="Y16" s="638"/>
      <c r="Z16" s="639">
        <v>0.2</v>
      </c>
      <c r="AA16" s="639"/>
      <c r="AB16" s="639"/>
      <c r="AC16" s="639"/>
      <c r="AD16" s="640">
        <v>10092</v>
      </c>
      <c r="AE16" s="640"/>
      <c r="AF16" s="640"/>
      <c r="AG16" s="640"/>
      <c r="AH16" s="640"/>
      <c r="AI16" s="640"/>
      <c r="AJ16" s="640"/>
      <c r="AK16" s="640"/>
      <c r="AL16" s="641">
        <v>0.3</v>
      </c>
      <c r="AM16" s="642"/>
      <c r="AN16" s="642"/>
      <c r="AO16" s="643"/>
      <c r="AP16" s="633" t="s">
        <v>252</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253</v>
      </c>
      <c r="CE16" s="634"/>
      <c r="CF16" s="634"/>
      <c r="CG16" s="634"/>
      <c r="CH16" s="634"/>
      <c r="CI16" s="634"/>
      <c r="CJ16" s="634"/>
      <c r="CK16" s="634"/>
      <c r="CL16" s="634"/>
      <c r="CM16" s="634"/>
      <c r="CN16" s="634"/>
      <c r="CO16" s="634"/>
      <c r="CP16" s="634"/>
      <c r="CQ16" s="635"/>
      <c r="CR16" s="636" t="s">
        <v>122</v>
      </c>
      <c r="CS16" s="637"/>
      <c r="CT16" s="637"/>
      <c r="CU16" s="637"/>
      <c r="CV16" s="637"/>
      <c r="CW16" s="637"/>
      <c r="CX16" s="637"/>
      <c r="CY16" s="638"/>
      <c r="CZ16" s="639" t="s">
        <v>122</v>
      </c>
      <c r="DA16" s="639"/>
      <c r="DB16" s="639"/>
      <c r="DC16" s="639"/>
      <c r="DD16" s="645" t="s">
        <v>122</v>
      </c>
      <c r="DE16" s="637"/>
      <c r="DF16" s="637"/>
      <c r="DG16" s="637"/>
      <c r="DH16" s="637"/>
      <c r="DI16" s="637"/>
      <c r="DJ16" s="637"/>
      <c r="DK16" s="637"/>
      <c r="DL16" s="637"/>
      <c r="DM16" s="637"/>
      <c r="DN16" s="637"/>
      <c r="DO16" s="637"/>
      <c r="DP16" s="638"/>
      <c r="DQ16" s="645" t="s">
        <v>122</v>
      </c>
      <c r="DR16" s="637"/>
      <c r="DS16" s="637"/>
      <c r="DT16" s="637"/>
      <c r="DU16" s="637"/>
      <c r="DV16" s="637"/>
      <c r="DW16" s="637"/>
      <c r="DX16" s="637"/>
      <c r="DY16" s="637"/>
      <c r="DZ16" s="637"/>
      <c r="EA16" s="637"/>
      <c r="EB16" s="637"/>
      <c r="EC16" s="646"/>
    </row>
    <row r="17" spans="2:133" ht="11.25" customHeight="1" x14ac:dyDescent="0.2">
      <c r="B17" s="633" t="s">
        <v>254</v>
      </c>
      <c r="C17" s="634"/>
      <c r="D17" s="634"/>
      <c r="E17" s="634"/>
      <c r="F17" s="634"/>
      <c r="G17" s="634"/>
      <c r="H17" s="634"/>
      <c r="I17" s="634"/>
      <c r="J17" s="634"/>
      <c r="K17" s="634"/>
      <c r="L17" s="634"/>
      <c r="M17" s="634"/>
      <c r="N17" s="634"/>
      <c r="O17" s="634"/>
      <c r="P17" s="634"/>
      <c r="Q17" s="635"/>
      <c r="R17" s="636">
        <v>46913</v>
      </c>
      <c r="S17" s="637"/>
      <c r="T17" s="637"/>
      <c r="U17" s="637"/>
      <c r="V17" s="637"/>
      <c r="W17" s="637"/>
      <c r="X17" s="637"/>
      <c r="Y17" s="638"/>
      <c r="Z17" s="639">
        <v>1</v>
      </c>
      <c r="AA17" s="639"/>
      <c r="AB17" s="639"/>
      <c r="AC17" s="639"/>
      <c r="AD17" s="640">
        <v>46913</v>
      </c>
      <c r="AE17" s="640"/>
      <c r="AF17" s="640"/>
      <c r="AG17" s="640"/>
      <c r="AH17" s="640"/>
      <c r="AI17" s="640"/>
      <c r="AJ17" s="640"/>
      <c r="AK17" s="640"/>
      <c r="AL17" s="641">
        <v>1.4</v>
      </c>
      <c r="AM17" s="642"/>
      <c r="AN17" s="642"/>
      <c r="AO17" s="643"/>
      <c r="AP17" s="633" t="s">
        <v>255</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256</v>
      </c>
      <c r="CE17" s="634"/>
      <c r="CF17" s="634"/>
      <c r="CG17" s="634"/>
      <c r="CH17" s="634"/>
      <c r="CI17" s="634"/>
      <c r="CJ17" s="634"/>
      <c r="CK17" s="634"/>
      <c r="CL17" s="634"/>
      <c r="CM17" s="634"/>
      <c r="CN17" s="634"/>
      <c r="CO17" s="634"/>
      <c r="CP17" s="634"/>
      <c r="CQ17" s="635"/>
      <c r="CR17" s="636">
        <v>76293</v>
      </c>
      <c r="CS17" s="637"/>
      <c r="CT17" s="637"/>
      <c r="CU17" s="637"/>
      <c r="CV17" s="637"/>
      <c r="CW17" s="637"/>
      <c r="CX17" s="637"/>
      <c r="CY17" s="638"/>
      <c r="CZ17" s="639">
        <v>1.7</v>
      </c>
      <c r="DA17" s="639"/>
      <c r="DB17" s="639"/>
      <c r="DC17" s="639"/>
      <c r="DD17" s="645" t="s">
        <v>122</v>
      </c>
      <c r="DE17" s="637"/>
      <c r="DF17" s="637"/>
      <c r="DG17" s="637"/>
      <c r="DH17" s="637"/>
      <c r="DI17" s="637"/>
      <c r="DJ17" s="637"/>
      <c r="DK17" s="637"/>
      <c r="DL17" s="637"/>
      <c r="DM17" s="637"/>
      <c r="DN17" s="637"/>
      <c r="DO17" s="637"/>
      <c r="DP17" s="638"/>
      <c r="DQ17" s="645">
        <v>76293</v>
      </c>
      <c r="DR17" s="637"/>
      <c r="DS17" s="637"/>
      <c r="DT17" s="637"/>
      <c r="DU17" s="637"/>
      <c r="DV17" s="637"/>
      <c r="DW17" s="637"/>
      <c r="DX17" s="637"/>
      <c r="DY17" s="637"/>
      <c r="DZ17" s="637"/>
      <c r="EA17" s="637"/>
      <c r="EB17" s="637"/>
      <c r="EC17" s="646"/>
    </row>
    <row r="18" spans="2:133" ht="11.25" customHeight="1" x14ac:dyDescent="0.2">
      <c r="B18" s="633" t="s">
        <v>257</v>
      </c>
      <c r="C18" s="634"/>
      <c r="D18" s="634"/>
      <c r="E18" s="634"/>
      <c r="F18" s="634"/>
      <c r="G18" s="634"/>
      <c r="H18" s="634"/>
      <c r="I18" s="634"/>
      <c r="J18" s="634"/>
      <c r="K18" s="634"/>
      <c r="L18" s="634"/>
      <c r="M18" s="634"/>
      <c r="N18" s="634"/>
      <c r="O18" s="634"/>
      <c r="P18" s="634"/>
      <c r="Q18" s="635"/>
      <c r="R18" s="636">
        <v>6767</v>
      </c>
      <c r="S18" s="637"/>
      <c r="T18" s="637"/>
      <c r="U18" s="637"/>
      <c r="V18" s="637"/>
      <c r="W18" s="637"/>
      <c r="X18" s="637"/>
      <c r="Y18" s="638"/>
      <c r="Z18" s="639">
        <v>0.1</v>
      </c>
      <c r="AA18" s="639"/>
      <c r="AB18" s="639"/>
      <c r="AC18" s="639"/>
      <c r="AD18" s="640">
        <v>6767</v>
      </c>
      <c r="AE18" s="640"/>
      <c r="AF18" s="640"/>
      <c r="AG18" s="640"/>
      <c r="AH18" s="640"/>
      <c r="AI18" s="640"/>
      <c r="AJ18" s="640"/>
      <c r="AK18" s="640"/>
      <c r="AL18" s="641">
        <v>0.2</v>
      </c>
      <c r="AM18" s="642"/>
      <c r="AN18" s="642"/>
      <c r="AO18" s="643"/>
      <c r="AP18" s="633" t="s">
        <v>258</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259</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260</v>
      </c>
      <c r="C19" s="634"/>
      <c r="D19" s="634"/>
      <c r="E19" s="634"/>
      <c r="F19" s="634"/>
      <c r="G19" s="634"/>
      <c r="H19" s="634"/>
      <c r="I19" s="634"/>
      <c r="J19" s="634"/>
      <c r="K19" s="634"/>
      <c r="L19" s="634"/>
      <c r="M19" s="634"/>
      <c r="N19" s="634"/>
      <c r="O19" s="634"/>
      <c r="P19" s="634"/>
      <c r="Q19" s="635"/>
      <c r="R19" s="636">
        <v>6767</v>
      </c>
      <c r="S19" s="637"/>
      <c r="T19" s="637"/>
      <c r="U19" s="637"/>
      <c r="V19" s="637"/>
      <c r="W19" s="637"/>
      <c r="X19" s="637"/>
      <c r="Y19" s="638"/>
      <c r="Z19" s="639">
        <v>0.1</v>
      </c>
      <c r="AA19" s="639"/>
      <c r="AB19" s="639"/>
      <c r="AC19" s="639"/>
      <c r="AD19" s="640">
        <v>6767</v>
      </c>
      <c r="AE19" s="640"/>
      <c r="AF19" s="640"/>
      <c r="AG19" s="640"/>
      <c r="AH19" s="640"/>
      <c r="AI19" s="640"/>
      <c r="AJ19" s="640"/>
      <c r="AK19" s="640"/>
      <c r="AL19" s="641">
        <v>0.2</v>
      </c>
      <c r="AM19" s="642"/>
      <c r="AN19" s="642"/>
      <c r="AO19" s="643"/>
      <c r="AP19" s="633" t="s">
        <v>261</v>
      </c>
      <c r="AQ19" s="634"/>
      <c r="AR19" s="634"/>
      <c r="AS19" s="634"/>
      <c r="AT19" s="634"/>
      <c r="AU19" s="634"/>
      <c r="AV19" s="634"/>
      <c r="AW19" s="634"/>
      <c r="AX19" s="634"/>
      <c r="AY19" s="634"/>
      <c r="AZ19" s="634"/>
      <c r="BA19" s="634"/>
      <c r="BB19" s="634"/>
      <c r="BC19" s="634"/>
      <c r="BD19" s="634"/>
      <c r="BE19" s="634"/>
      <c r="BF19" s="635"/>
      <c r="BG19" s="636" t="s">
        <v>122</v>
      </c>
      <c r="BH19" s="637"/>
      <c r="BI19" s="637"/>
      <c r="BJ19" s="637"/>
      <c r="BK19" s="637"/>
      <c r="BL19" s="637"/>
      <c r="BM19" s="637"/>
      <c r="BN19" s="638"/>
      <c r="BO19" s="639" t="s">
        <v>122</v>
      </c>
      <c r="BP19" s="639"/>
      <c r="BQ19" s="639"/>
      <c r="BR19" s="639"/>
      <c r="BS19" s="640" t="s">
        <v>122</v>
      </c>
      <c r="BT19" s="640"/>
      <c r="BU19" s="640"/>
      <c r="BV19" s="640"/>
      <c r="BW19" s="640"/>
      <c r="BX19" s="640"/>
      <c r="BY19" s="640"/>
      <c r="BZ19" s="640"/>
      <c r="CA19" s="640"/>
      <c r="CB19" s="644"/>
      <c r="CD19" s="633" t="s">
        <v>262</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263</v>
      </c>
      <c r="C20" s="650"/>
      <c r="D20" s="650"/>
      <c r="E20" s="650"/>
      <c r="F20" s="650"/>
      <c r="G20" s="650"/>
      <c r="H20" s="650"/>
      <c r="I20" s="650"/>
      <c r="J20" s="650"/>
      <c r="K20" s="650"/>
      <c r="L20" s="650"/>
      <c r="M20" s="650"/>
      <c r="N20" s="650"/>
      <c r="O20" s="650"/>
      <c r="P20" s="650"/>
      <c r="Q20" s="651"/>
      <c r="R20" s="636" t="s">
        <v>122</v>
      </c>
      <c r="S20" s="637"/>
      <c r="T20" s="637"/>
      <c r="U20" s="637"/>
      <c r="V20" s="637"/>
      <c r="W20" s="637"/>
      <c r="X20" s="637"/>
      <c r="Y20" s="638"/>
      <c r="Z20" s="639" t="s">
        <v>122</v>
      </c>
      <c r="AA20" s="639"/>
      <c r="AB20" s="639"/>
      <c r="AC20" s="639"/>
      <c r="AD20" s="640" t="s">
        <v>122</v>
      </c>
      <c r="AE20" s="640"/>
      <c r="AF20" s="640"/>
      <c r="AG20" s="640"/>
      <c r="AH20" s="640"/>
      <c r="AI20" s="640"/>
      <c r="AJ20" s="640"/>
      <c r="AK20" s="640"/>
      <c r="AL20" s="641" t="s">
        <v>122</v>
      </c>
      <c r="AM20" s="642"/>
      <c r="AN20" s="642"/>
      <c r="AO20" s="643"/>
      <c r="AP20" s="633" t="s">
        <v>264</v>
      </c>
      <c r="AQ20" s="634"/>
      <c r="AR20" s="634"/>
      <c r="AS20" s="634"/>
      <c r="AT20" s="634"/>
      <c r="AU20" s="634"/>
      <c r="AV20" s="634"/>
      <c r="AW20" s="634"/>
      <c r="AX20" s="634"/>
      <c r="AY20" s="634"/>
      <c r="AZ20" s="634"/>
      <c r="BA20" s="634"/>
      <c r="BB20" s="634"/>
      <c r="BC20" s="634"/>
      <c r="BD20" s="634"/>
      <c r="BE20" s="634"/>
      <c r="BF20" s="635"/>
      <c r="BG20" s="636" t="s">
        <v>122</v>
      </c>
      <c r="BH20" s="637"/>
      <c r="BI20" s="637"/>
      <c r="BJ20" s="637"/>
      <c r="BK20" s="637"/>
      <c r="BL20" s="637"/>
      <c r="BM20" s="637"/>
      <c r="BN20" s="638"/>
      <c r="BO20" s="639" t="s">
        <v>122</v>
      </c>
      <c r="BP20" s="639"/>
      <c r="BQ20" s="639"/>
      <c r="BR20" s="639"/>
      <c r="BS20" s="640" t="s">
        <v>122</v>
      </c>
      <c r="BT20" s="640"/>
      <c r="BU20" s="640"/>
      <c r="BV20" s="640"/>
      <c r="BW20" s="640"/>
      <c r="BX20" s="640"/>
      <c r="BY20" s="640"/>
      <c r="BZ20" s="640"/>
      <c r="CA20" s="640"/>
      <c r="CB20" s="644"/>
      <c r="CD20" s="633" t="s">
        <v>265</v>
      </c>
      <c r="CE20" s="634"/>
      <c r="CF20" s="634"/>
      <c r="CG20" s="634"/>
      <c r="CH20" s="634"/>
      <c r="CI20" s="634"/>
      <c r="CJ20" s="634"/>
      <c r="CK20" s="634"/>
      <c r="CL20" s="634"/>
      <c r="CM20" s="634"/>
      <c r="CN20" s="634"/>
      <c r="CO20" s="634"/>
      <c r="CP20" s="634"/>
      <c r="CQ20" s="635"/>
      <c r="CR20" s="636">
        <v>4405292</v>
      </c>
      <c r="CS20" s="637"/>
      <c r="CT20" s="637"/>
      <c r="CU20" s="637"/>
      <c r="CV20" s="637"/>
      <c r="CW20" s="637"/>
      <c r="CX20" s="637"/>
      <c r="CY20" s="638"/>
      <c r="CZ20" s="639">
        <v>100</v>
      </c>
      <c r="DA20" s="639"/>
      <c r="DB20" s="639"/>
      <c r="DC20" s="639"/>
      <c r="DD20" s="645">
        <v>607260</v>
      </c>
      <c r="DE20" s="637"/>
      <c r="DF20" s="637"/>
      <c r="DG20" s="637"/>
      <c r="DH20" s="637"/>
      <c r="DI20" s="637"/>
      <c r="DJ20" s="637"/>
      <c r="DK20" s="637"/>
      <c r="DL20" s="637"/>
      <c r="DM20" s="637"/>
      <c r="DN20" s="637"/>
      <c r="DO20" s="637"/>
      <c r="DP20" s="638"/>
      <c r="DQ20" s="645">
        <v>3640889</v>
      </c>
      <c r="DR20" s="637"/>
      <c r="DS20" s="637"/>
      <c r="DT20" s="637"/>
      <c r="DU20" s="637"/>
      <c r="DV20" s="637"/>
      <c r="DW20" s="637"/>
      <c r="DX20" s="637"/>
      <c r="DY20" s="637"/>
      <c r="DZ20" s="637"/>
      <c r="EA20" s="637"/>
      <c r="EB20" s="637"/>
      <c r="EC20" s="646"/>
    </row>
    <row r="21" spans="2:133" ht="11.25" customHeight="1" x14ac:dyDescent="0.2">
      <c r="B21" s="633" t="s">
        <v>266</v>
      </c>
      <c r="C21" s="634"/>
      <c r="D21" s="634"/>
      <c r="E21" s="634"/>
      <c r="F21" s="634"/>
      <c r="G21" s="634"/>
      <c r="H21" s="634"/>
      <c r="I21" s="634"/>
      <c r="J21" s="634"/>
      <c r="K21" s="634"/>
      <c r="L21" s="634"/>
      <c r="M21" s="634"/>
      <c r="N21" s="634"/>
      <c r="O21" s="634"/>
      <c r="P21" s="634"/>
      <c r="Q21" s="635"/>
      <c r="R21" s="636">
        <v>324770</v>
      </c>
      <c r="S21" s="637"/>
      <c r="T21" s="637"/>
      <c r="U21" s="637"/>
      <c r="V21" s="637"/>
      <c r="W21" s="637"/>
      <c r="X21" s="637"/>
      <c r="Y21" s="638"/>
      <c r="Z21" s="639">
        <v>6.8</v>
      </c>
      <c r="AA21" s="639"/>
      <c r="AB21" s="639"/>
      <c r="AC21" s="639"/>
      <c r="AD21" s="640">
        <v>300211</v>
      </c>
      <c r="AE21" s="640"/>
      <c r="AF21" s="640"/>
      <c r="AG21" s="640"/>
      <c r="AH21" s="640"/>
      <c r="AI21" s="640"/>
      <c r="AJ21" s="640"/>
      <c r="AK21" s="640"/>
      <c r="AL21" s="641">
        <v>8.8000000000000007</v>
      </c>
      <c r="AM21" s="642"/>
      <c r="AN21" s="642"/>
      <c r="AO21" s="643"/>
      <c r="AP21" s="633" t="s">
        <v>267</v>
      </c>
      <c r="AQ21" s="652"/>
      <c r="AR21" s="652"/>
      <c r="AS21" s="652"/>
      <c r="AT21" s="652"/>
      <c r="AU21" s="652"/>
      <c r="AV21" s="652"/>
      <c r="AW21" s="652"/>
      <c r="AX21" s="652"/>
      <c r="AY21" s="652"/>
      <c r="AZ21" s="652"/>
      <c r="BA21" s="652"/>
      <c r="BB21" s="652"/>
      <c r="BC21" s="652"/>
      <c r="BD21" s="652"/>
      <c r="BE21" s="652"/>
      <c r="BF21" s="653"/>
      <c r="BG21" s="636" t="s">
        <v>122</v>
      </c>
      <c r="BH21" s="637"/>
      <c r="BI21" s="637"/>
      <c r="BJ21" s="637"/>
      <c r="BK21" s="637"/>
      <c r="BL21" s="637"/>
      <c r="BM21" s="637"/>
      <c r="BN21" s="638"/>
      <c r="BO21" s="639" t="s">
        <v>122</v>
      </c>
      <c r="BP21" s="639"/>
      <c r="BQ21" s="639"/>
      <c r="BR21" s="639"/>
      <c r="BS21" s="640" t="s">
        <v>122</v>
      </c>
      <c r="BT21" s="640"/>
      <c r="BU21" s="640"/>
      <c r="BV21" s="640"/>
      <c r="BW21" s="640"/>
      <c r="BX21" s="640"/>
      <c r="BY21" s="640"/>
      <c r="BZ21" s="640"/>
      <c r="CA21" s="640"/>
      <c r="CB21" s="644"/>
      <c r="CD21" s="659"/>
      <c r="CE21" s="660"/>
      <c r="CF21" s="660"/>
      <c r="CG21" s="660"/>
      <c r="CH21" s="660"/>
      <c r="CI21" s="660"/>
      <c r="CJ21" s="660"/>
      <c r="CK21" s="660"/>
      <c r="CL21" s="660"/>
      <c r="CM21" s="660"/>
      <c r="CN21" s="660"/>
      <c r="CO21" s="660"/>
      <c r="CP21" s="660"/>
      <c r="CQ21" s="661"/>
      <c r="CR21" s="662"/>
      <c r="CS21" s="655"/>
      <c r="CT21" s="655"/>
      <c r="CU21" s="655"/>
      <c r="CV21" s="655"/>
      <c r="CW21" s="655"/>
      <c r="CX21" s="655"/>
      <c r="CY21" s="663"/>
      <c r="CZ21" s="664"/>
      <c r="DA21" s="664"/>
      <c r="DB21" s="664"/>
      <c r="DC21" s="664"/>
      <c r="DD21" s="654"/>
      <c r="DE21" s="655"/>
      <c r="DF21" s="655"/>
      <c r="DG21" s="655"/>
      <c r="DH21" s="655"/>
      <c r="DI21" s="655"/>
      <c r="DJ21" s="655"/>
      <c r="DK21" s="655"/>
      <c r="DL21" s="655"/>
      <c r="DM21" s="655"/>
      <c r="DN21" s="655"/>
      <c r="DO21" s="655"/>
      <c r="DP21" s="663"/>
      <c r="DQ21" s="654"/>
      <c r="DR21" s="655"/>
      <c r="DS21" s="655"/>
      <c r="DT21" s="655"/>
      <c r="DU21" s="655"/>
      <c r="DV21" s="655"/>
      <c r="DW21" s="655"/>
      <c r="DX21" s="655"/>
      <c r="DY21" s="655"/>
      <c r="DZ21" s="655"/>
      <c r="EA21" s="655"/>
      <c r="EB21" s="655"/>
      <c r="EC21" s="656"/>
    </row>
    <row r="22" spans="2:133" ht="11.25" customHeight="1" x14ac:dyDescent="0.2">
      <c r="B22" s="633" t="s">
        <v>268</v>
      </c>
      <c r="C22" s="634"/>
      <c r="D22" s="634"/>
      <c r="E22" s="634"/>
      <c r="F22" s="634"/>
      <c r="G22" s="634"/>
      <c r="H22" s="634"/>
      <c r="I22" s="634"/>
      <c r="J22" s="634"/>
      <c r="K22" s="634"/>
      <c r="L22" s="634"/>
      <c r="M22" s="634"/>
      <c r="N22" s="634"/>
      <c r="O22" s="634"/>
      <c r="P22" s="634"/>
      <c r="Q22" s="635"/>
      <c r="R22" s="636">
        <v>300211</v>
      </c>
      <c r="S22" s="637"/>
      <c r="T22" s="637"/>
      <c r="U22" s="637"/>
      <c r="V22" s="637"/>
      <c r="W22" s="637"/>
      <c r="X22" s="637"/>
      <c r="Y22" s="638"/>
      <c r="Z22" s="639">
        <v>6.3</v>
      </c>
      <c r="AA22" s="639"/>
      <c r="AB22" s="639"/>
      <c r="AC22" s="639"/>
      <c r="AD22" s="640">
        <v>300211</v>
      </c>
      <c r="AE22" s="640"/>
      <c r="AF22" s="640"/>
      <c r="AG22" s="640"/>
      <c r="AH22" s="640"/>
      <c r="AI22" s="640"/>
      <c r="AJ22" s="640"/>
      <c r="AK22" s="640"/>
      <c r="AL22" s="641">
        <v>8.8000000000000007</v>
      </c>
      <c r="AM22" s="642"/>
      <c r="AN22" s="642"/>
      <c r="AO22" s="643"/>
      <c r="AP22" s="633" t="s">
        <v>269</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270</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271</v>
      </c>
      <c r="C23" s="634"/>
      <c r="D23" s="634"/>
      <c r="E23" s="634"/>
      <c r="F23" s="634"/>
      <c r="G23" s="634"/>
      <c r="H23" s="634"/>
      <c r="I23" s="634"/>
      <c r="J23" s="634"/>
      <c r="K23" s="634"/>
      <c r="L23" s="634"/>
      <c r="M23" s="634"/>
      <c r="N23" s="634"/>
      <c r="O23" s="634"/>
      <c r="P23" s="634"/>
      <c r="Q23" s="635"/>
      <c r="R23" s="636">
        <v>24559</v>
      </c>
      <c r="S23" s="637"/>
      <c r="T23" s="637"/>
      <c r="U23" s="637"/>
      <c r="V23" s="637"/>
      <c r="W23" s="637"/>
      <c r="X23" s="637"/>
      <c r="Y23" s="638"/>
      <c r="Z23" s="639">
        <v>0.5</v>
      </c>
      <c r="AA23" s="639"/>
      <c r="AB23" s="639"/>
      <c r="AC23" s="639"/>
      <c r="AD23" s="640" t="s">
        <v>122</v>
      </c>
      <c r="AE23" s="640"/>
      <c r="AF23" s="640"/>
      <c r="AG23" s="640"/>
      <c r="AH23" s="640"/>
      <c r="AI23" s="640"/>
      <c r="AJ23" s="640"/>
      <c r="AK23" s="640"/>
      <c r="AL23" s="641" t="s">
        <v>122</v>
      </c>
      <c r="AM23" s="642"/>
      <c r="AN23" s="642"/>
      <c r="AO23" s="643"/>
      <c r="AP23" s="633" t="s">
        <v>272</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212</v>
      </c>
      <c r="CE23" s="619"/>
      <c r="CF23" s="619"/>
      <c r="CG23" s="619"/>
      <c r="CH23" s="619"/>
      <c r="CI23" s="619"/>
      <c r="CJ23" s="619"/>
      <c r="CK23" s="619"/>
      <c r="CL23" s="619"/>
      <c r="CM23" s="619"/>
      <c r="CN23" s="619"/>
      <c r="CO23" s="619"/>
      <c r="CP23" s="619"/>
      <c r="CQ23" s="620"/>
      <c r="CR23" s="618" t="s">
        <v>273</v>
      </c>
      <c r="CS23" s="619"/>
      <c r="CT23" s="619"/>
      <c r="CU23" s="619"/>
      <c r="CV23" s="619"/>
      <c r="CW23" s="619"/>
      <c r="CX23" s="619"/>
      <c r="CY23" s="620"/>
      <c r="CZ23" s="618" t="s">
        <v>274</v>
      </c>
      <c r="DA23" s="619"/>
      <c r="DB23" s="619"/>
      <c r="DC23" s="620"/>
      <c r="DD23" s="618" t="s">
        <v>275</v>
      </c>
      <c r="DE23" s="619"/>
      <c r="DF23" s="619"/>
      <c r="DG23" s="619"/>
      <c r="DH23" s="619"/>
      <c r="DI23" s="619"/>
      <c r="DJ23" s="619"/>
      <c r="DK23" s="620"/>
      <c r="DL23" s="665" t="s">
        <v>276</v>
      </c>
      <c r="DM23" s="666"/>
      <c r="DN23" s="666"/>
      <c r="DO23" s="666"/>
      <c r="DP23" s="666"/>
      <c r="DQ23" s="666"/>
      <c r="DR23" s="666"/>
      <c r="DS23" s="666"/>
      <c r="DT23" s="666"/>
      <c r="DU23" s="666"/>
      <c r="DV23" s="667"/>
      <c r="DW23" s="618" t="s">
        <v>277</v>
      </c>
      <c r="DX23" s="619"/>
      <c r="DY23" s="619"/>
      <c r="DZ23" s="619"/>
      <c r="EA23" s="619"/>
      <c r="EB23" s="619"/>
      <c r="EC23" s="620"/>
    </row>
    <row r="24" spans="2:133" ht="11.25" customHeight="1" x14ac:dyDescent="0.2">
      <c r="B24" s="633" t="s">
        <v>278</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279</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280</v>
      </c>
      <c r="CE24" s="623"/>
      <c r="CF24" s="623"/>
      <c r="CG24" s="623"/>
      <c r="CH24" s="623"/>
      <c r="CI24" s="623"/>
      <c r="CJ24" s="623"/>
      <c r="CK24" s="623"/>
      <c r="CL24" s="623"/>
      <c r="CM24" s="623"/>
      <c r="CN24" s="623"/>
      <c r="CO24" s="623"/>
      <c r="CP24" s="623"/>
      <c r="CQ24" s="624"/>
      <c r="CR24" s="625">
        <v>1577779</v>
      </c>
      <c r="CS24" s="626"/>
      <c r="CT24" s="626"/>
      <c r="CU24" s="626"/>
      <c r="CV24" s="626"/>
      <c r="CW24" s="626"/>
      <c r="CX24" s="626"/>
      <c r="CY24" s="627"/>
      <c r="CZ24" s="630">
        <v>35.799999999999997</v>
      </c>
      <c r="DA24" s="631"/>
      <c r="DB24" s="631"/>
      <c r="DC24" s="647"/>
      <c r="DD24" s="668">
        <v>1190082</v>
      </c>
      <c r="DE24" s="626"/>
      <c r="DF24" s="626"/>
      <c r="DG24" s="626"/>
      <c r="DH24" s="626"/>
      <c r="DI24" s="626"/>
      <c r="DJ24" s="626"/>
      <c r="DK24" s="627"/>
      <c r="DL24" s="668">
        <v>1126038</v>
      </c>
      <c r="DM24" s="626"/>
      <c r="DN24" s="626"/>
      <c r="DO24" s="626"/>
      <c r="DP24" s="626"/>
      <c r="DQ24" s="626"/>
      <c r="DR24" s="626"/>
      <c r="DS24" s="626"/>
      <c r="DT24" s="626"/>
      <c r="DU24" s="626"/>
      <c r="DV24" s="627"/>
      <c r="DW24" s="630">
        <v>32.9</v>
      </c>
      <c r="DX24" s="631"/>
      <c r="DY24" s="631"/>
      <c r="DZ24" s="631"/>
      <c r="EA24" s="631"/>
      <c r="EB24" s="631"/>
      <c r="EC24" s="632"/>
    </row>
    <row r="25" spans="2:133" ht="11.25" customHeight="1" x14ac:dyDescent="0.2">
      <c r="B25" s="633" t="s">
        <v>281</v>
      </c>
      <c r="C25" s="634"/>
      <c r="D25" s="634"/>
      <c r="E25" s="634"/>
      <c r="F25" s="634"/>
      <c r="G25" s="634"/>
      <c r="H25" s="634"/>
      <c r="I25" s="634"/>
      <c r="J25" s="634"/>
      <c r="K25" s="634"/>
      <c r="L25" s="634"/>
      <c r="M25" s="634"/>
      <c r="N25" s="634"/>
      <c r="O25" s="634"/>
      <c r="P25" s="634"/>
      <c r="Q25" s="635"/>
      <c r="R25" s="636">
        <v>3425251</v>
      </c>
      <c r="S25" s="637"/>
      <c r="T25" s="637"/>
      <c r="U25" s="637"/>
      <c r="V25" s="637"/>
      <c r="W25" s="637"/>
      <c r="X25" s="637"/>
      <c r="Y25" s="638"/>
      <c r="Z25" s="639">
        <v>71.8</v>
      </c>
      <c r="AA25" s="639"/>
      <c r="AB25" s="639"/>
      <c r="AC25" s="639"/>
      <c r="AD25" s="640">
        <v>3400692</v>
      </c>
      <c r="AE25" s="640"/>
      <c r="AF25" s="640"/>
      <c r="AG25" s="640"/>
      <c r="AH25" s="640"/>
      <c r="AI25" s="640"/>
      <c r="AJ25" s="640"/>
      <c r="AK25" s="640"/>
      <c r="AL25" s="641">
        <v>99.4</v>
      </c>
      <c r="AM25" s="642"/>
      <c r="AN25" s="642"/>
      <c r="AO25" s="643"/>
      <c r="AP25" s="633" t="s">
        <v>282</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283</v>
      </c>
      <c r="CE25" s="634"/>
      <c r="CF25" s="634"/>
      <c r="CG25" s="634"/>
      <c r="CH25" s="634"/>
      <c r="CI25" s="634"/>
      <c r="CJ25" s="634"/>
      <c r="CK25" s="634"/>
      <c r="CL25" s="634"/>
      <c r="CM25" s="634"/>
      <c r="CN25" s="634"/>
      <c r="CO25" s="634"/>
      <c r="CP25" s="634"/>
      <c r="CQ25" s="635"/>
      <c r="CR25" s="636">
        <v>980704</v>
      </c>
      <c r="CS25" s="657"/>
      <c r="CT25" s="657"/>
      <c r="CU25" s="657"/>
      <c r="CV25" s="657"/>
      <c r="CW25" s="657"/>
      <c r="CX25" s="657"/>
      <c r="CY25" s="658"/>
      <c r="CZ25" s="641">
        <v>22.3</v>
      </c>
      <c r="DA25" s="669"/>
      <c r="DB25" s="669"/>
      <c r="DC25" s="671"/>
      <c r="DD25" s="645">
        <v>925440</v>
      </c>
      <c r="DE25" s="657"/>
      <c r="DF25" s="657"/>
      <c r="DG25" s="657"/>
      <c r="DH25" s="657"/>
      <c r="DI25" s="657"/>
      <c r="DJ25" s="657"/>
      <c r="DK25" s="658"/>
      <c r="DL25" s="645">
        <v>921743</v>
      </c>
      <c r="DM25" s="657"/>
      <c r="DN25" s="657"/>
      <c r="DO25" s="657"/>
      <c r="DP25" s="657"/>
      <c r="DQ25" s="657"/>
      <c r="DR25" s="657"/>
      <c r="DS25" s="657"/>
      <c r="DT25" s="657"/>
      <c r="DU25" s="657"/>
      <c r="DV25" s="658"/>
      <c r="DW25" s="641">
        <v>27</v>
      </c>
      <c r="DX25" s="669"/>
      <c r="DY25" s="669"/>
      <c r="DZ25" s="669"/>
      <c r="EA25" s="669"/>
      <c r="EB25" s="669"/>
      <c r="EC25" s="670"/>
    </row>
    <row r="26" spans="2:133" ht="11.25" customHeight="1" x14ac:dyDescent="0.2">
      <c r="B26" s="633" t="s">
        <v>284</v>
      </c>
      <c r="C26" s="634"/>
      <c r="D26" s="634"/>
      <c r="E26" s="634"/>
      <c r="F26" s="634"/>
      <c r="G26" s="634"/>
      <c r="H26" s="634"/>
      <c r="I26" s="634"/>
      <c r="J26" s="634"/>
      <c r="K26" s="634"/>
      <c r="L26" s="634"/>
      <c r="M26" s="634"/>
      <c r="N26" s="634"/>
      <c r="O26" s="634"/>
      <c r="P26" s="634"/>
      <c r="Q26" s="635"/>
      <c r="R26" s="636">
        <v>1608</v>
      </c>
      <c r="S26" s="637"/>
      <c r="T26" s="637"/>
      <c r="U26" s="637"/>
      <c r="V26" s="637"/>
      <c r="W26" s="637"/>
      <c r="X26" s="637"/>
      <c r="Y26" s="638"/>
      <c r="Z26" s="639">
        <v>0</v>
      </c>
      <c r="AA26" s="639"/>
      <c r="AB26" s="639"/>
      <c r="AC26" s="639"/>
      <c r="AD26" s="640">
        <v>1608</v>
      </c>
      <c r="AE26" s="640"/>
      <c r="AF26" s="640"/>
      <c r="AG26" s="640"/>
      <c r="AH26" s="640"/>
      <c r="AI26" s="640"/>
      <c r="AJ26" s="640"/>
      <c r="AK26" s="640"/>
      <c r="AL26" s="641">
        <v>0</v>
      </c>
      <c r="AM26" s="642"/>
      <c r="AN26" s="642"/>
      <c r="AO26" s="643"/>
      <c r="AP26" s="633" t="s">
        <v>285</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286</v>
      </c>
      <c r="CE26" s="634"/>
      <c r="CF26" s="634"/>
      <c r="CG26" s="634"/>
      <c r="CH26" s="634"/>
      <c r="CI26" s="634"/>
      <c r="CJ26" s="634"/>
      <c r="CK26" s="634"/>
      <c r="CL26" s="634"/>
      <c r="CM26" s="634"/>
      <c r="CN26" s="634"/>
      <c r="CO26" s="634"/>
      <c r="CP26" s="634"/>
      <c r="CQ26" s="635"/>
      <c r="CR26" s="636">
        <v>561234</v>
      </c>
      <c r="CS26" s="637"/>
      <c r="CT26" s="637"/>
      <c r="CU26" s="637"/>
      <c r="CV26" s="637"/>
      <c r="CW26" s="637"/>
      <c r="CX26" s="637"/>
      <c r="CY26" s="638"/>
      <c r="CZ26" s="641">
        <v>12.7</v>
      </c>
      <c r="DA26" s="669"/>
      <c r="DB26" s="669"/>
      <c r="DC26" s="671"/>
      <c r="DD26" s="645">
        <v>518337</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9"/>
      <c r="DY26" s="669"/>
      <c r="DZ26" s="669"/>
      <c r="EA26" s="669"/>
      <c r="EB26" s="669"/>
      <c r="EC26" s="670"/>
    </row>
    <row r="27" spans="2:133" ht="11.25" customHeight="1" x14ac:dyDescent="0.2">
      <c r="B27" s="633" t="s">
        <v>287</v>
      </c>
      <c r="C27" s="634"/>
      <c r="D27" s="634"/>
      <c r="E27" s="634"/>
      <c r="F27" s="634"/>
      <c r="G27" s="634"/>
      <c r="H27" s="634"/>
      <c r="I27" s="634"/>
      <c r="J27" s="634"/>
      <c r="K27" s="634"/>
      <c r="L27" s="634"/>
      <c r="M27" s="634"/>
      <c r="N27" s="634"/>
      <c r="O27" s="634"/>
      <c r="P27" s="634"/>
      <c r="Q27" s="635"/>
      <c r="R27" s="636">
        <v>11901</v>
      </c>
      <c r="S27" s="637"/>
      <c r="T27" s="637"/>
      <c r="U27" s="637"/>
      <c r="V27" s="637"/>
      <c r="W27" s="637"/>
      <c r="X27" s="637"/>
      <c r="Y27" s="638"/>
      <c r="Z27" s="639">
        <v>0.2</v>
      </c>
      <c r="AA27" s="639"/>
      <c r="AB27" s="639"/>
      <c r="AC27" s="639"/>
      <c r="AD27" s="640" t="s">
        <v>122</v>
      </c>
      <c r="AE27" s="640"/>
      <c r="AF27" s="640"/>
      <c r="AG27" s="640"/>
      <c r="AH27" s="640"/>
      <c r="AI27" s="640"/>
      <c r="AJ27" s="640"/>
      <c r="AK27" s="640"/>
      <c r="AL27" s="641" t="s">
        <v>122</v>
      </c>
      <c r="AM27" s="642"/>
      <c r="AN27" s="642"/>
      <c r="AO27" s="643"/>
      <c r="AP27" s="633" t="s">
        <v>288</v>
      </c>
      <c r="AQ27" s="634"/>
      <c r="AR27" s="634"/>
      <c r="AS27" s="634"/>
      <c r="AT27" s="634"/>
      <c r="AU27" s="634"/>
      <c r="AV27" s="634"/>
      <c r="AW27" s="634"/>
      <c r="AX27" s="634"/>
      <c r="AY27" s="634"/>
      <c r="AZ27" s="634"/>
      <c r="BA27" s="634"/>
      <c r="BB27" s="634"/>
      <c r="BC27" s="634"/>
      <c r="BD27" s="634"/>
      <c r="BE27" s="634"/>
      <c r="BF27" s="635"/>
      <c r="BG27" s="636">
        <v>2672177</v>
      </c>
      <c r="BH27" s="637"/>
      <c r="BI27" s="637"/>
      <c r="BJ27" s="637"/>
      <c r="BK27" s="637"/>
      <c r="BL27" s="637"/>
      <c r="BM27" s="637"/>
      <c r="BN27" s="638"/>
      <c r="BO27" s="639">
        <v>100</v>
      </c>
      <c r="BP27" s="639"/>
      <c r="BQ27" s="639"/>
      <c r="BR27" s="639"/>
      <c r="BS27" s="640">
        <v>124182</v>
      </c>
      <c r="BT27" s="640"/>
      <c r="BU27" s="640"/>
      <c r="BV27" s="640"/>
      <c r="BW27" s="640"/>
      <c r="BX27" s="640"/>
      <c r="BY27" s="640"/>
      <c r="BZ27" s="640"/>
      <c r="CA27" s="640"/>
      <c r="CB27" s="644"/>
      <c r="CD27" s="633" t="s">
        <v>289</v>
      </c>
      <c r="CE27" s="634"/>
      <c r="CF27" s="634"/>
      <c r="CG27" s="634"/>
      <c r="CH27" s="634"/>
      <c r="CI27" s="634"/>
      <c r="CJ27" s="634"/>
      <c r="CK27" s="634"/>
      <c r="CL27" s="634"/>
      <c r="CM27" s="634"/>
      <c r="CN27" s="634"/>
      <c r="CO27" s="634"/>
      <c r="CP27" s="634"/>
      <c r="CQ27" s="635"/>
      <c r="CR27" s="636">
        <v>520782</v>
      </c>
      <c r="CS27" s="657"/>
      <c r="CT27" s="657"/>
      <c r="CU27" s="657"/>
      <c r="CV27" s="657"/>
      <c r="CW27" s="657"/>
      <c r="CX27" s="657"/>
      <c r="CY27" s="658"/>
      <c r="CZ27" s="641">
        <v>11.8</v>
      </c>
      <c r="DA27" s="669"/>
      <c r="DB27" s="669"/>
      <c r="DC27" s="671"/>
      <c r="DD27" s="645">
        <v>188349</v>
      </c>
      <c r="DE27" s="657"/>
      <c r="DF27" s="657"/>
      <c r="DG27" s="657"/>
      <c r="DH27" s="657"/>
      <c r="DI27" s="657"/>
      <c r="DJ27" s="657"/>
      <c r="DK27" s="658"/>
      <c r="DL27" s="645">
        <v>128002</v>
      </c>
      <c r="DM27" s="657"/>
      <c r="DN27" s="657"/>
      <c r="DO27" s="657"/>
      <c r="DP27" s="657"/>
      <c r="DQ27" s="657"/>
      <c r="DR27" s="657"/>
      <c r="DS27" s="657"/>
      <c r="DT27" s="657"/>
      <c r="DU27" s="657"/>
      <c r="DV27" s="658"/>
      <c r="DW27" s="641">
        <v>3.7</v>
      </c>
      <c r="DX27" s="669"/>
      <c r="DY27" s="669"/>
      <c r="DZ27" s="669"/>
      <c r="EA27" s="669"/>
      <c r="EB27" s="669"/>
      <c r="EC27" s="670"/>
    </row>
    <row r="28" spans="2:133" ht="11.25" customHeight="1" x14ac:dyDescent="0.2">
      <c r="B28" s="633" t="s">
        <v>290</v>
      </c>
      <c r="C28" s="634"/>
      <c r="D28" s="634"/>
      <c r="E28" s="634"/>
      <c r="F28" s="634"/>
      <c r="G28" s="634"/>
      <c r="H28" s="634"/>
      <c r="I28" s="634"/>
      <c r="J28" s="634"/>
      <c r="K28" s="634"/>
      <c r="L28" s="634"/>
      <c r="M28" s="634"/>
      <c r="N28" s="634"/>
      <c r="O28" s="634"/>
      <c r="P28" s="634"/>
      <c r="Q28" s="635"/>
      <c r="R28" s="636">
        <v>40517</v>
      </c>
      <c r="S28" s="637"/>
      <c r="T28" s="637"/>
      <c r="U28" s="637"/>
      <c r="V28" s="637"/>
      <c r="W28" s="637"/>
      <c r="X28" s="637"/>
      <c r="Y28" s="638"/>
      <c r="Z28" s="639">
        <v>0.8</v>
      </c>
      <c r="AA28" s="639"/>
      <c r="AB28" s="639"/>
      <c r="AC28" s="639"/>
      <c r="AD28" s="640">
        <v>17821</v>
      </c>
      <c r="AE28" s="640"/>
      <c r="AF28" s="640"/>
      <c r="AG28" s="640"/>
      <c r="AH28" s="640"/>
      <c r="AI28" s="640"/>
      <c r="AJ28" s="640"/>
      <c r="AK28" s="640"/>
      <c r="AL28" s="641">
        <v>0.5</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291</v>
      </c>
      <c r="CE28" s="634"/>
      <c r="CF28" s="634"/>
      <c r="CG28" s="634"/>
      <c r="CH28" s="634"/>
      <c r="CI28" s="634"/>
      <c r="CJ28" s="634"/>
      <c r="CK28" s="634"/>
      <c r="CL28" s="634"/>
      <c r="CM28" s="634"/>
      <c r="CN28" s="634"/>
      <c r="CO28" s="634"/>
      <c r="CP28" s="634"/>
      <c r="CQ28" s="635"/>
      <c r="CR28" s="636">
        <v>76293</v>
      </c>
      <c r="CS28" s="637"/>
      <c r="CT28" s="637"/>
      <c r="CU28" s="637"/>
      <c r="CV28" s="637"/>
      <c r="CW28" s="637"/>
      <c r="CX28" s="637"/>
      <c r="CY28" s="638"/>
      <c r="CZ28" s="641">
        <v>1.7</v>
      </c>
      <c r="DA28" s="669"/>
      <c r="DB28" s="669"/>
      <c r="DC28" s="671"/>
      <c r="DD28" s="645">
        <v>76293</v>
      </c>
      <c r="DE28" s="637"/>
      <c r="DF28" s="637"/>
      <c r="DG28" s="637"/>
      <c r="DH28" s="637"/>
      <c r="DI28" s="637"/>
      <c r="DJ28" s="637"/>
      <c r="DK28" s="638"/>
      <c r="DL28" s="645">
        <v>76293</v>
      </c>
      <c r="DM28" s="637"/>
      <c r="DN28" s="637"/>
      <c r="DO28" s="637"/>
      <c r="DP28" s="637"/>
      <c r="DQ28" s="637"/>
      <c r="DR28" s="637"/>
      <c r="DS28" s="637"/>
      <c r="DT28" s="637"/>
      <c r="DU28" s="637"/>
      <c r="DV28" s="638"/>
      <c r="DW28" s="641">
        <v>2.2000000000000002</v>
      </c>
      <c r="DX28" s="669"/>
      <c r="DY28" s="669"/>
      <c r="DZ28" s="669"/>
      <c r="EA28" s="669"/>
      <c r="EB28" s="669"/>
      <c r="EC28" s="670"/>
    </row>
    <row r="29" spans="2:133" ht="11.25" customHeight="1" x14ac:dyDescent="0.2">
      <c r="B29" s="633" t="s">
        <v>292</v>
      </c>
      <c r="C29" s="634"/>
      <c r="D29" s="634"/>
      <c r="E29" s="634"/>
      <c r="F29" s="634"/>
      <c r="G29" s="634"/>
      <c r="H29" s="634"/>
      <c r="I29" s="634"/>
      <c r="J29" s="634"/>
      <c r="K29" s="634"/>
      <c r="L29" s="634"/>
      <c r="M29" s="634"/>
      <c r="N29" s="634"/>
      <c r="O29" s="634"/>
      <c r="P29" s="634"/>
      <c r="Q29" s="635"/>
      <c r="R29" s="636">
        <v>5544</v>
      </c>
      <c r="S29" s="637"/>
      <c r="T29" s="637"/>
      <c r="U29" s="637"/>
      <c r="V29" s="637"/>
      <c r="W29" s="637"/>
      <c r="X29" s="637"/>
      <c r="Y29" s="638"/>
      <c r="Z29" s="639">
        <v>0.1</v>
      </c>
      <c r="AA29" s="639"/>
      <c r="AB29" s="639"/>
      <c r="AC29" s="639"/>
      <c r="AD29" s="640" t="s">
        <v>122</v>
      </c>
      <c r="AE29" s="640"/>
      <c r="AF29" s="640"/>
      <c r="AG29" s="640"/>
      <c r="AH29" s="640"/>
      <c r="AI29" s="640"/>
      <c r="AJ29" s="640"/>
      <c r="AK29" s="640"/>
      <c r="AL29" s="641" t="s">
        <v>122</v>
      </c>
      <c r="AM29" s="642"/>
      <c r="AN29" s="642"/>
      <c r="AO29" s="643"/>
      <c r="AP29" s="659"/>
      <c r="AQ29" s="660"/>
      <c r="AR29" s="660"/>
      <c r="AS29" s="660"/>
      <c r="AT29" s="660"/>
      <c r="AU29" s="660"/>
      <c r="AV29" s="660"/>
      <c r="AW29" s="660"/>
      <c r="AX29" s="660"/>
      <c r="AY29" s="660"/>
      <c r="AZ29" s="660"/>
      <c r="BA29" s="660"/>
      <c r="BB29" s="660"/>
      <c r="BC29" s="660"/>
      <c r="BD29" s="660"/>
      <c r="BE29" s="660"/>
      <c r="BF29" s="661"/>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4" t="s">
        <v>293</v>
      </c>
      <c r="CE29" s="675"/>
      <c r="CF29" s="633" t="s">
        <v>66</v>
      </c>
      <c r="CG29" s="634"/>
      <c r="CH29" s="634"/>
      <c r="CI29" s="634"/>
      <c r="CJ29" s="634"/>
      <c r="CK29" s="634"/>
      <c r="CL29" s="634"/>
      <c r="CM29" s="634"/>
      <c r="CN29" s="634"/>
      <c r="CO29" s="634"/>
      <c r="CP29" s="634"/>
      <c r="CQ29" s="635"/>
      <c r="CR29" s="636">
        <v>76293</v>
      </c>
      <c r="CS29" s="657"/>
      <c r="CT29" s="657"/>
      <c r="CU29" s="657"/>
      <c r="CV29" s="657"/>
      <c r="CW29" s="657"/>
      <c r="CX29" s="657"/>
      <c r="CY29" s="658"/>
      <c r="CZ29" s="641">
        <v>1.7</v>
      </c>
      <c r="DA29" s="669"/>
      <c r="DB29" s="669"/>
      <c r="DC29" s="671"/>
      <c r="DD29" s="645">
        <v>76293</v>
      </c>
      <c r="DE29" s="657"/>
      <c r="DF29" s="657"/>
      <c r="DG29" s="657"/>
      <c r="DH29" s="657"/>
      <c r="DI29" s="657"/>
      <c r="DJ29" s="657"/>
      <c r="DK29" s="658"/>
      <c r="DL29" s="645">
        <v>76293</v>
      </c>
      <c r="DM29" s="657"/>
      <c r="DN29" s="657"/>
      <c r="DO29" s="657"/>
      <c r="DP29" s="657"/>
      <c r="DQ29" s="657"/>
      <c r="DR29" s="657"/>
      <c r="DS29" s="657"/>
      <c r="DT29" s="657"/>
      <c r="DU29" s="657"/>
      <c r="DV29" s="658"/>
      <c r="DW29" s="641">
        <v>2.2000000000000002</v>
      </c>
      <c r="DX29" s="669"/>
      <c r="DY29" s="669"/>
      <c r="DZ29" s="669"/>
      <c r="EA29" s="669"/>
      <c r="EB29" s="669"/>
      <c r="EC29" s="670"/>
    </row>
    <row r="30" spans="2:133" ht="11.25" customHeight="1" x14ac:dyDescent="0.2">
      <c r="B30" s="633" t="s">
        <v>294</v>
      </c>
      <c r="C30" s="634"/>
      <c r="D30" s="634"/>
      <c r="E30" s="634"/>
      <c r="F30" s="634"/>
      <c r="G30" s="634"/>
      <c r="H30" s="634"/>
      <c r="I30" s="634"/>
      <c r="J30" s="634"/>
      <c r="K30" s="634"/>
      <c r="L30" s="634"/>
      <c r="M30" s="634"/>
      <c r="N30" s="634"/>
      <c r="O30" s="634"/>
      <c r="P30" s="634"/>
      <c r="Q30" s="635"/>
      <c r="R30" s="636">
        <v>504878</v>
      </c>
      <c r="S30" s="637"/>
      <c r="T30" s="637"/>
      <c r="U30" s="637"/>
      <c r="V30" s="637"/>
      <c r="W30" s="637"/>
      <c r="X30" s="637"/>
      <c r="Y30" s="638"/>
      <c r="Z30" s="639">
        <v>10.6</v>
      </c>
      <c r="AA30" s="639"/>
      <c r="AB30" s="639"/>
      <c r="AC30" s="639"/>
      <c r="AD30" s="640" t="s">
        <v>122</v>
      </c>
      <c r="AE30" s="640"/>
      <c r="AF30" s="640"/>
      <c r="AG30" s="640"/>
      <c r="AH30" s="640"/>
      <c r="AI30" s="640"/>
      <c r="AJ30" s="640"/>
      <c r="AK30" s="640"/>
      <c r="AL30" s="641" t="s">
        <v>122</v>
      </c>
      <c r="AM30" s="642"/>
      <c r="AN30" s="642"/>
      <c r="AO30" s="643"/>
      <c r="AP30" s="618" t="s">
        <v>212</v>
      </c>
      <c r="AQ30" s="619"/>
      <c r="AR30" s="619"/>
      <c r="AS30" s="619"/>
      <c r="AT30" s="619"/>
      <c r="AU30" s="619"/>
      <c r="AV30" s="619"/>
      <c r="AW30" s="619"/>
      <c r="AX30" s="619"/>
      <c r="AY30" s="619"/>
      <c r="AZ30" s="619"/>
      <c r="BA30" s="619"/>
      <c r="BB30" s="619"/>
      <c r="BC30" s="619"/>
      <c r="BD30" s="619"/>
      <c r="BE30" s="619"/>
      <c r="BF30" s="620"/>
      <c r="BG30" s="618" t="s">
        <v>295</v>
      </c>
      <c r="BH30" s="672"/>
      <c r="BI30" s="672"/>
      <c r="BJ30" s="672"/>
      <c r="BK30" s="672"/>
      <c r="BL30" s="672"/>
      <c r="BM30" s="672"/>
      <c r="BN30" s="672"/>
      <c r="BO30" s="672"/>
      <c r="BP30" s="672"/>
      <c r="BQ30" s="673"/>
      <c r="BR30" s="618" t="s">
        <v>296</v>
      </c>
      <c r="BS30" s="672"/>
      <c r="BT30" s="672"/>
      <c r="BU30" s="672"/>
      <c r="BV30" s="672"/>
      <c r="BW30" s="672"/>
      <c r="BX30" s="672"/>
      <c r="BY30" s="672"/>
      <c r="BZ30" s="672"/>
      <c r="CA30" s="672"/>
      <c r="CB30" s="673"/>
      <c r="CD30" s="676"/>
      <c r="CE30" s="677"/>
      <c r="CF30" s="633" t="s">
        <v>297</v>
      </c>
      <c r="CG30" s="634"/>
      <c r="CH30" s="634"/>
      <c r="CI30" s="634"/>
      <c r="CJ30" s="634"/>
      <c r="CK30" s="634"/>
      <c r="CL30" s="634"/>
      <c r="CM30" s="634"/>
      <c r="CN30" s="634"/>
      <c r="CO30" s="634"/>
      <c r="CP30" s="634"/>
      <c r="CQ30" s="635"/>
      <c r="CR30" s="636">
        <v>75095</v>
      </c>
      <c r="CS30" s="637"/>
      <c r="CT30" s="637"/>
      <c r="CU30" s="637"/>
      <c r="CV30" s="637"/>
      <c r="CW30" s="637"/>
      <c r="CX30" s="637"/>
      <c r="CY30" s="638"/>
      <c r="CZ30" s="641">
        <v>1.7</v>
      </c>
      <c r="DA30" s="669"/>
      <c r="DB30" s="669"/>
      <c r="DC30" s="671"/>
      <c r="DD30" s="645">
        <v>75095</v>
      </c>
      <c r="DE30" s="637"/>
      <c r="DF30" s="637"/>
      <c r="DG30" s="637"/>
      <c r="DH30" s="637"/>
      <c r="DI30" s="637"/>
      <c r="DJ30" s="637"/>
      <c r="DK30" s="638"/>
      <c r="DL30" s="645">
        <v>75095</v>
      </c>
      <c r="DM30" s="637"/>
      <c r="DN30" s="637"/>
      <c r="DO30" s="637"/>
      <c r="DP30" s="637"/>
      <c r="DQ30" s="637"/>
      <c r="DR30" s="637"/>
      <c r="DS30" s="637"/>
      <c r="DT30" s="637"/>
      <c r="DU30" s="637"/>
      <c r="DV30" s="638"/>
      <c r="DW30" s="641">
        <v>2.2000000000000002</v>
      </c>
      <c r="DX30" s="669"/>
      <c r="DY30" s="669"/>
      <c r="DZ30" s="669"/>
      <c r="EA30" s="669"/>
      <c r="EB30" s="669"/>
      <c r="EC30" s="670"/>
    </row>
    <row r="31" spans="2:133" ht="11.25" customHeight="1" x14ac:dyDescent="0.2">
      <c r="B31" s="649" t="s">
        <v>298</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4" t="s">
        <v>299</v>
      </c>
      <c r="AQ31" s="685"/>
      <c r="AR31" s="685"/>
      <c r="AS31" s="685"/>
      <c r="AT31" s="690" t="s">
        <v>300</v>
      </c>
      <c r="AU31" s="212"/>
      <c r="AV31" s="212"/>
      <c r="AW31" s="212"/>
      <c r="AX31" s="622" t="s">
        <v>178</v>
      </c>
      <c r="AY31" s="623"/>
      <c r="AZ31" s="623"/>
      <c r="BA31" s="623"/>
      <c r="BB31" s="623"/>
      <c r="BC31" s="623"/>
      <c r="BD31" s="623"/>
      <c r="BE31" s="623"/>
      <c r="BF31" s="624"/>
      <c r="BG31" s="683">
        <v>99.7</v>
      </c>
      <c r="BH31" s="680"/>
      <c r="BI31" s="680"/>
      <c r="BJ31" s="680"/>
      <c r="BK31" s="680"/>
      <c r="BL31" s="680"/>
      <c r="BM31" s="631">
        <v>99</v>
      </c>
      <c r="BN31" s="680"/>
      <c r="BO31" s="680"/>
      <c r="BP31" s="680"/>
      <c r="BQ31" s="681"/>
      <c r="BR31" s="683">
        <v>99.6</v>
      </c>
      <c r="BS31" s="680"/>
      <c r="BT31" s="680"/>
      <c r="BU31" s="680"/>
      <c r="BV31" s="680"/>
      <c r="BW31" s="680"/>
      <c r="BX31" s="631">
        <v>98.9</v>
      </c>
      <c r="BY31" s="680"/>
      <c r="BZ31" s="680"/>
      <c r="CA31" s="680"/>
      <c r="CB31" s="681"/>
      <c r="CD31" s="676"/>
      <c r="CE31" s="677"/>
      <c r="CF31" s="633" t="s">
        <v>301</v>
      </c>
      <c r="CG31" s="634"/>
      <c r="CH31" s="634"/>
      <c r="CI31" s="634"/>
      <c r="CJ31" s="634"/>
      <c r="CK31" s="634"/>
      <c r="CL31" s="634"/>
      <c r="CM31" s="634"/>
      <c r="CN31" s="634"/>
      <c r="CO31" s="634"/>
      <c r="CP31" s="634"/>
      <c r="CQ31" s="635"/>
      <c r="CR31" s="636">
        <v>1198</v>
      </c>
      <c r="CS31" s="657"/>
      <c r="CT31" s="657"/>
      <c r="CU31" s="657"/>
      <c r="CV31" s="657"/>
      <c r="CW31" s="657"/>
      <c r="CX31" s="657"/>
      <c r="CY31" s="658"/>
      <c r="CZ31" s="641">
        <v>0</v>
      </c>
      <c r="DA31" s="669"/>
      <c r="DB31" s="669"/>
      <c r="DC31" s="671"/>
      <c r="DD31" s="645">
        <v>1198</v>
      </c>
      <c r="DE31" s="657"/>
      <c r="DF31" s="657"/>
      <c r="DG31" s="657"/>
      <c r="DH31" s="657"/>
      <c r="DI31" s="657"/>
      <c r="DJ31" s="657"/>
      <c r="DK31" s="658"/>
      <c r="DL31" s="645">
        <v>1198</v>
      </c>
      <c r="DM31" s="657"/>
      <c r="DN31" s="657"/>
      <c r="DO31" s="657"/>
      <c r="DP31" s="657"/>
      <c r="DQ31" s="657"/>
      <c r="DR31" s="657"/>
      <c r="DS31" s="657"/>
      <c r="DT31" s="657"/>
      <c r="DU31" s="657"/>
      <c r="DV31" s="658"/>
      <c r="DW31" s="641">
        <v>0</v>
      </c>
      <c r="DX31" s="669"/>
      <c r="DY31" s="669"/>
      <c r="DZ31" s="669"/>
      <c r="EA31" s="669"/>
      <c r="EB31" s="669"/>
      <c r="EC31" s="670"/>
    </row>
    <row r="32" spans="2:133" ht="11.25" customHeight="1" x14ac:dyDescent="0.2">
      <c r="B32" s="633" t="s">
        <v>302</v>
      </c>
      <c r="C32" s="634"/>
      <c r="D32" s="634"/>
      <c r="E32" s="634"/>
      <c r="F32" s="634"/>
      <c r="G32" s="634"/>
      <c r="H32" s="634"/>
      <c r="I32" s="634"/>
      <c r="J32" s="634"/>
      <c r="K32" s="634"/>
      <c r="L32" s="634"/>
      <c r="M32" s="634"/>
      <c r="N32" s="634"/>
      <c r="O32" s="634"/>
      <c r="P32" s="634"/>
      <c r="Q32" s="635"/>
      <c r="R32" s="636">
        <v>275312</v>
      </c>
      <c r="S32" s="637"/>
      <c r="T32" s="637"/>
      <c r="U32" s="637"/>
      <c r="V32" s="637"/>
      <c r="W32" s="637"/>
      <c r="X32" s="637"/>
      <c r="Y32" s="638"/>
      <c r="Z32" s="639">
        <v>5.8</v>
      </c>
      <c r="AA32" s="639"/>
      <c r="AB32" s="639"/>
      <c r="AC32" s="639"/>
      <c r="AD32" s="640" t="s">
        <v>122</v>
      </c>
      <c r="AE32" s="640"/>
      <c r="AF32" s="640"/>
      <c r="AG32" s="640"/>
      <c r="AH32" s="640"/>
      <c r="AI32" s="640"/>
      <c r="AJ32" s="640"/>
      <c r="AK32" s="640"/>
      <c r="AL32" s="641" t="s">
        <v>122</v>
      </c>
      <c r="AM32" s="642"/>
      <c r="AN32" s="642"/>
      <c r="AO32" s="643"/>
      <c r="AP32" s="686"/>
      <c r="AQ32" s="687"/>
      <c r="AR32" s="687"/>
      <c r="AS32" s="687"/>
      <c r="AT32" s="691"/>
      <c r="AU32" s="208" t="s">
        <v>303</v>
      </c>
      <c r="AX32" s="633" t="s">
        <v>304</v>
      </c>
      <c r="AY32" s="634"/>
      <c r="AZ32" s="634"/>
      <c r="BA32" s="634"/>
      <c r="BB32" s="634"/>
      <c r="BC32" s="634"/>
      <c r="BD32" s="634"/>
      <c r="BE32" s="634"/>
      <c r="BF32" s="635"/>
      <c r="BG32" s="693">
        <v>99.7</v>
      </c>
      <c r="BH32" s="657"/>
      <c r="BI32" s="657"/>
      <c r="BJ32" s="657"/>
      <c r="BK32" s="657"/>
      <c r="BL32" s="657"/>
      <c r="BM32" s="642">
        <v>98.5</v>
      </c>
      <c r="BN32" s="657"/>
      <c r="BO32" s="657"/>
      <c r="BP32" s="657"/>
      <c r="BQ32" s="682"/>
      <c r="BR32" s="693">
        <v>99.4</v>
      </c>
      <c r="BS32" s="657"/>
      <c r="BT32" s="657"/>
      <c r="BU32" s="657"/>
      <c r="BV32" s="657"/>
      <c r="BW32" s="657"/>
      <c r="BX32" s="642">
        <v>98.1</v>
      </c>
      <c r="BY32" s="657"/>
      <c r="BZ32" s="657"/>
      <c r="CA32" s="657"/>
      <c r="CB32" s="682"/>
      <c r="CD32" s="678"/>
      <c r="CE32" s="679"/>
      <c r="CF32" s="633" t="s">
        <v>305</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9"/>
      <c r="DB32" s="669"/>
      <c r="DC32" s="671"/>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9"/>
      <c r="DY32" s="669"/>
      <c r="DZ32" s="669"/>
      <c r="EA32" s="669"/>
      <c r="EB32" s="669"/>
      <c r="EC32" s="670"/>
    </row>
    <row r="33" spans="2:133" ht="11.25" customHeight="1" x14ac:dyDescent="0.2">
      <c r="B33" s="633" t="s">
        <v>306</v>
      </c>
      <c r="C33" s="634"/>
      <c r="D33" s="634"/>
      <c r="E33" s="634"/>
      <c r="F33" s="634"/>
      <c r="G33" s="634"/>
      <c r="H33" s="634"/>
      <c r="I33" s="634"/>
      <c r="J33" s="634"/>
      <c r="K33" s="634"/>
      <c r="L33" s="634"/>
      <c r="M33" s="634"/>
      <c r="N33" s="634"/>
      <c r="O33" s="634"/>
      <c r="P33" s="634"/>
      <c r="Q33" s="635"/>
      <c r="R33" s="636">
        <v>1438</v>
      </c>
      <c r="S33" s="637"/>
      <c r="T33" s="637"/>
      <c r="U33" s="637"/>
      <c r="V33" s="637"/>
      <c r="W33" s="637"/>
      <c r="X33" s="637"/>
      <c r="Y33" s="638"/>
      <c r="Z33" s="639">
        <v>0</v>
      </c>
      <c r="AA33" s="639"/>
      <c r="AB33" s="639"/>
      <c r="AC33" s="639"/>
      <c r="AD33" s="640" t="s">
        <v>122</v>
      </c>
      <c r="AE33" s="640"/>
      <c r="AF33" s="640"/>
      <c r="AG33" s="640"/>
      <c r="AH33" s="640"/>
      <c r="AI33" s="640"/>
      <c r="AJ33" s="640"/>
      <c r="AK33" s="640"/>
      <c r="AL33" s="641" t="s">
        <v>122</v>
      </c>
      <c r="AM33" s="642"/>
      <c r="AN33" s="642"/>
      <c r="AO33" s="643"/>
      <c r="AP33" s="688"/>
      <c r="AQ33" s="689"/>
      <c r="AR33" s="689"/>
      <c r="AS33" s="689"/>
      <c r="AT33" s="692"/>
      <c r="AU33" s="213"/>
      <c r="AV33" s="213"/>
      <c r="AW33" s="213"/>
      <c r="AX33" s="659" t="s">
        <v>307</v>
      </c>
      <c r="AY33" s="660"/>
      <c r="AZ33" s="660"/>
      <c r="BA33" s="660"/>
      <c r="BB33" s="660"/>
      <c r="BC33" s="660"/>
      <c r="BD33" s="660"/>
      <c r="BE33" s="660"/>
      <c r="BF33" s="661"/>
      <c r="BG33" s="694">
        <v>99.8</v>
      </c>
      <c r="BH33" s="695"/>
      <c r="BI33" s="695"/>
      <c r="BJ33" s="695"/>
      <c r="BK33" s="695"/>
      <c r="BL33" s="695"/>
      <c r="BM33" s="696">
        <v>99.3</v>
      </c>
      <c r="BN33" s="695"/>
      <c r="BO33" s="695"/>
      <c r="BP33" s="695"/>
      <c r="BQ33" s="697"/>
      <c r="BR33" s="694">
        <v>99.7</v>
      </c>
      <c r="BS33" s="695"/>
      <c r="BT33" s="695"/>
      <c r="BU33" s="695"/>
      <c r="BV33" s="695"/>
      <c r="BW33" s="695"/>
      <c r="BX33" s="696">
        <v>99.3</v>
      </c>
      <c r="BY33" s="695"/>
      <c r="BZ33" s="695"/>
      <c r="CA33" s="695"/>
      <c r="CB33" s="697"/>
      <c r="CD33" s="633" t="s">
        <v>308</v>
      </c>
      <c r="CE33" s="634"/>
      <c r="CF33" s="634"/>
      <c r="CG33" s="634"/>
      <c r="CH33" s="634"/>
      <c r="CI33" s="634"/>
      <c r="CJ33" s="634"/>
      <c r="CK33" s="634"/>
      <c r="CL33" s="634"/>
      <c r="CM33" s="634"/>
      <c r="CN33" s="634"/>
      <c r="CO33" s="634"/>
      <c r="CP33" s="634"/>
      <c r="CQ33" s="635"/>
      <c r="CR33" s="636">
        <v>2220253</v>
      </c>
      <c r="CS33" s="657"/>
      <c r="CT33" s="657"/>
      <c r="CU33" s="657"/>
      <c r="CV33" s="657"/>
      <c r="CW33" s="657"/>
      <c r="CX33" s="657"/>
      <c r="CY33" s="658"/>
      <c r="CZ33" s="641">
        <v>50.4</v>
      </c>
      <c r="DA33" s="669"/>
      <c r="DB33" s="669"/>
      <c r="DC33" s="671"/>
      <c r="DD33" s="645">
        <v>1985753</v>
      </c>
      <c r="DE33" s="657"/>
      <c r="DF33" s="657"/>
      <c r="DG33" s="657"/>
      <c r="DH33" s="657"/>
      <c r="DI33" s="657"/>
      <c r="DJ33" s="657"/>
      <c r="DK33" s="658"/>
      <c r="DL33" s="645">
        <v>1449864</v>
      </c>
      <c r="DM33" s="657"/>
      <c r="DN33" s="657"/>
      <c r="DO33" s="657"/>
      <c r="DP33" s="657"/>
      <c r="DQ33" s="657"/>
      <c r="DR33" s="657"/>
      <c r="DS33" s="657"/>
      <c r="DT33" s="657"/>
      <c r="DU33" s="657"/>
      <c r="DV33" s="658"/>
      <c r="DW33" s="641">
        <v>42.4</v>
      </c>
      <c r="DX33" s="669"/>
      <c r="DY33" s="669"/>
      <c r="DZ33" s="669"/>
      <c r="EA33" s="669"/>
      <c r="EB33" s="669"/>
      <c r="EC33" s="670"/>
    </row>
    <row r="34" spans="2:133" ht="11.25" customHeight="1" x14ac:dyDescent="0.2">
      <c r="B34" s="633" t="s">
        <v>309</v>
      </c>
      <c r="C34" s="634"/>
      <c r="D34" s="634"/>
      <c r="E34" s="634"/>
      <c r="F34" s="634"/>
      <c r="G34" s="634"/>
      <c r="H34" s="634"/>
      <c r="I34" s="634"/>
      <c r="J34" s="634"/>
      <c r="K34" s="634"/>
      <c r="L34" s="634"/>
      <c r="M34" s="634"/>
      <c r="N34" s="634"/>
      <c r="O34" s="634"/>
      <c r="P34" s="634"/>
      <c r="Q34" s="635"/>
      <c r="R34" s="636">
        <v>136313</v>
      </c>
      <c r="S34" s="637"/>
      <c r="T34" s="637"/>
      <c r="U34" s="637"/>
      <c r="V34" s="637"/>
      <c r="W34" s="637"/>
      <c r="X34" s="637"/>
      <c r="Y34" s="638"/>
      <c r="Z34" s="639">
        <v>2.9</v>
      </c>
      <c r="AA34" s="639"/>
      <c r="AB34" s="639"/>
      <c r="AC34" s="639"/>
      <c r="AD34" s="640" t="s">
        <v>122</v>
      </c>
      <c r="AE34" s="640"/>
      <c r="AF34" s="640"/>
      <c r="AG34" s="640"/>
      <c r="AH34" s="640"/>
      <c r="AI34" s="640"/>
      <c r="AJ34" s="640"/>
      <c r="AK34" s="640"/>
      <c r="AL34" s="641" t="s">
        <v>122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310</v>
      </c>
      <c r="CE34" s="634"/>
      <c r="CF34" s="634"/>
      <c r="CG34" s="634"/>
      <c r="CH34" s="634"/>
      <c r="CI34" s="634"/>
      <c r="CJ34" s="634"/>
      <c r="CK34" s="634"/>
      <c r="CL34" s="634"/>
      <c r="CM34" s="634"/>
      <c r="CN34" s="634"/>
      <c r="CO34" s="634"/>
      <c r="CP34" s="634"/>
      <c r="CQ34" s="635"/>
      <c r="CR34" s="636">
        <v>835886</v>
      </c>
      <c r="CS34" s="637"/>
      <c r="CT34" s="637"/>
      <c r="CU34" s="637"/>
      <c r="CV34" s="637"/>
      <c r="CW34" s="637"/>
      <c r="CX34" s="637"/>
      <c r="CY34" s="638"/>
      <c r="CZ34" s="641">
        <v>19</v>
      </c>
      <c r="DA34" s="669"/>
      <c r="DB34" s="669"/>
      <c r="DC34" s="671"/>
      <c r="DD34" s="645">
        <v>708437</v>
      </c>
      <c r="DE34" s="637"/>
      <c r="DF34" s="637"/>
      <c r="DG34" s="637"/>
      <c r="DH34" s="637"/>
      <c r="DI34" s="637"/>
      <c r="DJ34" s="637"/>
      <c r="DK34" s="638"/>
      <c r="DL34" s="645">
        <v>649273</v>
      </c>
      <c r="DM34" s="637"/>
      <c r="DN34" s="637"/>
      <c r="DO34" s="637"/>
      <c r="DP34" s="637"/>
      <c r="DQ34" s="637"/>
      <c r="DR34" s="637"/>
      <c r="DS34" s="637"/>
      <c r="DT34" s="637"/>
      <c r="DU34" s="637"/>
      <c r="DV34" s="638"/>
      <c r="DW34" s="641">
        <v>19</v>
      </c>
      <c r="DX34" s="669"/>
      <c r="DY34" s="669"/>
      <c r="DZ34" s="669"/>
      <c r="EA34" s="669"/>
      <c r="EB34" s="669"/>
      <c r="EC34" s="670"/>
    </row>
    <row r="35" spans="2:133" ht="11.25" customHeight="1" x14ac:dyDescent="0.2">
      <c r="B35" s="633" t="s">
        <v>311</v>
      </c>
      <c r="C35" s="634"/>
      <c r="D35" s="634"/>
      <c r="E35" s="634"/>
      <c r="F35" s="634"/>
      <c r="G35" s="634"/>
      <c r="H35" s="634"/>
      <c r="I35" s="634"/>
      <c r="J35" s="634"/>
      <c r="K35" s="634"/>
      <c r="L35" s="634"/>
      <c r="M35" s="634"/>
      <c r="N35" s="634"/>
      <c r="O35" s="634"/>
      <c r="P35" s="634"/>
      <c r="Q35" s="635"/>
      <c r="R35" s="636" t="s">
        <v>122</v>
      </c>
      <c r="S35" s="637"/>
      <c r="T35" s="637"/>
      <c r="U35" s="637"/>
      <c r="V35" s="637"/>
      <c r="W35" s="637"/>
      <c r="X35" s="637"/>
      <c r="Y35" s="638"/>
      <c r="Z35" s="639" t="s">
        <v>122</v>
      </c>
      <c r="AA35" s="639"/>
      <c r="AB35" s="639"/>
      <c r="AC35" s="639"/>
      <c r="AD35" s="640" t="s">
        <v>122</v>
      </c>
      <c r="AE35" s="640"/>
      <c r="AF35" s="640"/>
      <c r="AG35" s="640"/>
      <c r="AH35" s="640"/>
      <c r="AI35" s="640"/>
      <c r="AJ35" s="640"/>
      <c r="AK35" s="640"/>
      <c r="AL35" s="641" t="s">
        <v>122</v>
      </c>
      <c r="AM35" s="642"/>
      <c r="AN35" s="642"/>
      <c r="AO35" s="643"/>
      <c r="AP35" s="218"/>
      <c r="AQ35" s="618" t="s">
        <v>312</v>
      </c>
      <c r="AR35" s="619"/>
      <c r="AS35" s="619"/>
      <c r="AT35" s="619"/>
      <c r="AU35" s="619"/>
      <c r="AV35" s="619"/>
      <c r="AW35" s="619"/>
      <c r="AX35" s="619"/>
      <c r="AY35" s="619"/>
      <c r="AZ35" s="619"/>
      <c r="BA35" s="619"/>
      <c r="BB35" s="619"/>
      <c r="BC35" s="619"/>
      <c r="BD35" s="619"/>
      <c r="BE35" s="619"/>
      <c r="BF35" s="620"/>
      <c r="BG35" s="618" t="s">
        <v>313</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314</v>
      </c>
      <c r="CE35" s="634"/>
      <c r="CF35" s="634"/>
      <c r="CG35" s="634"/>
      <c r="CH35" s="634"/>
      <c r="CI35" s="634"/>
      <c r="CJ35" s="634"/>
      <c r="CK35" s="634"/>
      <c r="CL35" s="634"/>
      <c r="CM35" s="634"/>
      <c r="CN35" s="634"/>
      <c r="CO35" s="634"/>
      <c r="CP35" s="634"/>
      <c r="CQ35" s="635"/>
      <c r="CR35" s="636">
        <v>32432</v>
      </c>
      <c r="CS35" s="657"/>
      <c r="CT35" s="657"/>
      <c r="CU35" s="657"/>
      <c r="CV35" s="657"/>
      <c r="CW35" s="657"/>
      <c r="CX35" s="657"/>
      <c r="CY35" s="658"/>
      <c r="CZ35" s="641">
        <v>0.7</v>
      </c>
      <c r="DA35" s="669"/>
      <c r="DB35" s="669"/>
      <c r="DC35" s="671"/>
      <c r="DD35" s="645">
        <v>30124</v>
      </c>
      <c r="DE35" s="657"/>
      <c r="DF35" s="657"/>
      <c r="DG35" s="657"/>
      <c r="DH35" s="657"/>
      <c r="DI35" s="657"/>
      <c r="DJ35" s="657"/>
      <c r="DK35" s="658"/>
      <c r="DL35" s="645">
        <v>18160</v>
      </c>
      <c r="DM35" s="657"/>
      <c r="DN35" s="657"/>
      <c r="DO35" s="657"/>
      <c r="DP35" s="657"/>
      <c r="DQ35" s="657"/>
      <c r="DR35" s="657"/>
      <c r="DS35" s="657"/>
      <c r="DT35" s="657"/>
      <c r="DU35" s="657"/>
      <c r="DV35" s="658"/>
      <c r="DW35" s="641">
        <v>0.5</v>
      </c>
      <c r="DX35" s="669"/>
      <c r="DY35" s="669"/>
      <c r="DZ35" s="669"/>
      <c r="EA35" s="669"/>
      <c r="EB35" s="669"/>
      <c r="EC35" s="670"/>
    </row>
    <row r="36" spans="2:133" ht="11.25" customHeight="1" x14ac:dyDescent="0.2">
      <c r="B36" s="633" t="s">
        <v>315</v>
      </c>
      <c r="C36" s="634"/>
      <c r="D36" s="634"/>
      <c r="E36" s="634"/>
      <c r="F36" s="634"/>
      <c r="G36" s="634"/>
      <c r="H36" s="634"/>
      <c r="I36" s="634"/>
      <c r="J36" s="634"/>
      <c r="K36" s="634"/>
      <c r="L36" s="634"/>
      <c r="M36" s="634"/>
      <c r="N36" s="634"/>
      <c r="O36" s="634"/>
      <c r="P36" s="634"/>
      <c r="Q36" s="635"/>
      <c r="R36" s="636">
        <v>302811</v>
      </c>
      <c r="S36" s="637"/>
      <c r="T36" s="637"/>
      <c r="U36" s="637"/>
      <c r="V36" s="637"/>
      <c r="W36" s="637"/>
      <c r="X36" s="637"/>
      <c r="Y36" s="638"/>
      <c r="Z36" s="639">
        <v>6.4</v>
      </c>
      <c r="AA36" s="639"/>
      <c r="AB36" s="639"/>
      <c r="AC36" s="639"/>
      <c r="AD36" s="640" t="s">
        <v>122</v>
      </c>
      <c r="AE36" s="640"/>
      <c r="AF36" s="640"/>
      <c r="AG36" s="640"/>
      <c r="AH36" s="640"/>
      <c r="AI36" s="640"/>
      <c r="AJ36" s="640"/>
      <c r="AK36" s="640"/>
      <c r="AL36" s="641" t="s">
        <v>122</v>
      </c>
      <c r="AM36" s="642"/>
      <c r="AN36" s="642"/>
      <c r="AO36" s="643"/>
      <c r="AP36" s="218"/>
      <c r="AQ36" s="702" t="s">
        <v>316</v>
      </c>
      <c r="AR36" s="703"/>
      <c r="AS36" s="703"/>
      <c r="AT36" s="703"/>
      <c r="AU36" s="703"/>
      <c r="AV36" s="703"/>
      <c r="AW36" s="703"/>
      <c r="AX36" s="703"/>
      <c r="AY36" s="704"/>
      <c r="AZ36" s="625">
        <v>636546</v>
      </c>
      <c r="BA36" s="626"/>
      <c r="BB36" s="626"/>
      <c r="BC36" s="626"/>
      <c r="BD36" s="626"/>
      <c r="BE36" s="626"/>
      <c r="BF36" s="698"/>
      <c r="BG36" s="622" t="s">
        <v>317</v>
      </c>
      <c r="BH36" s="623"/>
      <c r="BI36" s="623"/>
      <c r="BJ36" s="623"/>
      <c r="BK36" s="623"/>
      <c r="BL36" s="623"/>
      <c r="BM36" s="623"/>
      <c r="BN36" s="623"/>
      <c r="BO36" s="623"/>
      <c r="BP36" s="623"/>
      <c r="BQ36" s="623"/>
      <c r="BR36" s="623"/>
      <c r="BS36" s="623"/>
      <c r="BT36" s="623"/>
      <c r="BU36" s="624"/>
      <c r="BV36" s="625">
        <v>10247</v>
      </c>
      <c r="BW36" s="626"/>
      <c r="BX36" s="626"/>
      <c r="BY36" s="626"/>
      <c r="BZ36" s="626"/>
      <c r="CA36" s="626"/>
      <c r="CB36" s="698"/>
      <c r="CD36" s="633" t="s">
        <v>318</v>
      </c>
      <c r="CE36" s="634"/>
      <c r="CF36" s="634"/>
      <c r="CG36" s="634"/>
      <c r="CH36" s="634"/>
      <c r="CI36" s="634"/>
      <c r="CJ36" s="634"/>
      <c r="CK36" s="634"/>
      <c r="CL36" s="634"/>
      <c r="CM36" s="634"/>
      <c r="CN36" s="634"/>
      <c r="CO36" s="634"/>
      <c r="CP36" s="634"/>
      <c r="CQ36" s="635"/>
      <c r="CR36" s="636">
        <v>753669</v>
      </c>
      <c r="CS36" s="637"/>
      <c r="CT36" s="637"/>
      <c r="CU36" s="637"/>
      <c r="CV36" s="637"/>
      <c r="CW36" s="637"/>
      <c r="CX36" s="637"/>
      <c r="CY36" s="638"/>
      <c r="CZ36" s="641">
        <v>17.100000000000001</v>
      </c>
      <c r="DA36" s="669"/>
      <c r="DB36" s="669"/>
      <c r="DC36" s="671"/>
      <c r="DD36" s="645">
        <v>722124</v>
      </c>
      <c r="DE36" s="637"/>
      <c r="DF36" s="637"/>
      <c r="DG36" s="637"/>
      <c r="DH36" s="637"/>
      <c r="DI36" s="637"/>
      <c r="DJ36" s="637"/>
      <c r="DK36" s="638"/>
      <c r="DL36" s="645">
        <v>469686</v>
      </c>
      <c r="DM36" s="637"/>
      <c r="DN36" s="637"/>
      <c r="DO36" s="637"/>
      <c r="DP36" s="637"/>
      <c r="DQ36" s="637"/>
      <c r="DR36" s="637"/>
      <c r="DS36" s="637"/>
      <c r="DT36" s="637"/>
      <c r="DU36" s="637"/>
      <c r="DV36" s="638"/>
      <c r="DW36" s="641">
        <v>13.7</v>
      </c>
      <c r="DX36" s="669"/>
      <c r="DY36" s="669"/>
      <c r="DZ36" s="669"/>
      <c r="EA36" s="669"/>
      <c r="EB36" s="669"/>
      <c r="EC36" s="670"/>
    </row>
    <row r="37" spans="2:133" ht="11.25" customHeight="1" x14ac:dyDescent="0.2">
      <c r="B37" s="633" t="s">
        <v>319</v>
      </c>
      <c r="C37" s="634"/>
      <c r="D37" s="634"/>
      <c r="E37" s="634"/>
      <c r="F37" s="634"/>
      <c r="G37" s="634"/>
      <c r="H37" s="634"/>
      <c r="I37" s="634"/>
      <c r="J37" s="634"/>
      <c r="K37" s="634"/>
      <c r="L37" s="634"/>
      <c r="M37" s="634"/>
      <c r="N37" s="634"/>
      <c r="O37" s="634"/>
      <c r="P37" s="634"/>
      <c r="Q37" s="635"/>
      <c r="R37" s="636">
        <v>62647</v>
      </c>
      <c r="S37" s="637"/>
      <c r="T37" s="637"/>
      <c r="U37" s="637"/>
      <c r="V37" s="637"/>
      <c r="W37" s="637"/>
      <c r="X37" s="637"/>
      <c r="Y37" s="638"/>
      <c r="Z37" s="639">
        <v>1.3</v>
      </c>
      <c r="AA37" s="639"/>
      <c r="AB37" s="639"/>
      <c r="AC37" s="639"/>
      <c r="AD37" s="640">
        <v>17</v>
      </c>
      <c r="AE37" s="640"/>
      <c r="AF37" s="640"/>
      <c r="AG37" s="640"/>
      <c r="AH37" s="640"/>
      <c r="AI37" s="640"/>
      <c r="AJ37" s="640"/>
      <c r="AK37" s="640"/>
      <c r="AL37" s="641">
        <v>0</v>
      </c>
      <c r="AM37" s="642"/>
      <c r="AN37" s="642"/>
      <c r="AO37" s="643"/>
      <c r="AQ37" s="699" t="s">
        <v>320</v>
      </c>
      <c r="AR37" s="700"/>
      <c r="AS37" s="700"/>
      <c r="AT37" s="700"/>
      <c r="AU37" s="700"/>
      <c r="AV37" s="700"/>
      <c r="AW37" s="700"/>
      <c r="AX37" s="700"/>
      <c r="AY37" s="701"/>
      <c r="AZ37" s="636">
        <v>240000</v>
      </c>
      <c r="BA37" s="637"/>
      <c r="BB37" s="637"/>
      <c r="BC37" s="637"/>
      <c r="BD37" s="657"/>
      <c r="BE37" s="657"/>
      <c r="BF37" s="682"/>
      <c r="BG37" s="633" t="s">
        <v>321</v>
      </c>
      <c r="BH37" s="634"/>
      <c r="BI37" s="634"/>
      <c r="BJ37" s="634"/>
      <c r="BK37" s="634"/>
      <c r="BL37" s="634"/>
      <c r="BM37" s="634"/>
      <c r="BN37" s="634"/>
      <c r="BO37" s="634"/>
      <c r="BP37" s="634"/>
      <c r="BQ37" s="634"/>
      <c r="BR37" s="634"/>
      <c r="BS37" s="634"/>
      <c r="BT37" s="634"/>
      <c r="BU37" s="635"/>
      <c r="BV37" s="636">
        <v>-3888</v>
      </c>
      <c r="BW37" s="637"/>
      <c r="BX37" s="637"/>
      <c r="BY37" s="637"/>
      <c r="BZ37" s="637"/>
      <c r="CA37" s="637"/>
      <c r="CB37" s="646"/>
      <c r="CD37" s="633" t="s">
        <v>322</v>
      </c>
      <c r="CE37" s="634"/>
      <c r="CF37" s="634"/>
      <c r="CG37" s="634"/>
      <c r="CH37" s="634"/>
      <c r="CI37" s="634"/>
      <c r="CJ37" s="634"/>
      <c r="CK37" s="634"/>
      <c r="CL37" s="634"/>
      <c r="CM37" s="634"/>
      <c r="CN37" s="634"/>
      <c r="CO37" s="634"/>
      <c r="CP37" s="634"/>
      <c r="CQ37" s="635"/>
      <c r="CR37" s="636">
        <v>159433</v>
      </c>
      <c r="CS37" s="657"/>
      <c r="CT37" s="657"/>
      <c r="CU37" s="657"/>
      <c r="CV37" s="657"/>
      <c r="CW37" s="657"/>
      <c r="CX37" s="657"/>
      <c r="CY37" s="658"/>
      <c r="CZ37" s="641">
        <v>3.6</v>
      </c>
      <c r="DA37" s="669"/>
      <c r="DB37" s="669"/>
      <c r="DC37" s="671"/>
      <c r="DD37" s="645">
        <v>150129</v>
      </c>
      <c r="DE37" s="657"/>
      <c r="DF37" s="657"/>
      <c r="DG37" s="657"/>
      <c r="DH37" s="657"/>
      <c r="DI37" s="657"/>
      <c r="DJ37" s="657"/>
      <c r="DK37" s="658"/>
      <c r="DL37" s="645">
        <v>148618</v>
      </c>
      <c r="DM37" s="657"/>
      <c r="DN37" s="657"/>
      <c r="DO37" s="657"/>
      <c r="DP37" s="657"/>
      <c r="DQ37" s="657"/>
      <c r="DR37" s="657"/>
      <c r="DS37" s="657"/>
      <c r="DT37" s="657"/>
      <c r="DU37" s="657"/>
      <c r="DV37" s="658"/>
      <c r="DW37" s="641">
        <v>4.3</v>
      </c>
      <c r="DX37" s="669"/>
      <c r="DY37" s="669"/>
      <c r="DZ37" s="669"/>
      <c r="EA37" s="669"/>
      <c r="EB37" s="669"/>
      <c r="EC37" s="670"/>
    </row>
    <row r="38" spans="2:133" ht="11.25" customHeight="1" x14ac:dyDescent="0.2">
      <c r="B38" s="633" t="s">
        <v>323</v>
      </c>
      <c r="C38" s="634"/>
      <c r="D38" s="634"/>
      <c r="E38" s="634"/>
      <c r="F38" s="634"/>
      <c r="G38" s="634"/>
      <c r="H38" s="634"/>
      <c r="I38" s="634"/>
      <c r="J38" s="634"/>
      <c r="K38" s="634"/>
      <c r="L38" s="634"/>
      <c r="M38" s="634"/>
      <c r="N38" s="634"/>
      <c r="O38" s="634"/>
      <c r="P38" s="634"/>
      <c r="Q38" s="635"/>
      <c r="R38" s="636" t="s">
        <v>122</v>
      </c>
      <c r="S38" s="637"/>
      <c r="T38" s="637"/>
      <c r="U38" s="637"/>
      <c r="V38" s="637"/>
      <c r="W38" s="637"/>
      <c r="X38" s="637"/>
      <c r="Y38" s="638"/>
      <c r="Z38" s="639" t="s">
        <v>122</v>
      </c>
      <c r="AA38" s="639"/>
      <c r="AB38" s="639"/>
      <c r="AC38" s="639"/>
      <c r="AD38" s="640" t="s">
        <v>122</v>
      </c>
      <c r="AE38" s="640"/>
      <c r="AF38" s="640"/>
      <c r="AG38" s="640"/>
      <c r="AH38" s="640"/>
      <c r="AI38" s="640"/>
      <c r="AJ38" s="640"/>
      <c r="AK38" s="640"/>
      <c r="AL38" s="641" t="s">
        <v>122</v>
      </c>
      <c r="AM38" s="642"/>
      <c r="AN38" s="642"/>
      <c r="AO38" s="643"/>
      <c r="AQ38" s="699" t="s">
        <v>324</v>
      </c>
      <c r="AR38" s="700"/>
      <c r="AS38" s="700"/>
      <c r="AT38" s="700"/>
      <c r="AU38" s="700"/>
      <c r="AV38" s="700"/>
      <c r="AW38" s="700"/>
      <c r="AX38" s="700"/>
      <c r="AY38" s="701"/>
      <c r="AZ38" s="636">
        <v>18224</v>
      </c>
      <c r="BA38" s="637"/>
      <c r="BB38" s="637"/>
      <c r="BC38" s="637"/>
      <c r="BD38" s="657"/>
      <c r="BE38" s="657"/>
      <c r="BF38" s="682"/>
      <c r="BG38" s="633" t="s">
        <v>325</v>
      </c>
      <c r="BH38" s="634"/>
      <c r="BI38" s="634"/>
      <c r="BJ38" s="634"/>
      <c r="BK38" s="634"/>
      <c r="BL38" s="634"/>
      <c r="BM38" s="634"/>
      <c r="BN38" s="634"/>
      <c r="BO38" s="634"/>
      <c r="BP38" s="634"/>
      <c r="BQ38" s="634"/>
      <c r="BR38" s="634"/>
      <c r="BS38" s="634"/>
      <c r="BT38" s="634"/>
      <c r="BU38" s="635"/>
      <c r="BV38" s="636">
        <v>1267</v>
      </c>
      <c r="BW38" s="637"/>
      <c r="BX38" s="637"/>
      <c r="BY38" s="637"/>
      <c r="BZ38" s="637"/>
      <c r="CA38" s="637"/>
      <c r="CB38" s="646"/>
      <c r="CD38" s="633" t="s">
        <v>326</v>
      </c>
      <c r="CE38" s="634"/>
      <c r="CF38" s="634"/>
      <c r="CG38" s="634"/>
      <c r="CH38" s="634"/>
      <c r="CI38" s="634"/>
      <c r="CJ38" s="634"/>
      <c r="CK38" s="634"/>
      <c r="CL38" s="634"/>
      <c r="CM38" s="634"/>
      <c r="CN38" s="634"/>
      <c r="CO38" s="634"/>
      <c r="CP38" s="634"/>
      <c r="CQ38" s="635"/>
      <c r="CR38" s="636">
        <v>378322</v>
      </c>
      <c r="CS38" s="637"/>
      <c r="CT38" s="637"/>
      <c r="CU38" s="637"/>
      <c r="CV38" s="637"/>
      <c r="CW38" s="637"/>
      <c r="CX38" s="637"/>
      <c r="CY38" s="638"/>
      <c r="CZ38" s="641">
        <v>8.6</v>
      </c>
      <c r="DA38" s="669"/>
      <c r="DB38" s="669"/>
      <c r="DC38" s="671"/>
      <c r="DD38" s="645">
        <v>322078</v>
      </c>
      <c r="DE38" s="637"/>
      <c r="DF38" s="637"/>
      <c r="DG38" s="637"/>
      <c r="DH38" s="637"/>
      <c r="DI38" s="637"/>
      <c r="DJ38" s="637"/>
      <c r="DK38" s="638"/>
      <c r="DL38" s="645">
        <v>312745</v>
      </c>
      <c r="DM38" s="637"/>
      <c r="DN38" s="637"/>
      <c r="DO38" s="637"/>
      <c r="DP38" s="637"/>
      <c r="DQ38" s="637"/>
      <c r="DR38" s="637"/>
      <c r="DS38" s="637"/>
      <c r="DT38" s="637"/>
      <c r="DU38" s="637"/>
      <c r="DV38" s="638"/>
      <c r="DW38" s="641">
        <v>9.1</v>
      </c>
      <c r="DX38" s="669"/>
      <c r="DY38" s="669"/>
      <c r="DZ38" s="669"/>
      <c r="EA38" s="669"/>
      <c r="EB38" s="669"/>
      <c r="EC38" s="670"/>
    </row>
    <row r="39" spans="2:133" ht="11.25" customHeight="1" x14ac:dyDescent="0.2">
      <c r="B39" s="633" t="s">
        <v>327</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328</v>
      </c>
      <c r="AR39" s="700"/>
      <c r="AS39" s="700"/>
      <c r="AT39" s="700"/>
      <c r="AU39" s="700"/>
      <c r="AV39" s="700"/>
      <c r="AW39" s="700"/>
      <c r="AX39" s="700"/>
      <c r="AY39" s="701"/>
      <c r="AZ39" s="636" t="s">
        <v>122</v>
      </c>
      <c r="BA39" s="637"/>
      <c r="BB39" s="637"/>
      <c r="BC39" s="637"/>
      <c r="BD39" s="657"/>
      <c r="BE39" s="657"/>
      <c r="BF39" s="682"/>
      <c r="BG39" s="633" t="s">
        <v>329</v>
      </c>
      <c r="BH39" s="634"/>
      <c r="BI39" s="634"/>
      <c r="BJ39" s="634"/>
      <c r="BK39" s="634"/>
      <c r="BL39" s="634"/>
      <c r="BM39" s="634"/>
      <c r="BN39" s="634"/>
      <c r="BO39" s="634"/>
      <c r="BP39" s="634"/>
      <c r="BQ39" s="634"/>
      <c r="BR39" s="634"/>
      <c r="BS39" s="634"/>
      <c r="BT39" s="634"/>
      <c r="BU39" s="635"/>
      <c r="BV39" s="636">
        <v>2002</v>
      </c>
      <c r="BW39" s="637"/>
      <c r="BX39" s="637"/>
      <c r="BY39" s="637"/>
      <c r="BZ39" s="637"/>
      <c r="CA39" s="637"/>
      <c r="CB39" s="646"/>
      <c r="CD39" s="633" t="s">
        <v>330</v>
      </c>
      <c r="CE39" s="634"/>
      <c r="CF39" s="634"/>
      <c r="CG39" s="634"/>
      <c r="CH39" s="634"/>
      <c r="CI39" s="634"/>
      <c r="CJ39" s="634"/>
      <c r="CK39" s="634"/>
      <c r="CL39" s="634"/>
      <c r="CM39" s="634"/>
      <c r="CN39" s="634"/>
      <c r="CO39" s="634"/>
      <c r="CP39" s="634"/>
      <c r="CQ39" s="635"/>
      <c r="CR39" s="636">
        <v>203218</v>
      </c>
      <c r="CS39" s="657"/>
      <c r="CT39" s="657"/>
      <c r="CU39" s="657"/>
      <c r="CV39" s="657"/>
      <c r="CW39" s="657"/>
      <c r="CX39" s="657"/>
      <c r="CY39" s="658"/>
      <c r="CZ39" s="641">
        <v>4.5999999999999996</v>
      </c>
      <c r="DA39" s="669"/>
      <c r="DB39" s="669"/>
      <c r="DC39" s="671"/>
      <c r="DD39" s="645">
        <v>202990</v>
      </c>
      <c r="DE39" s="657"/>
      <c r="DF39" s="657"/>
      <c r="DG39" s="657"/>
      <c r="DH39" s="657"/>
      <c r="DI39" s="657"/>
      <c r="DJ39" s="657"/>
      <c r="DK39" s="658"/>
      <c r="DL39" s="645" t="s">
        <v>122</v>
      </c>
      <c r="DM39" s="657"/>
      <c r="DN39" s="657"/>
      <c r="DO39" s="657"/>
      <c r="DP39" s="657"/>
      <c r="DQ39" s="657"/>
      <c r="DR39" s="657"/>
      <c r="DS39" s="657"/>
      <c r="DT39" s="657"/>
      <c r="DU39" s="657"/>
      <c r="DV39" s="658"/>
      <c r="DW39" s="641" t="s">
        <v>122</v>
      </c>
      <c r="DX39" s="669"/>
      <c r="DY39" s="669"/>
      <c r="DZ39" s="669"/>
      <c r="EA39" s="669"/>
      <c r="EB39" s="669"/>
      <c r="EC39" s="670"/>
    </row>
    <row r="40" spans="2:133" ht="11.25" customHeight="1" x14ac:dyDescent="0.2">
      <c r="B40" s="633" t="s">
        <v>331</v>
      </c>
      <c r="C40" s="634"/>
      <c r="D40" s="634"/>
      <c r="E40" s="634"/>
      <c r="F40" s="634"/>
      <c r="G40" s="634"/>
      <c r="H40" s="634"/>
      <c r="I40" s="634"/>
      <c r="J40" s="634"/>
      <c r="K40" s="634"/>
      <c r="L40" s="634"/>
      <c r="M40" s="634"/>
      <c r="N40" s="634"/>
      <c r="O40" s="634"/>
      <c r="P40" s="634"/>
      <c r="Q40" s="635"/>
      <c r="R40" s="636" t="s">
        <v>122</v>
      </c>
      <c r="S40" s="637"/>
      <c r="T40" s="637"/>
      <c r="U40" s="637"/>
      <c r="V40" s="637"/>
      <c r="W40" s="637"/>
      <c r="X40" s="637"/>
      <c r="Y40" s="638"/>
      <c r="Z40" s="639" t="s">
        <v>122</v>
      </c>
      <c r="AA40" s="639"/>
      <c r="AB40" s="639"/>
      <c r="AC40" s="639"/>
      <c r="AD40" s="640" t="s">
        <v>122</v>
      </c>
      <c r="AE40" s="640"/>
      <c r="AF40" s="640"/>
      <c r="AG40" s="640"/>
      <c r="AH40" s="640"/>
      <c r="AI40" s="640"/>
      <c r="AJ40" s="640"/>
      <c r="AK40" s="640"/>
      <c r="AL40" s="641" t="s">
        <v>122</v>
      </c>
      <c r="AM40" s="642"/>
      <c r="AN40" s="642"/>
      <c r="AO40" s="643"/>
      <c r="AQ40" s="699" t="s">
        <v>332</v>
      </c>
      <c r="AR40" s="700"/>
      <c r="AS40" s="700"/>
      <c r="AT40" s="700"/>
      <c r="AU40" s="700"/>
      <c r="AV40" s="700"/>
      <c r="AW40" s="700"/>
      <c r="AX40" s="700"/>
      <c r="AY40" s="701"/>
      <c r="AZ40" s="636" t="s">
        <v>122</v>
      </c>
      <c r="BA40" s="637"/>
      <c r="BB40" s="637"/>
      <c r="BC40" s="637"/>
      <c r="BD40" s="657"/>
      <c r="BE40" s="657"/>
      <c r="BF40" s="682"/>
      <c r="BG40" s="686" t="s">
        <v>333</v>
      </c>
      <c r="BH40" s="687"/>
      <c r="BI40" s="687"/>
      <c r="BJ40" s="687"/>
      <c r="BK40" s="687"/>
      <c r="BL40" s="214"/>
      <c r="BM40" s="634" t="s">
        <v>334</v>
      </c>
      <c r="BN40" s="634"/>
      <c r="BO40" s="634"/>
      <c r="BP40" s="634"/>
      <c r="BQ40" s="634"/>
      <c r="BR40" s="634"/>
      <c r="BS40" s="634"/>
      <c r="BT40" s="634"/>
      <c r="BU40" s="635"/>
      <c r="BV40" s="636">
        <v>97</v>
      </c>
      <c r="BW40" s="637"/>
      <c r="BX40" s="637"/>
      <c r="BY40" s="637"/>
      <c r="BZ40" s="637"/>
      <c r="CA40" s="637"/>
      <c r="CB40" s="646"/>
      <c r="CD40" s="633" t="s">
        <v>335</v>
      </c>
      <c r="CE40" s="634"/>
      <c r="CF40" s="634"/>
      <c r="CG40" s="634"/>
      <c r="CH40" s="634"/>
      <c r="CI40" s="634"/>
      <c r="CJ40" s="634"/>
      <c r="CK40" s="634"/>
      <c r="CL40" s="634"/>
      <c r="CM40" s="634"/>
      <c r="CN40" s="634"/>
      <c r="CO40" s="634"/>
      <c r="CP40" s="634"/>
      <c r="CQ40" s="635"/>
      <c r="CR40" s="636">
        <v>16726</v>
      </c>
      <c r="CS40" s="637"/>
      <c r="CT40" s="637"/>
      <c r="CU40" s="637"/>
      <c r="CV40" s="637"/>
      <c r="CW40" s="637"/>
      <c r="CX40" s="637"/>
      <c r="CY40" s="638"/>
      <c r="CZ40" s="641">
        <v>0.4</v>
      </c>
      <c r="DA40" s="669"/>
      <c r="DB40" s="669"/>
      <c r="DC40" s="671"/>
      <c r="DD40" s="645" t="s">
        <v>122</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9"/>
      <c r="DY40" s="669"/>
      <c r="DZ40" s="669"/>
      <c r="EA40" s="669"/>
      <c r="EB40" s="669"/>
      <c r="EC40" s="670"/>
    </row>
    <row r="41" spans="2:133" ht="11.25" customHeight="1" x14ac:dyDescent="0.2">
      <c r="B41" s="659" t="s">
        <v>336</v>
      </c>
      <c r="C41" s="660"/>
      <c r="D41" s="660"/>
      <c r="E41" s="660"/>
      <c r="F41" s="660"/>
      <c r="G41" s="660"/>
      <c r="H41" s="660"/>
      <c r="I41" s="660"/>
      <c r="J41" s="660"/>
      <c r="K41" s="660"/>
      <c r="L41" s="660"/>
      <c r="M41" s="660"/>
      <c r="N41" s="660"/>
      <c r="O41" s="660"/>
      <c r="P41" s="660"/>
      <c r="Q41" s="661"/>
      <c r="R41" s="708">
        <v>4768220</v>
      </c>
      <c r="S41" s="709"/>
      <c r="T41" s="709"/>
      <c r="U41" s="709"/>
      <c r="V41" s="709"/>
      <c r="W41" s="709"/>
      <c r="X41" s="709"/>
      <c r="Y41" s="713"/>
      <c r="Z41" s="714">
        <v>100</v>
      </c>
      <c r="AA41" s="714"/>
      <c r="AB41" s="714"/>
      <c r="AC41" s="714"/>
      <c r="AD41" s="715">
        <v>3420138</v>
      </c>
      <c r="AE41" s="715"/>
      <c r="AF41" s="715"/>
      <c r="AG41" s="715"/>
      <c r="AH41" s="715"/>
      <c r="AI41" s="715"/>
      <c r="AJ41" s="715"/>
      <c r="AK41" s="715"/>
      <c r="AL41" s="716">
        <v>100</v>
      </c>
      <c r="AM41" s="696"/>
      <c r="AN41" s="696"/>
      <c r="AO41" s="717"/>
      <c r="AQ41" s="699" t="s">
        <v>337</v>
      </c>
      <c r="AR41" s="700"/>
      <c r="AS41" s="700"/>
      <c r="AT41" s="700"/>
      <c r="AU41" s="700"/>
      <c r="AV41" s="700"/>
      <c r="AW41" s="700"/>
      <c r="AX41" s="700"/>
      <c r="AY41" s="701"/>
      <c r="AZ41" s="636">
        <v>80766</v>
      </c>
      <c r="BA41" s="637"/>
      <c r="BB41" s="637"/>
      <c r="BC41" s="637"/>
      <c r="BD41" s="657"/>
      <c r="BE41" s="657"/>
      <c r="BF41" s="682"/>
      <c r="BG41" s="686"/>
      <c r="BH41" s="687"/>
      <c r="BI41" s="687"/>
      <c r="BJ41" s="687"/>
      <c r="BK41" s="687"/>
      <c r="BL41" s="214"/>
      <c r="BM41" s="634" t="s">
        <v>338</v>
      </c>
      <c r="BN41" s="634"/>
      <c r="BO41" s="634"/>
      <c r="BP41" s="634"/>
      <c r="BQ41" s="634"/>
      <c r="BR41" s="634"/>
      <c r="BS41" s="634"/>
      <c r="BT41" s="634"/>
      <c r="BU41" s="635"/>
      <c r="BV41" s="636" t="s">
        <v>122</v>
      </c>
      <c r="BW41" s="637"/>
      <c r="BX41" s="637"/>
      <c r="BY41" s="637"/>
      <c r="BZ41" s="637"/>
      <c r="CA41" s="637"/>
      <c r="CB41" s="646"/>
      <c r="CD41" s="633" t="s">
        <v>339</v>
      </c>
      <c r="CE41" s="634"/>
      <c r="CF41" s="634"/>
      <c r="CG41" s="634"/>
      <c r="CH41" s="634"/>
      <c r="CI41" s="634"/>
      <c r="CJ41" s="634"/>
      <c r="CK41" s="634"/>
      <c r="CL41" s="634"/>
      <c r="CM41" s="634"/>
      <c r="CN41" s="634"/>
      <c r="CO41" s="634"/>
      <c r="CP41" s="634"/>
      <c r="CQ41" s="635"/>
      <c r="CR41" s="636" t="s">
        <v>122</v>
      </c>
      <c r="CS41" s="657"/>
      <c r="CT41" s="657"/>
      <c r="CU41" s="657"/>
      <c r="CV41" s="657"/>
      <c r="CW41" s="657"/>
      <c r="CX41" s="657"/>
      <c r="CY41" s="658"/>
      <c r="CZ41" s="641" t="s">
        <v>122</v>
      </c>
      <c r="DA41" s="669"/>
      <c r="DB41" s="669"/>
      <c r="DC41" s="671"/>
      <c r="DD41" s="645" t="s">
        <v>122</v>
      </c>
      <c r="DE41" s="657"/>
      <c r="DF41" s="657"/>
      <c r="DG41" s="657"/>
      <c r="DH41" s="657"/>
      <c r="DI41" s="657"/>
      <c r="DJ41" s="657"/>
      <c r="DK41" s="658"/>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340</v>
      </c>
      <c r="AR42" s="706"/>
      <c r="AS42" s="706"/>
      <c r="AT42" s="706"/>
      <c r="AU42" s="706"/>
      <c r="AV42" s="706"/>
      <c r="AW42" s="706"/>
      <c r="AX42" s="706"/>
      <c r="AY42" s="707"/>
      <c r="AZ42" s="708">
        <v>297556</v>
      </c>
      <c r="BA42" s="709"/>
      <c r="BB42" s="709"/>
      <c r="BC42" s="709"/>
      <c r="BD42" s="695"/>
      <c r="BE42" s="695"/>
      <c r="BF42" s="697"/>
      <c r="BG42" s="688"/>
      <c r="BH42" s="689"/>
      <c r="BI42" s="689"/>
      <c r="BJ42" s="689"/>
      <c r="BK42" s="689"/>
      <c r="BL42" s="215"/>
      <c r="BM42" s="660" t="s">
        <v>341</v>
      </c>
      <c r="BN42" s="660"/>
      <c r="BO42" s="660"/>
      <c r="BP42" s="660"/>
      <c r="BQ42" s="660"/>
      <c r="BR42" s="660"/>
      <c r="BS42" s="660"/>
      <c r="BT42" s="660"/>
      <c r="BU42" s="661"/>
      <c r="BV42" s="708">
        <v>411</v>
      </c>
      <c r="BW42" s="709"/>
      <c r="BX42" s="709"/>
      <c r="BY42" s="709"/>
      <c r="BZ42" s="709"/>
      <c r="CA42" s="709"/>
      <c r="CB42" s="718"/>
      <c r="CD42" s="633" t="s">
        <v>342</v>
      </c>
      <c r="CE42" s="634"/>
      <c r="CF42" s="634"/>
      <c r="CG42" s="634"/>
      <c r="CH42" s="634"/>
      <c r="CI42" s="634"/>
      <c r="CJ42" s="634"/>
      <c r="CK42" s="634"/>
      <c r="CL42" s="634"/>
      <c r="CM42" s="634"/>
      <c r="CN42" s="634"/>
      <c r="CO42" s="634"/>
      <c r="CP42" s="634"/>
      <c r="CQ42" s="635"/>
      <c r="CR42" s="636">
        <v>607260</v>
      </c>
      <c r="CS42" s="657"/>
      <c r="CT42" s="657"/>
      <c r="CU42" s="657"/>
      <c r="CV42" s="657"/>
      <c r="CW42" s="657"/>
      <c r="CX42" s="657"/>
      <c r="CY42" s="658"/>
      <c r="CZ42" s="641">
        <v>13.8</v>
      </c>
      <c r="DA42" s="669"/>
      <c r="DB42" s="669"/>
      <c r="DC42" s="671"/>
      <c r="DD42" s="645">
        <v>465054</v>
      </c>
      <c r="DE42" s="657"/>
      <c r="DF42" s="657"/>
      <c r="DG42" s="657"/>
      <c r="DH42" s="657"/>
      <c r="DI42" s="657"/>
      <c r="DJ42" s="657"/>
      <c r="DK42" s="658"/>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343</v>
      </c>
      <c r="CD43" s="633" t="s">
        <v>344</v>
      </c>
      <c r="CE43" s="634"/>
      <c r="CF43" s="634"/>
      <c r="CG43" s="634"/>
      <c r="CH43" s="634"/>
      <c r="CI43" s="634"/>
      <c r="CJ43" s="634"/>
      <c r="CK43" s="634"/>
      <c r="CL43" s="634"/>
      <c r="CM43" s="634"/>
      <c r="CN43" s="634"/>
      <c r="CO43" s="634"/>
      <c r="CP43" s="634"/>
      <c r="CQ43" s="635"/>
      <c r="CR43" s="636">
        <v>34464</v>
      </c>
      <c r="CS43" s="657"/>
      <c r="CT43" s="657"/>
      <c r="CU43" s="657"/>
      <c r="CV43" s="657"/>
      <c r="CW43" s="657"/>
      <c r="CX43" s="657"/>
      <c r="CY43" s="658"/>
      <c r="CZ43" s="641">
        <v>0.8</v>
      </c>
      <c r="DA43" s="669"/>
      <c r="DB43" s="669"/>
      <c r="DC43" s="671"/>
      <c r="DD43" s="645">
        <v>34464</v>
      </c>
      <c r="DE43" s="657"/>
      <c r="DF43" s="657"/>
      <c r="DG43" s="657"/>
      <c r="DH43" s="657"/>
      <c r="DI43" s="657"/>
      <c r="DJ43" s="657"/>
      <c r="DK43" s="658"/>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345</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4" t="s">
        <v>293</v>
      </c>
      <c r="CE44" s="675"/>
      <c r="CF44" s="633" t="s">
        <v>346</v>
      </c>
      <c r="CG44" s="634"/>
      <c r="CH44" s="634"/>
      <c r="CI44" s="634"/>
      <c r="CJ44" s="634"/>
      <c r="CK44" s="634"/>
      <c r="CL44" s="634"/>
      <c r="CM44" s="634"/>
      <c r="CN44" s="634"/>
      <c r="CO44" s="634"/>
      <c r="CP44" s="634"/>
      <c r="CQ44" s="635"/>
      <c r="CR44" s="636">
        <v>607260</v>
      </c>
      <c r="CS44" s="637"/>
      <c r="CT44" s="637"/>
      <c r="CU44" s="637"/>
      <c r="CV44" s="637"/>
      <c r="CW44" s="637"/>
      <c r="CX44" s="637"/>
      <c r="CY44" s="638"/>
      <c r="CZ44" s="641">
        <v>13.8</v>
      </c>
      <c r="DA44" s="642"/>
      <c r="DB44" s="642"/>
      <c r="DC44" s="648"/>
      <c r="DD44" s="645">
        <v>465054</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347</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6"/>
      <c r="CE45" s="677"/>
      <c r="CF45" s="633" t="s">
        <v>348</v>
      </c>
      <c r="CG45" s="634"/>
      <c r="CH45" s="634"/>
      <c r="CI45" s="634"/>
      <c r="CJ45" s="634"/>
      <c r="CK45" s="634"/>
      <c r="CL45" s="634"/>
      <c r="CM45" s="634"/>
      <c r="CN45" s="634"/>
      <c r="CO45" s="634"/>
      <c r="CP45" s="634"/>
      <c r="CQ45" s="635"/>
      <c r="CR45" s="636">
        <v>227957</v>
      </c>
      <c r="CS45" s="657"/>
      <c r="CT45" s="657"/>
      <c r="CU45" s="657"/>
      <c r="CV45" s="657"/>
      <c r="CW45" s="657"/>
      <c r="CX45" s="657"/>
      <c r="CY45" s="658"/>
      <c r="CZ45" s="641">
        <v>5.2</v>
      </c>
      <c r="DA45" s="669"/>
      <c r="DB45" s="669"/>
      <c r="DC45" s="671"/>
      <c r="DD45" s="645">
        <v>100535</v>
      </c>
      <c r="DE45" s="657"/>
      <c r="DF45" s="657"/>
      <c r="DG45" s="657"/>
      <c r="DH45" s="657"/>
      <c r="DI45" s="657"/>
      <c r="DJ45" s="657"/>
      <c r="DK45" s="658"/>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6"/>
      <c r="CE46" s="677"/>
      <c r="CF46" s="633" t="s">
        <v>349</v>
      </c>
      <c r="CG46" s="634"/>
      <c r="CH46" s="634"/>
      <c r="CI46" s="634"/>
      <c r="CJ46" s="634"/>
      <c r="CK46" s="634"/>
      <c r="CL46" s="634"/>
      <c r="CM46" s="634"/>
      <c r="CN46" s="634"/>
      <c r="CO46" s="634"/>
      <c r="CP46" s="634"/>
      <c r="CQ46" s="635"/>
      <c r="CR46" s="636">
        <v>373261</v>
      </c>
      <c r="CS46" s="637"/>
      <c r="CT46" s="637"/>
      <c r="CU46" s="637"/>
      <c r="CV46" s="637"/>
      <c r="CW46" s="637"/>
      <c r="CX46" s="637"/>
      <c r="CY46" s="638"/>
      <c r="CZ46" s="641">
        <v>8.5</v>
      </c>
      <c r="DA46" s="642"/>
      <c r="DB46" s="642"/>
      <c r="DC46" s="648"/>
      <c r="DD46" s="645">
        <v>358477</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6"/>
      <c r="CE47" s="677"/>
      <c r="CF47" s="633" t="s">
        <v>350</v>
      </c>
      <c r="CG47" s="634"/>
      <c r="CH47" s="634"/>
      <c r="CI47" s="634"/>
      <c r="CJ47" s="634"/>
      <c r="CK47" s="634"/>
      <c r="CL47" s="634"/>
      <c r="CM47" s="634"/>
      <c r="CN47" s="634"/>
      <c r="CO47" s="634"/>
      <c r="CP47" s="634"/>
      <c r="CQ47" s="635"/>
      <c r="CR47" s="636" t="s">
        <v>122</v>
      </c>
      <c r="CS47" s="657"/>
      <c r="CT47" s="657"/>
      <c r="CU47" s="657"/>
      <c r="CV47" s="657"/>
      <c r="CW47" s="657"/>
      <c r="CX47" s="657"/>
      <c r="CY47" s="658"/>
      <c r="CZ47" s="641" t="s">
        <v>122</v>
      </c>
      <c r="DA47" s="669"/>
      <c r="DB47" s="669"/>
      <c r="DC47" s="671"/>
      <c r="DD47" s="645" t="s">
        <v>122</v>
      </c>
      <c r="DE47" s="657"/>
      <c r="DF47" s="657"/>
      <c r="DG47" s="657"/>
      <c r="DH47" s="657"/>
      <c r="DI47" s="657"/>
      <c r="DJ47" s="657"/>
      <c r="DK47" s="658"/>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8"/>
      <c r="CE48" s="679"/>
      <c r="CF48" s="633" t="s">
        <v>351</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9" t="s">
        <v>352</v>
      </c>
      <c r="CE49" s="660"/>
      <c r="CF49" s="660"/>
      <c r="CG49" s="660"/>
      <c r="CH49" s="660"/>
      <c r="CI49" s="660"/>
      <c r="CJ49" s="660"/>
      <c r="CK49" s="660"/>
      <c r="CL49" s="660"/>
      <c r="CM49" s="660"/>
      <c r="CN49" s="660"/>
      <c r="CO49" s="660"/>
      <c r="CP49" s="660"/>
      <c r="CQ49" s="661"/>
      <c r="CR49" s="708">
        <v>4405292</v>
      </c>
      <c r="CS49" s="695"/>
      <c r="CT49" s="695"/>
      <c r="CU49" s="695"/>
      <c r="CV49" s="695"/>
      <c r="CW49" s="695"/>
      <c r="CX49" s="695"/>
      <c r="CY49" s="724"/>
      <c r="CZ49" s="716">
        <v>100</v>
      </c>
      <c r="DA49" s="725"/>
      <c r="DB49" s="725"/>
      <c r="DC49" s="726"/>
      <c r="DD49" s="727">
        <v>3640889</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vEChKrBA12bnCZovudwO02SLtQ6B0U/ljbMNFCYxz+X3nxyWvNM0ghpb+xZhRezd7lcQvKmrOmUV6lkN09kcgQ==" saltValue="BpOh56FE+EWhWLHzrqDfe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353</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354</v>
      </c>
      <c r="DK2" s="736"/>
      <c r="DL2" s="736"/>
      <c r="DM2" s="736"/>
      <c r="DN2" s="736"/>
      <c r="DO2" s="737"/>
      <c r="DP2" s="222"/>
      <c r="DQ2" s="735" t="s">
        <v>355</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38" t="s">
        <v>356</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357</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2">
      <c r="A5" s="740" t="s">
        <v>358</v>
      </c>
      <c r="B5" s="741"/>
      <c r="C5" s="741"/>
      <c r="D5" s="741"/>
      <c r="E5" s="741"/>
      <c r="F5" s="741"/>
      <c r="G5" s="741"/>
      <c r="H5" s="741"/>
      <c r="I5" s="741"/>
      <c r="J5" s="741"/>
      <c r="K5" s="741"/>
      <c r="L5" s="741"/>
      <c r="M5" s="741"/>
      <c r="N5" s="741"/>
      <c r="O5" s="741"/>
      <c r="P5" s="742"/>
      <c r="Q5" s="746" t="s">
        <v>359</v>
      </c>
      <c r="R5" s="747"/>
      <c r="S5" s="747"/>
      <c r="T5" s="747"/>
      <c r="U5" s="748"/>
      <c r="V5" s="746" t="s">
        <v>360</v>
      </c>
      <c r="W5" s="747"/>
      <c r="X5" s="747"/>
      <c r="Y5" s="747"/>
      <c r="Z5" s="748"/>
      <c r="AA5" s="746" t="s">
        <v>361</v>
      </c>
      <c r="AB5" s="747"/>
      <c r="AC5" s="747"/>
      <c r="AD5" s="747"/>
      <c r="AE5" s="747"/>
      <c r="AF5" s="752" t="s">
        <v>362</v>
      </c>
      <c r="AG5" s="747"/>
      <c r="AH5" s="747"/>
      <c r="AI5" s="747"/>
      <c r="AJ5" s="753"/>
      <c r="AK5" s="747" t="s">
        <v>363</v>
      </c>
      <c r="AL5" s="747"/>
      <c r="AM5" s="747"/>
      <c r="AN5" s="747"/>
      <c r="AO5" s="748"/>
      <c r="AP5" s="746" t="s">
        <v>364</v>
      </c>
      <c r="AQ5" s="747"/>
      <c r="AR5" s="747"/>
      <c r="AS5" s="747"/>
      <c r="AT5" s="748"/>
      <c r="AU5" s="746" t="s">
        <v>365</v>
      </c>
      <c r="AV5" s="747"/>
      <c r="AW5" s="747"/>
      <c r="AX5" s="747"/>
      <c r="AY5" s="753"/>
      <c r="AZ5" s="226"/>
      <c r="BA5" s="226"/>
      <c r="BB5" s="226"/>
      <c r="BC5" s="226"/>
      <c r="BD5" s="226"/>
      <c r="BE5" s="227"/>
      <c r="BF5" s="227"/>
      <c r="BG5" s="227"/>
      <c r="BH5" s="227"/>
      <c r="BI5" s="227"/>
      <c r="BJ5" s="227"/>
      <c r="BK5" s="227"/>
      <c r="BL5" s="227"/>
      <c r="BM5" s="227"/>
      <c r="BN5" s="227"/>
      <c r="BO5" s="227"/>
      <c r="BP5" s="227"/>
      <c r="BQ5" s="740" t="s">
        <v>366</v>
      </c>
      <c r="BR5" s="741"/>
      <c r="BS5" s="741"/>
      <c r="BT5" s="741"/>
      <c r="BU5" s="741"/>
      <c r="BV5" s="741"/>
      <c r="BW5" s="741"/>
      <c r="BX5" s="741"/>
      <c r="BY5" s="741"/>
      <c r="BZ5" s="741"/>
      <c r="CA5" s="741"/>
      <c r="CB5" s="741"/>
      <c r="CC5" s="741"/>
      <c r="CD5" s="741"/>
      <c r="CE5" s="741"/>
      <c r="CF5" s="741"/>
      <c r="CG5" s="742"/>
      <c r="CH5" s="746" t="s">
        <v>367</v>
      </c>
      <c r="CI5" s="747"/>
      <c r="CJ5" s="747"/>
      <c r="CK5" s="747"/>
      <c r="CL5" s="748"/>
      <c r="CM5" s="746" t="s">
        <v>368</v>
      </c>
      <c r="CN5" s="747"/>
      <c r="CO5" s="747"/>
      <c r="CP5" s="747"/>
      <c r="CQ5" s="748"/>
      <c r="CR5" s="746" t="s">
        <v>369</v>
      </c>
      <c r="CS5" s="747"/>
      <c r="CT5" s="747"/>
      <c r="CU5" s="747"/>
      <c r="CV5" s="748"/>
      <c r="CW5" s="746" t="s">
        <v>370</v>
      </c>
      <c r="CX5" s="747"/>
      <c r="CY5" s="747"/>
      <c r="CZ5" s="747"/>
      <c r="DA5" s="748"/>
      <c r="DB5" s="746" t="s">
        <v>371</v>
      </c>
      <c r="DC5" s="747"/>
      <c r="DD5" s="747"/>
      <c r="DE5" s="747"/>
      <c r="DF5" s="748"/>
      <c r="DG5" s="776" t="s">
        <v>372</v>
      </c>
      <c r="DH5" s="777"/>
      <c r="DI5" s="777"/>
      <c r="DJ5" s="777"/>
      <c r="DK5" s="778"/>
      <c r="DL5" s="776" t="s">
        <v>373</v>
      </c>
      <c r="DM5" s="777"/>
      <c r="DN5" s="777"/>
      <c r="DO5" s="777"/>
      <c r="DP5" s="778"/>
      <c r="DQ5" s="746" t="s">
        <v>374</v>
      </c>
      <c r="DR5" s="747"/>
      <c r="DS5" s="747"/>
      <c r="DT5" s="747"/>
      <c r="DU5" s="748"/>
      <c r="DV5" s="746" t="s">
        <v>365</v>
      </c>
      <c r="DW5" s="747"/>
      <c r="DX5" s="747"/>
      <c r="DY5" s="747"/>
      <c r="DZ5" s="753"/>
      <c r="EA5" s="229"/>
    </row>
    <row r="6" spans="1:131" s="230"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2">
      <c r="A7" s="231">
        <v>1</v>
      </c>
      <c r="B7" s="762" t="s">
        <v>375</v>
      </c>
      <c r="C7" s="763"/>
      <c r="D7" s="763"/>
      <c r="E7" s="763"/>
      <c r="F7" s="763"/>
      <c r="G7" s="763"/>
      <c r="H7" s="763"/>
      <c r="I7" s="763"/>
      <c r="J7" s="763"/>
      <c r="K7" s="763"/>
      <c r="L7" s="763"/>
      <c r="M7" s="763"/>
      <c r="N7" s="763"/>
      <c r="O7" s="763"/>
      <c r="P7" s="764"/>
      <c r="Q7" s="765">
        <v>4775</v>
      </c>
      <c r="R7" s="766"/>
      <c r="S7" s="766"/>
      <c r="T7" s="766"/>
      <c r="U7" s="766"/>
      <c r="V7" s="766">
        <v>4412</v>
      </c>
      <c r="W7" s="766"/>
      <c r="X7" s="766"/>
      <c r="Y7" s="766"/>
      <c r="Z7" s="766"/>
      <c r="AA7" s="766">
        <v>363</v>
      </c>
      <c r="AB7" s="766"/>
      <c r="AC7" s="766"/>
      <c r="AD7" s="766"/>
      <c r="AE7" s="767"/>
      <c r="AF7" s="768">
        <v>343</v>
      </c>
      <c r="AG7" s="769"/>
      <c r="AH7" s="769"/>
      <c r="AI7" s="769"/>
      <c r="AJ7" s="770"/>
      <c r="AK7" s="771" t="s">
        <v>543</v>
      </c>
      <c r="AL7" s="772"/>
      <c r="AM7" s="772"/>
      <c r="AN7" s="772"/>
      <c r="AO7" s="772"/>
      <c r="AP7" s="772">
        <v>266</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c r="BT7" s="760"/>
      <c r="BU7" s="760"/>
      <c r="BV7" s="760"/>
      <c r="BW7" s="760"/>
      <c r="BX7" s="760"/>
      <c r="BY7" s="760"/>
      <c r="BZ7" s="760"/>
      <c r="CA7" s="760"/>
      <c r="CB7" s="760"/>
      <c r="CC7" s="760"/>
      <c r="CD7" s="760"/>
      <c r="CE7" s="760"/>
      <c r="CF7" s="760"/>
      <c r="CG7" s="775"/>
      <c r="CH7" s="756"/>
      <c r="CI7" s="757"/>
      <c r="CJ7" s="757"/>
      <c r="CK7" s="757"/>
      <c r="CL7" s="758"/>
      <c r="CM7" s="756"/>
      <c r="CN7" s="757"/>
      <c r="CO7" s="757"/>
      <c r="CP7" s="757"/>
      <c r="CQ7" s="758"/>
      <c r="CR7" s="756"/>
      <c r="CS7" s="757"/>
      <c r="CT7" s="757"/>
      <c r="CU7" s="757"/>
      <c r="CV7" s="758"/>
      <c r="CW7" s="756"/>
      <c r="CX7" s="757"/>
      <c r="CY7" s="757"/>
      <c r="CZ7" s="757"/>
      <c r="DA7" s="758"/>
      <c r="DB7" s="756"/>
      <c r="DC7" s="757"/>
      <c r="DD7" s="757"/>
      <c r="DE7" s="757"/>
      <c r="DF7" s="758"/>
      <c r="DG7" s="756"/>
      <c r="DH7" s="757"/>
      <c r="DI7" s="757"/>
      <c r="DJ7" s="757"/>
      <c r="DK7" s="758"/>
      <c r="DL7" s="756"/>
      <c r="DM7" s="757"/>
      <c r="DN7" s="757"/>
      <c r="DO7" s="757"/>
      <c r="DP7" s="758"/>
      <c r="DQ7" s="756"/>
      <c r="DR7" s="757"/>
      <c r="DS7" s="757"/>
      <c r="DT7" s="757"/>
      <c r="DU7" s="758"/>
      <c r="DV7" s="759"/>
      <c r="DW7" s="760"/>
      <c r="DX7" s="760"/>
      <c r="DY7" s="760"/>
      <c r="DZ7" s="761"/>
      <c r="EA7" s="229"/>
    </row>
    <row r="8" spans="1:131" s="230" customFormat="1" ht="26.25" customHeight="1" x14ac:dyDescent="0.2">
      <c r="A8" s="233">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9"/>
    </row>
    <row r="9" spans="1:131" s="230" customFormat="1" ht="26.25" customHeight="1" x14ac:dyDescent="0.2">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9"/>
    </row>
    <row r="10" spans="1:131" s="230" customFormat="1" ht="26.25" customHeight="1" x14ac:dyDescent="0.2">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x14ac:dyDescent="0.2">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2">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2">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2">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2">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2">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2">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2">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2">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2">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5">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2">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5">
      <c r="A23" s="235" t="s">
        <v>377</v>
      </c>
      <c r="B23" s="802" t="s">
        <v>378</v>
      </c>
      <c r="C23" s="803"/>
      <c r="D23" s="803"/>
      <c r="E23" s="803"/>
      <c r="F23" s="803"/>
      <c r="G23" s="803"/>
      <c r="H23" s="803"/>
      <c r="I23" s="803"/>
      <c r="J23" s="803"/>
      <c r="K23" s="803"/>
      <c r="L23" s="803"/>
      <c r="M23" s="803"/>
      <c r="N23" s="803"/>
      <c r="O23" s="803"/>
      <c r="P23" s="804"/>
      <c r="Q23" s="805">
        <v>4775</v>
      </c>
      <c r="R23" s="806"/>
      <c r="S23" s="806"/>
      <c r="T23" s="806"/>
      <c r="U23" s="806"/>
      <c r="V23" s="806">
        <v>4412</v>
      </c>
      <c r="W23" s="806"/>
      <c r="X23" s="806"/>
      <c r="Y23" s="806"/>
      <c r="Z23" s="806"/>
      <c r="AA23" s="806">
        <v>363</v>
      </c>
      <c r="AB23" s="806"/>
      <c r="AC23" s="806"/>
      <c r="AD23" s="806"/>
      <c r="AE23" s="807"/>
      <c r="AF23" s="808">
        <v>343</v>
      </c>
      <c r="AG23" s="806"/>
      <c r="AH23" s="806"/>
      <c r="AI23" s="806"/>
      <c r="AJ23" s="809"/>
      <c r="AK23" s="810"/>
      <c r="AL23" s="811"/>
      <c r="AM23" s="811"/>
      <c r="AN23" s="811"/>
      <c r="AO23" s="811"/>
      <c r="AP23" s="806">
        <v>266</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2">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5">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358</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365</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7">
        <v>1</v>
      </c>
      <c r="B28" s="762" t="s">
        <v>389</v>
      </c>
      <c r="C28" s="763"/>
      <c r="D28" s="763"/>
      <c r="E28" s="763"/>
      <c r="F28" s="763"/>
      <c r="G28" s="763"/>
      <c r="H28" s="763"/>
      <c r="I28" s="763"/>
      <c r="J28" s="763"/>
      <c r="K28" s="763"/>
      <c r="L28" s="763"/>
      <c r="M28" s="763"/>
      <c r="N28" s="763"/>
      <c r="O28" s="763"/>
      <c r="P28" s="764"/>
      <c r="Q28" s="835">
        <v>1172</v>
      </c>
      <c r="R28" s="836"/>
      <c r="S28" s="836"/>
      <c r="T28" s="836"/>
      <c r="U28" s="836"/>
      <c r="V28" s="836">
        <v>1164</v>
      </c>
      <c r="W28" s="836"/>
      <c r="X28" s="836"/>
      <c r="Y28" s="836"/>
      <c r="Z28" s="836"/>
      <c r="AA28" s="836">
        <v>8</v>
      </c>
      <c r="AB28" s="836"/>
      <c r="AC28" s="836"/>
      <c r="AD28" s="836"/>
      <c r="AE28" s="837"/>
      <c r="AF28" s="838">
        <v>8</v>
      </c>
      <c r="AG28" s="836"/>
      <c r="AH28" s="836"/>
      <c r="AI28" s="836"/>
      <c r="AJ28" s="839"/>
      <c r="AK28" s="840">
        <v>113</v>
      </c>
      <c r="AL28" s="841"/>
      <c r="AM28" s="841"/>
      <c r="AN28" s="841"/>
      <c r="AO28" s="841"/>
      <c r="AP28" s="841" t="s">
        <v>543</v>
      </c>
      <c r="AQ28" s="841"/>
      <c r="AR28" s="841"/>
      <c r="AS28" s="841"/>
      <c r="AT28" s="841"/>
      <c r="AU28" s="841" t="s">
        <v>543</v>
      </c>
      <c r="AV28" s="841"/>
      <c r="AW28" s="841"/>
      <c r="AX28" s="841"/>
      <c r="AY28" s="841"/>
      <c r="AZ28" s="842" t="s">
        <v>543</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7">
        <v>2</v>
      </c>
      <c r="B29" s="793" t="s">
        <v>390</v>
      </c>
      <c r="C29" s="794"/>
      <c r="D29" s="794"/>
      <c r="E29" s="794"/>
      <c r="F29" s="794"/>
      <c r="G29" s="794"/>
      <c r="H29" s="794"/>
      <c r="I29" s="794"/>
      <c r="J29" s="794"/>
      <c r="K29" s="794"/>
      <c r="L29" s="794"/>
      <c r="M29" s="794"/>
      <c r="N29" s="794"/>
      <c r="O29" s="794"/>
      <c r="P29" s="795"/>
      <c r="Q29" s="796">
        <v>918</v>
      </c>
      <c r="R29" s="797"/>
      <c r="S29" s="797"/>
      <c r="T29" s="797"/>
      <c r="U29" s="797"/>
      <c r="V29" s="797">
        <v>890</v>
      </c>
      <c r="W29" s="797"/>
      <c r="X29" s="797"/>
      <c r="Y29" s="797"/>
      <c r="Z29" s="797"/>
      <c r="AA29" s="797">
        <v>28</v>
      </c>
      <c r="AB29" s="797"/>
      <c r="AC29" s="797"/>
      <c r="AD29" s="797"/>
      <c r="AE29" s="798"/>
      <c r="AF29" s="799">
        <v>28</v>
      </c>
      <c r="AG29" s="800"/>
      <c r="AH29" s="800"/>
      <c r="AI29" s="800"/>
      <c r="AJ29" s="801"/>
      <c r="AK29" s="847">
        <v>157</v>
      </c>
      <c r="AL29" s="843"/>
      <c r="AM29" s="843"/>
      <c r="AN29" s="843"/>
      <c r="AO29" s="843"/>
      <c r="AP29" s="843" t="s">
        <v>543</v>
      </c>
      <c r="AQ29" s="843"/>
      <c r="AR29" s="843"/>
      <c r="AS29" s="843"/>
      <c r="AT29" s="843"/>
      <c r="AU29" s="843" t="s">
        <v>543</v>
      </c>
      <c r="AV29" s="843"/>
      <c r="AW29" s="843"/>
      <c r="AX29" s="843"/>
      <c r="AY29" s="843"/>
      <c r="AZ29" s="844" t="s">
        <v>543</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7">
        <v>3</v>
      </c>
      <c r="B30" s="793" t="s">
        <v>391</v>
      </c>
      <c r="C30" s="794"/>
      <c r="D30" s="794"/>
      <c r="E30" s="794"/>
      <c r="F30" s="794"/>
      <c r="G30" s="794"/>
      <c r="H30" s="794"/>
      <c r="I30" s="794"/>
      <c r="J30" s="794"/>
      <c r="K30" s="794"/>
      <c r="L30" s="794"/>
      <c r="M30" s="794"/>
      <c r="N30" s="794"/>
      <c r="O30" s="794"/>
      <c r="P30" s="795"/>
      <c r="Q30" s="796">
        <v>173</v>
      </c>
      <c r="R30" s="797"/>
      <c r="S30" s="797"/>
      <c r="T30" s="797"/>
      <c r="U30" s="797"/>
      <c r="V30" s="797">
        <v>172</v>
      </c>
      <c r="W30" s="797"/>
      <c r="X30" s="797"/>
      <c r="Y30" s="797"/>
      <c r="Z30" s="797"/>
      <c r="AA30" s="797">
        <v>1</v>
      </c>
      <c r="AB30" s="797"/>
      <c r="AC30" s="797"/>
      <c r="AD30" s="797"/>
      <c r="AE30" s="798"/>
      <c r="AF30" s="799">
        <v>1</v>
      </c>
      <c r="AG30" s="800"/>
      <c r="AH30" s="800"/>
      <c r="AI30" s="800"/>
      <c r="AJ30" s="801"/>
      <c r="AK30" s="847">
        <v>23</v>
      </c>
      <c r="AL30" s="843"/>
      <c r="AM30" s="843"/>
      <c r="AN30" s="843"/>
      <c r="AO30" s="843"/>
      <c r="AP30" s="843" t="s">
        <v>543</v>
      </c>
      <c r="AQ30" s="843"/>
      <c r="AR30" s="843"/>
      <c r="AS30" s="843"/>
      <c r="AT30" s="843"/>
      <c r="AU30" s="843" t="s">
        <v>543</v>
      </c>
      <c r="AV30" s="843"/>
      <c r="AW30" s="843"/>
      <c r="AX30" s="843"/>
      <c r="AY30" s="843"/>
      <c r="AZ30" s="844" t="s">
        <v>543</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7">
        <v>4</v>
      </c>
      <c r="B31" s="793" t="s">
        <v>392</v>
      </c>
      <c r="C31" s="794"/>
      <c r="D31" s="794"/>
      <c r="E31" s="794"/>
      <c r="F31" s="794"/>
      <c r="G31" s="794"/>
      <c r="H31" s="794"/>
      <c r="I31" s="794"/>
      <c r="J31" s="794"/>
      <c r="K31" s="794"/>
      <c r="L31" s="794"/>
      <c r="M31" s="794"/>
      <c r="N31" s="794"/>
      <c r="O31" s="794"/>
      <c r="P31" s="795"/>
      <c r="Q31" s="796">
        <v>341</v>
      </c>
      <c r="R31" s="797"/>
      <c r="S31" s="797"/>
      <c r="T31" s="797"/>
      <c r="U31" s="797"/>
      <c r="V31" s="797">
        <v>233</v>
      </c>
      <c r="W31" s="797"/>
      <c r="X31" s="797"/>
      <c r="Y31" s="797"/>
      <c r="Z31" s="797"/>
      <c r="AA31" s="797">
        <v>108</v>
      </c>
      <c r="AB31" s="797"/>
      <c r="AC31" s="797"/>
      <c r="AD31" s="797"/>
      <c r="AE31" s="798"/>
      <c r="AF31" s="799">
        <v>878</v>
      </c>
      <c r="AG31" s="800"/>
      <c r="AH31" s="800"/>
      <c r="AI31" s="800"/>
      <c r="AJ31" s="801"/>
      <c r="AK31" s="847">
        <v>3</v>
      </c>
      <c r="AL31" s="843"/>
      <c r="AM31" s="843"/>
      <c r="AN31" s="843"/>
      <c r="AO31" s="843"/>
      <c r="AP31" s="843">
        <v>390</v>
      </c>
      <c r="AQ31" s="843"/>
      <c r="AR31" s="843"/>
      <c r="AS31" s="843"/>
      <c r="AT31" s="843"/>
      <c r="AU31" s="843">
        <v>22</v>
      </c>
      <c r="AV31" s="843"/>
      <c r="AW31" s="843"/>
      <c r="AX31" s="843"/>
      <c r="AY31" s="843"/>
      <c r="AZ31" s="844" t="s">
        <v>543</v>
      </c>
      <c r="BA31" s="844"/>
      <c r="BB31" s="844"/>
      <c r="BC31" s="844"/>
      <c r="BD31" s="844"/>
      <c r="BE31" s="845" t="s">
        <v>393</v>
      </c>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7">
        <v>5</v>
      </c>
      <c r="B32" s="793" t="s">
        <v>394</v>
      </c>
      <c r="C32" s="794"/>
      <c r="D32" s="794"/>
      <c r="E32" s="794"/>
      <c r="F32" s="794"/>
      <c r="G32" s="794"/>
      <c r="H32" s="794"/>
      <c r="I32" s="794"/>
      <c r="J32" s="794"/>
      <c r="K32" s="794"/>
      <c r="L32" s="794"/>
      <c r="M32" s="794"/>
      <c r="N32" s="794"/>
      <c r="O32" s="794"/>
      <c r="P32" s="795"/>
      <c r="Q32" s="796">
        <v>490</v>
      </c>
      <c r="R32" s="797"/>
      <c r="S32" s="797"/>
      <c r="T32" s="797"/>
      <c r="U32" s="797"/>
      <c r="V32" s="797">
        <v>447</v>
      </c>
      <c r="W32" s="797"/>
      <c r="X32" s="797"/>
      <c r="Y32" s="797"/>
      <c r="Z32" s="797"/>
      <c r="AA32" s="797">
        <v>43</v>
      </c>
      <c r="AB32" s="797"/>
      <c r="AC32" s="797"/>
      <c r="AD32" s="797"/>
      <c r="AE32" s="798"/>
      <c r="AF32" s="799">
        <v>237</v>
      </c>
      <c r="AG32" s="800"/>
      <c r="AH32" s="800"/>
      <c r="AI32" s="800"/>
      <c r="AJ32" s="801"/>
      <c r="AK32" s="847">
        <v>240</v>
      </c>
      <c r="AL32" s="843"/>
      <c r="AM32" s="843"/>
      <c r="AN32" s="843"/>
      <c r="AO32" s="843"/>
      <c r="AP32" s="843">
        <v>1890</v>
      </c>
      <c r="AQ32" s="843"/>
      <c r="AR32" s="843"/>
      <c r="AS32" s="843"/>
      <c r="AT32" s="843"/>
      <c r="AU32" s="843">
        <v>1518</v>
      </c>
      <c r="AV32" s="843"/>
      <c r="AW32" s="843"/>
      <c r="AX32" s="843"/>
      <c r="AY32" s="843"/>
      <c r="AZ32" s="844" t="s">
        <v>543</v>
      </c>
      <c r="BA32" s="844"/>
      <c r="BB32" s="844"/>
      <c r="BC32" s="844"/>
      <c r="BD32" s="844"/>
      <c r="BE32" s="845" t="s">
        <v>393</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7">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7">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395</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5" t="s">
        <v>377</v>
      </c>
      <c r="B63" s="802" t="s">
        <v>396</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1152</v>
      </c>
      <c r="AG63" s="857"/>
      <c r="AH63" s="857"/>
      <c r="AI63" s="857"/>
      <c r="AJ63" s="858"/>
      <c r="AK63" s="859"/>
      <c r="AL63" s="854"/>
      <c r="AM63" s="854"/>
      <c r="AN63" s="854"/>
      <c r="AO63" s="854"/>
      <c r="AP63" s="857">
        <v>2280</v>
      </c>
      <c r="AQ63" s="857"/>
      <c r="AR63" s="857"/>
      <c r="AS63" s="857"/>
      <c r="AT63" s="857"/>
      <c r="AU63" s="857">
        <v>1540</v>
      </c>
      <c r="AV63" s="857"/>
      <c r="AW63" s="857"/>
      <c r="AX63" s="857"/>
      <c r="AY63" s="857"/>
      <c r="AZ63" s="861"/>
      <c r="BA63" s="861"/>
      <c r="BB63" s="861"/>
      <c r="BC63" s="861"/>
      <c r="BD63" s="861"/>
      <c r="BE63" s="862"/>
      <c r="BF63" s="862"/>
      <c r="BG63" s="862"/>
      <c r="BH63" s="862"/>
      <c r="BI63" s="863"/>
      <c r="BJ63" s="864" t="s">
        <v>122</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398</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7" t="s">
        <v>384</v>
      </c>
      <c r="AG66" s="828"/>
      <c r="AH66" s="828"/>
      <c r="AI66" s="828"/>
      <c r="AJ66" s="868"/>
      <c r="AK66" s="746" t="s">
        <v>385</v>
      </c>
      <c r="AL66" s="741"/>
      <c r="AM66" s="741"/>
      <c r="AN66" s="741"/>
      <c r="AO66" s="742"/>
      <c r="AP66" s="746" t="s">
        <v>386</v>
      </c>
      <c r="AQ66" s="747"/>
      <c r="AR66" s="747"/>
      <c r="AS66" s="747"/>
      <c r="AT66" s="748"/>
      <c r="AU66" s="746" t="s">
        <v>399</v>
      </c>
      <c r="AV66" s="747"/>
      <c r="AW66" s="747"/>
      <c r="AX66" s="747"/>
      <c r="AY66" s="748"/>
      <c r="AZ66" s="746" t="s">
        <v>365</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1">
        <v>1</v>
      </c>
      <c r="B68" s="882" t="s">
        <v>544</v>
      </c>
      <c r="C68" s="883"/>
      <c r="D68" s="883"/>
      <c r="E68" s="883"/>
      <c r="F68" s="883"/>
      <c r="G68" s="883"/>
      <c r="H68" s="883"/>
      <c r="I68" s="883"/>
      <c r="J68" s="883"/>
      <c r="K68" s="883"/>
      <c r="L68" s="883"/>
      <c r="M68" s="883"/>
      <c r="N68" s="883"/>
      <c r="O68" s="883"/>
      <c r="P68" s="884"/>
      <c r="Q68" s="885">
        <v>422</v>
      </c>
      <c r="R68" s="879"/>
      <c r="S68" s="879"/>
      <c r="T68" s="879"/>
      <c r="U68" s="879"/>
      <c r="V68" s="879">
        <v>352</v>
      </c>
      <c r="W68" s="879"/>
      <c r="X68" s="879"/>
      <c r="Y68" s="879"/>
      <c r="Z68" s="879"/>
      <c r="AA68" s="879">
        <v>70</v>
      </c>
      <c r="AB68" s="879"/>
      <c r="AC68" s="879"/>
      <c r="AD68" s="879"/>
      <c r="AE68" s="879"/>
      <c r="AF68" s="879">
        <v>70</v>
      </c>
      <c r="AG68" s="879"/>
      <c r="AH68" s="879"/>
      <c r="AI68" s="879"/>
      <c r="AJ68" s="879"/>
      <c r="AK68" s="879" t="s">
        <v>543</v>
      </c>
      <c r="AL68" s="879"/>
      <c r="AM68" s="879"/>
      <c r="AN68" s="879"/>
      <c r="AO68" s="879"/>
      <c r="AP68" s="879" t="s">
        <v>543</v>
      </c>
      <c r="AQ68" s="879"/>
      <c r="AR68" s="879"/>
      <c r="AS68" s="879"/>
      <c r="AT68" s="879"/>
      <c r="AU68" s="879" t="s">
        <v>543</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3">
        <v>2</v>
      </c>
      <c r="B69" s="886" t="s">
        <v>545</v>
      </c>
      <c r="C69" s="887"/>
      <c r="D69" s="887"/>
      <c r="E69" s="887"/>
      <c r="F69" s="887"/>
      <c r="G69" s="887"/>
      <c r="H69" s="887"/>
      <c r="I69" s="887"/>
      <c r="J69" s="887"/>
      <c r="K69" s="887"/>
      <c r="L69" s="887"/>
      <c r="M69" s="887"/>
      <c r="N69" s="887"/>
      <c r="O69" s="887"/>
      <c r="P69" s="888"/>
      <c r="Q69" s="889">
        <v>152</v>
      </c>
      <c r="R69" s="843"/>
      <c r="S69" s="843"/>
      <c r="T69" s="843"/>
      <c r="U69" s="843"/>
      <c r="V69" s="843">
        <v>117</v>
      </c>
      <c r="W69" s="843"/>
      <c r="X69" s="843"/>
      <c r="Y69" s="843"/>
      <c r="Z69" s="843"/>
      <c r="AA69" s="843">
        <v>35</v>
      </c>
      <c r="AB69" s="843"/>
      <c r="AC69" s="843"/>
      <c r="AD69" s="843"/>
      <c r="AE69" s="843"/>
      <c r="AF69" s="843">
        <v>35</v>
      </c>
      <c r="AG69" s="843"/>
      <c r="AH69" s="843"/>
      <c r="AI69" s="843"/>
      <c r="AJ69" s="843"/>
      <c r="AK69" s="843">
        <v>17</v>
      </c>
      <c r="AL69" s="843"/>
      <c r="AM69" s="843"/>
      <c r="AN69" s="843"/>
      <c r="AO69" s="843"/>
      <c r="AP69" s="843" t="s">
        <v>543</v>
      </c>
      <c r="AQ69" s="843"/>
      <c r="AR69" s="843"/>
      <c r="AS69" s="843"/>
      <c r="AT69" s="843"/>
      <c r="AU69" s="843" t="s">
        <v>543</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3">
        <v>3</v>
      </c>
      <c r="B70" s="886" t="s">
        <v>546</v>
      </c>
      <c r="C70" s="887"/>
      <c r="D70" s="887"/>
      <c r="E70" s="887"/>
      <c r="F70" s="887"/>
      <c r="G70" s="887"/>
      <c r="H70" s="887"/>
      <c r="I70" s="887"/>
      <c r="J70" s="887"/>
      <c r="K70" s="887"/>
      <c r="L70" s="887"/>
      <c r="M70" s="887"/>
      <c r="N70" s="887"/>
      <c r="O70" s="887"/>
      <c r="P70" s="888"/>
      <c r="Q70" s="889">
        <v>3135</v>
      </c>
      <c r="R70" s="843"/>
      <c r="S70" s="843"/>
      <c r="T70" s="843"/>
      <c r="U70" s="843"/>
      <c r="V70" s="843">
        <v>2974</v>
      </c>
      <c r="W70" s="843"/>
      <c r="X70" s="843"/>
      <c r="Y70" s="843"/>
      <c r="Z70" s="843"/>
      <c r="AA70" s="843">
        <v>161</v>
      </c>
      <c r="AB70" s="843"/>
      <c r="AC70" s="843"/>
      <c r="AD70" s="843"/>
      <c r="AE70" s="843"/>
      <c r="AF70" s="843">
        <v>161</v>
      </c>
      <c r="AG70" s="843"/>
      <c r="AH70" s="843"/>
      <c r="AI70" s="843"/>
      <c r="AJ70" s="843"/>
      <c r="AK70" s="843">
        <v>3</v>
      </c>
      <c r="AL70" s="843"/>
      <c r="AM70" s="843"/>
      <c r="AN70" s="843"/>
      <c r="AO70" s="843"/>
      <c r="AP70" s="843" t="s">
        <v>543</v>
      </c>
      <c r="AQ70" s="843"/>
      <c r="AR70" s="843"/>
      <c r="AS70" s="843"/>
      <c r="AT70" s="843"/>
      <c r="AU70" s="843" t="s">
        <v>543</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3">
        <v>4</v>
      </c>
      <c r="B71" s="886" t="s">
        <v>547</v>
      </c>
      <c r="C71" s="887"/>
      <c r="D71" s="887"/>
      <c r="E71" s="887"/>
      <c r="F71" s="887"/>
      <c r="G71" s="887"/>
      <c r="H71" s="887"/>
      <c r="I71" s="887"/>
      <c r="J71" s="887"/>
      <c r="K71" s="887"/>
      <c r="L71" s="887"/>
      <c r="M71" s="887"/>
      <c r="N71" s="887"/>
      <c r="O71" s="887"/>
      <c r="P71" s="888"/>
      <c r="Q71" s="889">
        <v>1205</v>
      </c>
      <c r="R71" s="843"/>
      <c r="S71" s="843"/>
      <c r="T71" s="843"/>
      <c r="U71" s="843"/>
      <c r="V71" s="843">
        <v>1167</v>
      </c>
      <c r="W71" s="843"/>
      <c r="X71" s="843"/>
      <c r="Y71" s="843"/>
      <c r="Z71" s="843"/>
      <c r="AA71" s="843">
        <v>38</v>
      </c>
      <c r="AB71" s="843"/>
      <c r="AC71" s="843"/>
      <c r="AD71" s="843"/>
      <c r="AE71" s="843"/>
      <c r="AF71" s="843">
        <v>38</v>
      </c>
      <c r="AG71" s="843"/>
      <c r="AH71" s="843"/>
      <c r="AI71" s="843"/>
      <c r="AJ71" s="843"/>
      <c r="AK71" s="843" t="s">
        <v>543</v>
      </c>
      <c r="AL71" s="843"/>
      <c r="AM71" s="843"/>
      <c r="AN71" s="843"/>
      <c r="AO71" s="843"/>
      <c r="AP71" s="843" t="s">
        <v>543</v>
      </c>
      <c r="AQ71" s="843"/>
      <c r="AR71" s="843"/>
      <c r="AS71" s="843"/>
      <c r="AT71" s="843"/>
      <c r="AU71" s="843" t="s">
        <v>543</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3">
        <v>5</v>
      </c>
      <c r="B72" s="886" t="s">
        <v>548</v>
      </c>
      <c r="C72" s="887"/>
      <c r="D72" s="887"/>
      <c r="E72" s="887"/>
      <c r="F72" s="887"/>
      <c r="G72" s="887"/>
      <c r="H72" s="887"/>
      <c r="I72" s="887"/>
      <c r="J72" s="887"/>
      <c r="K72" s="887"/>
      <c r="L72" s="887"/>
      <c r="M72" s="887"/>
      <c r="N72" s="887"/>
      <c r="O72" s="887"/>
      <c r="P72" s="888"/>
      <c r="Q72" s="889">
        <v>4407</v>
      </c>
      <c r="R72" s="843"/>
      <c r="S72" s="843"/>
      <c r="T72" s="843"/>
      <c r="U72" s="843"/>
      <c r="V72" s="843">
        <v>4087</v>
      </c>
      <c r="W72" s="843"/>
      <c r="X72" s="843"/>
      <c r="Y72" s="843"/>
      <c r="Z72" s="843"/>
      <c r="AA72" s="843">
        <v>320</v>
      </c>
      <c r="AB72" s="843"/>
      <c r="AC72" s="843"/>
      <c r="AD72" s="843"/>
      <c r="AE72" s="843"/>
      <c r="AF72" s="843">
        <v>320</v>
      </c>
      <c r="AG72" s="843"/>
      <c r="AH72" s="843"/>
      <c r="AI72" s="843"/>
      <c r="AJ72" s="843"/>
      <c r="AK72" s="843">
        <v>507</v>
      </c>
      <c r="AL72" s="843"/>
      <c r="AM72" s="843"/>
      <c r="AN72" s="843"/>
      <c r="AO72" s="843"/>
      <c r="AP72" s="843" t="s">
        <v>543</v>
      </c>
      <c r="AQ72" s="843"/>
      <c r="AR72" s="843"/>
      <c r="AS72" s="843"/>
      <c r="AT72" s="843"/>
      <c r="AU72" s="843" t="s">
        <v>543</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3">
        <v>6</v>
      </c>
      <c r="B73" s="886" t="s">
        <v>549</v>
      </c>
      <c r="C73" s="887"/>
      <c r="D73" s="887"/>
      <c r="E73" s="887"/>
      <c r="F73" s="887"/>
      <c r="G73" s="887"/>
      <c r="H73" s="887"/>
      <c r="I73" s="887"/>
      <c r="J73" s="887"/>
      <c r="K73" s="887"/>
      <c r="L73" s="887"/>
      <c r="M73" s="887"/>
      <c r="N73" s="887"/>
      <c r="O73" s="887"/>
      <c r="P73" s="888"/>
      <c r="Q73" s="889">
        <v>1092963</v>
      </c>
      <c r="R73" s="843"/>
      <c r="S73" s="843"/>
      <c r="T73" s="843"/>
      <c r="U73" s="843"/>
      <c r="V73" s="843">
        <v>1080088</v>
      </c>
      <c r="W73" s="843"/>
      <c r="X73" s="843"/>
      <c r="Y73" s="843"/>
      <c r="Z73" s="843"/>
      <c r="AA73" s="843">
        <v>12875</v>
      </c>
      <c r="AB73" s="843"/>
      <c r="AC73" s="843"/>
      <c r="AD73" s="843"/>
      <c r="AE73" s="843"/>
      <c r="AF73" s="843">
        <v>12875</v>
      </c>
      <c r="AG73" s="843"/>
      <c r="AH73" s="843"/>
      <c r="AI73" s="843"/>
      <c r="AJ73" s="843"/>
      <c r="AK73" s="843">
        <v>8791</v>
      </c>
      <c r="AL73" s="843"/>
      <c r="AM73" s="843"/>
      <c r="AN73" s="843"/>
      <c r="AO73" s="843"/>
      <c r="AP73" s="843" t="s">
        <v>543</v>
      </c>
      <c r="AQ73" s="843"/>
      <c r="AR73" s="843"/>
      <c r="AS73" s="843"/>
      <c r="AT73" s="843"/>
      <c r="AU73" s="843" t="s">
        <v>543</v>
      </c>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3">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3">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3">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3">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5" t="s">
        <v>377</v>
      </c>
      <c r="B88" s="802" t="s">
        <v>400</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13499</v>
      </c>
      <c r="AG88" s="857"/>
      <c r="AH88" s="857"/>
      <c r="AI88" s="857"/>
      <c r="AJ88" s="857"/>
      <c r="AK88" s="854"/>
      <c r="AL88" s="854"/>
      <c r="AM88" s="854"/>
      <c r="AN88" s="854"/>
      <c r="AO88" s="854"/>
      <c r="AP88" s="857" t="s">
        <v>555</v>
      </c>
      <c r="AQ88" s="857"/>
      <c r="AR88" s="857"/>
      <c r="AS88" s="857"/>
      <c r="AT88" s="857"/>
      <c r="AU88" s="857" t="s">
        <v>555</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802" t="s">
        <v>401</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402</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403</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406</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407</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408</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409</v>
      </c>
      <c r="AB109" s="906"/>
      <c r="AC109" s="906"/>
      <c r="AD109" s="906"/>
      <c r="AE109" s="907"/>
      <c r="AF109" s="905" t="s">
        <v>410</v>
      </c>
      <c r="AG109" s="906"/>
      <c r="AH109" s="906"/>
      <c r="AI109" s="906"/>
      <c r="AJ109" s="907"/>
      <c r="AK109" s="905" t="s">
        <v>295</v>
      </c>
      <c r="AL109" s="906"/>
      <c r="AM109" s="906"/>
      <c r="AN109" s="906"/>
      <c r="AO109" s="907"/>
      <c r="AP109" s="905" t="s">
        <v>411</v>
      </c>
      <c r="AQ109" s="906"/>
      <c r="AR109" s="906"/>
      <c r="AS109" s="906"/>
      <c r="AT109" s="908"/>
      <c r="AU109" s="925" t="s">
        <v>408</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409</v>
      </c>
      <c r="BR109" s="906"/>
      <c r="BS109" s="906"/>
      <c r="BT109" s="906"/>
      <c r="BU109" s="907"/>
      <c r="BV109" s="905" t="s">
        <v>410</v>
      </c>
      <c r="BW109" s="906"/>
      <c r="BX109" s="906"/>
      <c r="BY109" s="906"/>
      <c r="BZ109" s="907"/>
      <c r="CA109" s="905" t="s">
        <v>295</v>
      </c>
      <c r="CB109" s="906"/>
      <c r="CC109" s="906"/>
      <c r="CD109" s="906"/>
      <c r="CE109" s="907"/>
      <c r="CF109" s="926" t="s">
        <v>411</v>
      </c>
      <c r="CG109" s="926"/>
      <c r="CH109" s="926"/>
      <c r="CI109" s="926"/>
      <c r="CJ109" s="926"/>
      <c r="CK109" s="905" t="s">
        <v>412</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409</v>
      </c>
      <c r="DH109" s="906"/>
      <c r="DI109" s="906"/>
      <c r="DJ109" s="906"/>
      <c r="DK109" s="907"/>
      <c r="DL109" s="905" t="s">
        <v>410</v>
      </c>
      <c r="DM109" s="906"/>
      <c r="DN109" s="906"/>
      <c r="DO109" s="906"/>
      <c r="DP109" s="907"/>
      <c r="DQ109" s="905" t="s">
        <v>295</v>
      </c>
      <c r="DR109" s="906"/>
      <c r="DS109" s="906"/>
      <c r="DT109" s="906"/>
      <c r="DU109" s="907"/>
      <c r="DV109" s="905" t="s">
        <v>411</v>
      </c>
      <c r="DW109" s="906"/>
      <c r="DX109" s="906"/>
      <c r="DY109" s="906"/>
      <c r="DZ109" s="908"/>
    </row>
    <row r="110" spans="1:131" s="224" customFormat="1" ht="26.25" customHeight="1" x14ac:dyDescent="0.2">
      <c r="A110" s="909" t="s">
        <v>413</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78793</v>
      </c>
      <c r="AB110" s="913"/>
      <c r="AC110" s="913"/>
      <c r="AD110" s="913"/>
      <c r="AE110" s="914"/>
      <c r="AF110" s="915">
        <v>77524</v>
      </c>
      <c r="AG110" s="913"/>
      <c r="AH110" s="913"/>
      <c r="AI110" s="913"/>
      <c r="AJ110" s="914"/>
      <c r="AK110" s="915">
        <v>76293</v>
      </c>
      <c r="AL110" s="913"/>
      <c r="AM110" s="913"/>
      <c r="AN110" s="913"/>
      <c r="AO110" s="914"/>
      <c r="AP110" s="916">
        <v>2.6</v>
      </c>
      <c r="AQ110" s="917"/>
      <c r="AR110" s="917"/>
      <c r="AS110" s="917"/>
      <c r="AT110" s="918"/>
      <c r="AU110" s="919" t="s">
        <v>69</v>
      </c>
      <c r="AV110" s="920"/>
      <c r="AW110" s="920"/>
      <c r="AX110" s="920"/>
      <c r="AY110" s="920"/>
      <c r="AZ110" s="942" t="s">
        <v>414</v>
      </c>
      <c r="BA110" s="910"/>
      <c r="BB110" s="910"/>
      <c r="BC110" s="910"/>
      <c r="BD110" s="910"/>
      <c r="BE110" s="910"/>
      <c r="BF110" s="910"/>
      <c r="BG110" s="910"/>
      <c r="BH110" s="910"/>
      <c r="BI110" s="910"/>
      <c r="BJ110" s="910"/>
      <c r="BK110" s="910"/>
      <c r="BL110" s="910"/>
      <c r="BM110" s="910"/>
      <c r="BN110" s="910"/>
      <c r="BO110" s="910"/>
      <c r="BP110" s="911"/>
      <c r="BQ110" s="943">
        <v>417070</v>
      </c>
      <c r="BR110" s="944"/>
      <c r="BS110" s="944"/>
      <c r="BT110" s="944"/>
      <c r="BU110" s="944"/>
      <c r="BV110" s="944">
        <v>341282</v>
      </c>
      <c r="BW110" s="944"/>
      <c r="BX110" s="944"/>
      <c r="BY110" s="944"/>
      <c r="BZ110" s="944"/>
      <c r="CA110" s="944">
        <v>266187</v>
      </c>
      <c r="CB110" s="944"/>
      <c r="CC110" s="944"/>
      <c r="CD110" s="944"/>
      <c r="CE110" s="944"/>
      <c r="CF110" s="957">
        <v>9.1</v>
      </c>
      <c r="CG110" s="958"/>
      <c r="CH110" s="958"/>
      <c r="CI110" s="958"/>
      <c r="CJ110" s="958"/>
      <c r="CK110" s="959" t="s">
        <v>415</v>
      </c>
      <c r="CL110" s="960"/>
      <c r="CM110" s="942" t="s">
        <v>416</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2">
      <c r="A111" s="947" t="s">
        <v>417</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418</v>
      </c>
      <c r="BA111" s="936"/>
      <c r="BB111" s="936"/>
      <c r="BC111" s="936"/>
      <c r="BD111" s="936"/>
      <c r="BE111" s="936"/>
      <c r="BF111" s="936"/>
      <c r="BG111" s="936"/>
      <c r="BH111" s="936"/>
      <c r="BI111" s="936"/>
      <c r="BJ111" s="936"/>
      <c r="BK111" s="936"/>
      <c r="BL111" s="936"/>
      <c r="BM111" s="936"/>
      <c r="BN111" s="936"/>
      <c r="BO111" s="936"/>
      <c r="BP111" s="937"/>
      <c r="BQ111" s="938" t="s">
        <v>122</v>
      </c>
      <c r="BR111" s="939"/>
      <c r="BS111" s="939"/>
      <c r="BT111" s="939"/>
      <c r="BU111" s="939"/>
      <c r="BV111" s="939" t="s">
        <v>122</v>
      </c>
      <c r="BW111" s="939"/>
      <c r="BX111" s="939"/>
      <c r="BY111" s="939"/>
      <c r="BZ111" s="939"/>
      <c r="CA111" s="939" t="s">
        <v>122</v>
      </c>
      <c r="CB111" s="939"/>
      <c r="CC111" s="939"/>
      <c r="CD111" s="939"/>
      <c r="CE111" s="939"/>
      <c r="CF111" s="933" t="s">
        <v>122</v>
      </c>
      <c r="CG111" s="934"/>
      <c r="CH111" s="934"/>
      <c r="CI111" s="934"/>
      <c r="CJ111" s="934"/>
      <c r="CK111" s="961"/>
      <c r="CL111" s="962"/>
      <c r="CM111" s="935" t="s">
        <v>419</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
      <c r="A112" s="965" t="s">
        <v>420</v>
      </c>
      <c r="B112" s="966"/>
      <c r="C112" s="936" t="s">
        <v>421</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422</v>
      </c>
      <c r="BA112" s="936"/>
      <c r="BB112" s="936"/>
      <c r="BC112" s="936"/>
      <c r="BD112" s="936"/>
      <c r="BE112" s="936"/>
      <c r="BF112" s="936"/>
      <c r="BG112" s="936"/>
      <c r="BH112" s="936"/>
      <c r="BI112" s="936"/>
      <c r="BJ112" s="936"/>
      <c r="BK112" s="936"/>
      <c r="BL112" s="936"/>
      <c r="BM112" s="936"/>
      <c r="BN112" s="936"/>
      <c r="BO112" s="936"/>
      <c r="BP112" s="937"/>
      <c r="BQ112" s="938">
        <v>1909941</v>
      </c>
      <c r="BR112" s="939"/>
      <c r="BS112" s="939"/>
      <c r="BT112" s="939"/>
      <c r="BU112" s="939"/>
      <c r="BV112" s="939">
        <v>1819098</v>
      </c>
      <c r="BW112" s="939"/>
      <c r="BX112" s="939"/>
      <c r="BY112" s="939"/>
      <c r="BZ112" s="939"/>
      <c r="CA112" s="939">
        <v>1539334</v>
      </c>
      <c r="CB112" s="939"/>
      <c r="CC112" s="939"/>
      <c r="CD112" s="939"/>
      <c r="CE112" s="939"/>
      <c r="CF112" s="933">
        <v>52.5</v>
      </c>
      <c r="CG112" s="934"/>
      <c r="CH112" s="934"/>
      <c r="CI112" s="934"/>
      <c r="CJ112" s="934"/>
      <c r="CK112" s="961"/>
      <c r="CL112" s="962"/>
      <c r="CM112" s="935" t="s">
        <v>423</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2">
      <c r="A113" s="967"/>
      <c r="B113" s="968"/>
      <c r="C113" s="936" t="s">
        <v>424</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199344</v>
      </c>
      <c r="AB113" s="951"/>
      <c r="AC113" s="951"/>
      <c r="AD113" s="951"/>
      <c r="AE113" s="952"/>
      <c r="AF113" s="953">
        <v>179238</v>
      </c>
      <c r="AG113" s="951"/>
      <c r="AH113" s="951"/>
      <c r="AI113" s="951"/>
      <c r="AJ113" s="952"/>
      <c r="AK113" s="953">
        <v>166567</v>
      </c>
      <c r="AL113" s="951"/>
      <c r="AM113" s="951"/>
      <c r="AN113" s="951"/>
      <c r="AO113" s="952"/>
      <c r="AP113" s="954">
        <v>5.7</v>
      </c>
      <c r="AQ113" s="955"/>
      <c r="AR113" s="955"/>
      <c r="AS113" s="955"/>
      <c r="AT113" s="956"/>
      <c r="AU113" s="921"/>
      <c r="AV113" s="922"/>
      <c r="AW113" s="922"/>
      <c r="AX113" s="922"/>
      <c r="AY113" s="922"/>
      <c r="AZ113" s="935" t="s">
        <v>425</v>
      </c>
      <c r="BA113" s="936"/>
      <c r="BB113" s="936"/>
      <c r="BC113" s="936"/>
      <c r="BD113" s="936"/>
      <c r="BE113" s="936"/>
      <c r="BF113" s="936"/>
      <c r="BG113" s="936"/>
      <c r="BH113" s="936"/>
      <c r="BI113" s="936"/>
      <c r="BJ113" s="936"/>
      <c r="BK113" s="936"/>
      <c r="BL113" s="936"/>
      <c r="BM113" s="936"/>
      <c r="BN113" s="936"/>
      <c r="BO113" s="936"/>
      <c r="BP113" s="937"/>
      <c r="BQ113" s="938" t="s">
        <v>122</v>
      </c>
      <c r="BR113" s="939"/>
      <c r="BS113" s="939"/>
      <c r="BT113" s="939"/>
      <c r="BU113" s="939"/>
      <c r="BV113" s="939" t="s">
        <v>122</v>
      </c>
      <c r="BW113" s="939"/>
      <c r="BX113" s="939"/>
      <c r="BY113" s="939"/>
      <c r="BZ113" s="939"/>
      <c r="CA113" s="939" t="s">
        <v>122</v>
      </c>
      <c r="CB113" s="939"/>
      <c r="CC113" s="939"/>
      <c r="CD113" s="939"/>
      <c r="CE113" s="939"/>
      <c r="CF113" s="933" t="s">
        <v>122</v>
      </c>
      <c r="CG113" s="934"/>
      <c r="CH113" s="934"/>
      <c r="CI113" s="934"/>
      <c r="CJ113" s="934"/>
      <c r="CK113" s="961"/>
      <c r="CL113" s="962"/>
      <c r="CM113" s="935" t="s">
        <v>426</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
      <c r="A114" s="967"/>
      <c r="B114" s="968"/>
      <c r="C114" s="936" t="s">
        <v>427</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t="s">
        <v>122</v>
      </c>
      <c r="AB114" s="972"/>
      <c r="AC114" s="972"/>
      <c r="AD114" s="972"/>
      <c r="AE114" s="973"/>
      <c r="AF114" s="974" t="s">
        <v>122</v>
      </c>
      <c r="AG114" s="972"/>
      <c r="AH114" s="972"/>
      <c r="AI114" s="972"/>
      <c r="AJ114" s="973"/>
      <c r="AK114" s="974" t="s">
        <v>122</v>
      </c>
      <c r="AL114" s="972"/>
      <c r="AM114" s="972"/>
      <c r="AN114" s="972"/>
      <c r="AO114" s="973"/>
      <c r="AP114" s="975" t="s">
        <v>122</v>
      </c>
      <c r="AQ114" s="976"/>
      <c r="AR114" s="976"/>
      <c r="AS114" s="976"/>
      <c r="AT114" s="977"/>
      <c r="AU114" s="921"/>
      <c r="AV114" s="922"/>
      <c r="AW114" s="922"/>
      <c r="AX114" s="922"/>
      <c r="AY114" s="922"/>
      <c r="AZ114" s="935" t="s">
        <v>428</v>
      </c>
      <c r="BA114" s="936"/>
      <c r="BB114" s="936"/>
      <c r="BC114" s="936"/>
      <c r="BD114" s="936"/>
      <c r="BE114" s="936"/>
      <c r="BF114" s="936"/>
      <c r="BG114" s="936"/>
      <c r="BH114" s="936"/>
      <c r="BI114" s="936"/>
      <c r="BJ114" s="936"/>
      <c r="BK114" s="936"/>
      <c r="BL114" s="936"/>
      <c r="BM114" s="936"/>
      <c r="BN114" s="936"/>
      <c r="BO114" s="936"/>
      <c r="BP114" s="937"/>
      <c r="BQ114" s="938">
        <v>513118</v>
      </c>
      <c r="BR114" s="939"/>
      <c r="BS114" s="939"/>
      <c r="BT114" s="939"/>
      <c r="BU114" s="939"/>
      <c r="BV114" s="939">
        <v>484175</v>
      </c>
      <c r="BW114" s="939"/>
      <c r="BX114" s="939"/>
      <c r="BY114" s="939"/>
      <c r="BZ114" s="939"/>
      <c r="CA114" s="939">
        <v>481595</v>
      </c>
      <c r="CB114" s="939"/>
      <c r="CC114" s="939"/>
      <c r="CD114" s="939"/>
      <c r="CE114" s="939"/>
      <c r="CF114" s="933">
        <v>16.399999999999999</v>
      </c>
      <c r="CG114" s="934"/>
      <c r="CH114" s="934"/>
      <c r="CI114" s="934"/>
      <c r="CJ114" s="934"/>
      <c r="CK114" s="961"/>
      <c r="CL114" s="962"/>
      <c r="CM114" s="935" t="s">
        <v>429</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
      <c r="A115" s="967"/>
      <c r="B115" s="968"/>
      <c r="C115" s="936" t="s">
        <v>430</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122</v>
      </c>
      <c r="AB115" s="951"/>
      <c r="AC115" s="951"/>
      <c r="AD115" s="951"/>
      <c r="AE115" s="952"/>
      <c r="AF115" s="953" t="s">
        <v>122</v>
      </c>
      <c r="AG115" s="951"/>
      <c r="AH115" s="951"/>
      <c r="AI115" s="951"/>
      <c r="AJ115" s="952"/>
      <c r="AK115" s="953" t="s">
        <v>122</v>
      </c>
      <c r="AL115" s="951"/>
      <c r="AM115" s="951"/>
      <c r="AN115" s="951"/>
      <c r="AO115" s="952"/>
      <c r="AP115" s="954" t="s">
        <v>122</v>
      </c>
      <c r="AQ115" s="955"/>
      <c r="AR115" s="955"/>
      <c r="AS115" s="955"/>
      <c r="AT115" s="956"/>
      <c r="AU115" s="921"/>
      <c r="AV115" s="922"/>
      <c r="AW115" s="922"/>
      <c r="AX115" s="922"/>
      <c r="AY115" s="922"/>
      <c r="AZ115" s="935" t="s">
        <v>431</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432</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2">
      <c r="A116" s="969"/>
      <c r="B116" s="970"/>
      <c r="C116" s="978" t="s">
        <v>433</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434</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435</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2">
      <c r="A117" s="925" t="s">
        <v>178</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436</v>
      </c>
      <c r="Z117" s="907"/>
      <c r="AA117" s="991">
        <v>278137</v>
      </c>
      <c r="AB117" s="992"/>
      <c r="AC117" s="992"/>
      <c r="AD117" s="992"/>
      <c r="AE117" s="993"/>
      <c r="AF117" s="994">
        <v>256762</v>
      </c>
      <c r="AG117" s="992"/>
      <c r="AH117" s="992"/>
      <c r="AI117" s="992"/>
      <c r="AJ117" s="993"/>
      <c r="AK117" s="994">
        <v>242860</v>
      </c>
      <c r="AL117" s="992"/>
      <c r="AM117" s="992"/>
      <c r="AN117" s="992"/>
      <c r="AO117" s="993"/>
      <c r="AP117" s="995"/>
      <c r="AQ117" s="996"/>
      <c r="AR117" s="996"/>
      <c r="AS117" s="996"/>
      <c r="AT117" s="997"/>
      <c r="AU117" s="921"/>
      <c r="AV117" s="922"/>
      <c r="AW117" s="922"/>
      <c r="AX117" s="922"/>
      <c r="AY117" s="922"/>
      <c r="AZ117" s="987" t="s">
        <v>437</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438</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
      <c r="A118" s="925" t="s">
        <v>412</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409</v>
      </c>
      <c r="AB118" s="906"/>
      <c r="AC118" s="906"/>
      <c r="AD118" s="906"/>
      <c r="AE118" s="907"/>
      <c r="AF118" s="905" t="s">
        <v>410</v>
      </c>
      <c r="AG118" s="906"/>
      <c r="AH118" s="906"/>
      <c r="AI118" s="906"/>
      <c r="AJ118" s="907"/>
      <c r="AK118" s="905" t="s">
        <v>295</v>
      </c>
      <c r="AL118" s="906"/>
      <c r="AM118" s="906"/>
      <c r="AN118" s="906"/>
      <c r="AO118" s="907"/>
      <c r="AP118" s="983" t="s">
        <v>411</v>
      </c>
      <c r="AQ118" s="984"/>
      <c r="AR118" s="984"/>
      <c r="AS118" s="984"/>
      <c r="AT118" s="985"/>
      <c r="AU118" s="921"/>
      <c r="AV118" s="922"/>
      <c r="AW118" s="922"/>
      <c r="AX118" s="922"/>
      <c r="AY118" s="922"/>
      <c r="AZ118" s="986" t="s">
        <v>439</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440</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
      <c r="A119" s="1069" t="s">
        <v>415</v>
      </c>
      <c r="B119" s="960"/>
      <c r="C119" s="942" t="s">
        <v>416</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7" t="s">
        <v>178</v>
      </c>
      <c r="BA119" s="247"/>
      <c r="BB119" s="247"/>
      <c r="BC119" s="247"/>
      <c r="BD119" s="247"/>
      <c r="BE119" s="247"/>
      <c r="BF119" s="247"/>
      <c r="BG119" s="247"/>
      <c r="BH119" s="247"/>
      <c r="BI119" s="247"/>
      <c r="BJ119" s="247"/>
      <c r="BK119" s="247"/>
      <c r="BL119" s="247"/>
      <c r="BM119" s="247"/>
      <c r="BN119" s="247"/>
      <c r="BO119" s="990" t="s">
        <v>441</v>
      </c>
      <c r="BP119" s="1018"/>
      <c r="BQ119" s="1012">
        <v>2840129</v>
      </c>
      <c r="BR119" s="1013"/>
      <c r="BS119" s="1013"/>
      <c r="BT119" s="1013"/>
      <c r="BU119" s="1013"/>
      <c r="BV119" s="1013">
        <v>2644555</v>
      </c>
      <c r="BW119" s="1013"/>
      <c r="BX119" s="1013"/>
      <c r="BY119" s="1013"/>
      <c r="BZ119" s="1013"/>
      <c r="CA119" s="1013">
        <v>2287116</v>
      </c>
      <c r="CB119" s="1013"/>
      <c r="CC119" s="1013"/>
      <c r="CD119" s="1013"/>
      <c r="CE119" s="1013"/>
      <c r="CF119" s="1014"/>
      <c r="CG119" s="1015"/>
      <c r="CH119" s="1015"/>
      <c r="CI119" s="1015"/>
      <c r="CJ119" s="1016"/>
      <c r="CK119" s="963"/>
      <c r="CL119" s="964"/>
      <c r="CM119" s="986" t="s">
        <v>442</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2">
      <c r="A120" s="1070"/>
      <c r="B120" s="962"/>
      <c r="C120" s="935" t="s">
        <v>419</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443</v>
      </c>
      <c r="AV120" s="1005"/>
      <c r="AW120" s="1005"/>
      <c r="AX120" s="1005"/>
      <c r="AY120" s="1006"/>
      <c r="AZ120" s="942" t="s">
        <v>444</v>
      </c>
      <c r="BA120" s="910"/>
      <c r="BB120" s="910"/>
      <c r="BC120" s="910"/>
      <c r="BD120" s="910"/>
      <c r="BE120" s="910"/>
      <c r="BF120" s="910"/>
      <c r="BG120" s="910"/>
      <c r="BH120" s="910"/>
      <c r="BI120" s="910"/>
      <c r="BJ120" s="910"/>
      <c r="BK120" s="910"/>
      <c r="BL120" s="910"/>
      <c r="BM120" s="910"/>
      <c r="BN120" s="910"/>
      <c r="BO120" s="910"/>
      <c r="BP120" s="911"/>
      <c r="BQ120" s="943">
        <v>2902086</v>
      </c>
      <c r="BR120" s="944"/>
      <c r="BS120" s="944"/>
      <c r="BT120" s="944"/>
      <c r="BU120" s="944"/>
      <c r="BV120" s="944">
        <v>3200493</v>
      </c>
      <c r="BW120" s="944"/>
      <c r="BX120" s="944"/>
      <c r="BY120" s="944"/>
      <c r="BZ120" s="944"/>
      <c r="CA120" s="944">
        <v>3480730</v>
      </c>
      <c r="CB120" s="944"/>
      <c r="CC120" s="944"/>
      <c r="CD120" s="944"/>
      <c r="CE120" s="944"/>
      <c r="CF120" s="957">
        <v>118.7</v>
      </c>
      <c r="CG120" s="958"/>
      <c r="CH120" s="958"/>
      <c r="CI120" s="958"/>
      <c r="CJ120" s="958"/>
      <c r="CK120" s="1019" t="s">
        <v>445</v>
      </c>
      <c r="CL120" s="1020"/>
      <c r="CM120" s="1020"/>
      <c r="CN120" s="1020"/>
      <c r="CO120" s="1021"/>
      <c r="CP120" s="1027" t="s">
        <v>394</v>
      </c>
      <c r="CQ120" s="1028"/>
      <c r="CR120" s="1028"/>
      <c r="CS120" s="1028"/>
      <c r="CT120" s="1028"/>
      <c r="CU120" s="1028"/>
      <c r="CV120" s="1028"/>
      <c r="CW120" s="1028"/>
      <c r="CX120" s="1028"/>
      <c r="CY120" s="1028"/>
      <c r="CZ120" s="1028"/>
      <c r="DA120" s="1028"/>
      <c r="DB120" s="1028"/>
      <c r="DC120" s="1028"/>
      <c r="DD120" s="1028"/>
      <c r="DE120" s="1028"/>
      <c r="DF120" s="1029"/>
      <c r="DG120" s="943">
        <v>1892414</v>
      </c>
      <c r="DH120" s="944"/>
      <c r="DI120" s="944"/>
      <c r="DJ120" s="944"/>
      <c r="DK120" s="944"/>
      <c r="DL120" s="944">
        <v>1795995</v>
      </c>
      <c r="DM120" s="944"/>
      <c r="DN120" s="944"/>
      <c r="DO120" s="944"/>
      <c r="DP120" s="944"/>
      <c r="DQ120" s="944">
        <v>1517504</v>
      </c>
      <c r="DR120" s="944"/>
      <c r="DS120" s="944"/>
      <c r="DT120" s="944"/>
      <c r="DU120" s="944"/>
      <c r="DV120" s="945">
        <v>51.8</v>
      </c>
      <c r="DW120" s="945"/>
      <c r="DX120" s="945"/>
      <c r="DY120" s="945"/>
      <c r="DZ120" s="946"/>
    </row>
    <row r="121" spans="1:130" s="224" customFormat="1" ht="26.25" customHeight="1" x14ac:dyDescent="0.2">
      <c r="A121" s="1070"/>
      <c r="B121" s="962"/>
      <c r="C121" s="987" t="s">
        <v>446</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447</v>
      </c>
      <c r="BA121" s="936"/>
      <c r="BB121" s="936"/>
      <c r="BC121" s="936"/>
      <c r="BD121" s="936"/>
      <c r="BE121" s="936"/>
      <c r="BF121" s="936"/>
      <c r="BG121" s="936"/>
      <c r="BH121" s="936"/>
      <c r="BI121" s="936"/>
      <c r="BJ121" s="936"/>
      <c r="BK121" s="936"/>
      <c r="BL121" s="936"/>
      <c r="BM121" s="936"/>
      <c r="BN121" s="936"/>
      <c r="BO121" s="936"/>
      <c r="BP121" s="937"/>
      <c r="BQ121" s="938" t="s">
        <v>122</v>
      </c>
      <c r="BR121" s="939"/>
      <c r="BS121" s="939"/>
      <c r="BT121" s="939"/>
      <c r="BU121" s="939"/>
      <c r="BV121" s="939" t="s">
        <v>122</v>
      </c>
      <c r="BW121" s="939"/>
      <c r="BX121" s="939"/>
      <c r="BY121" s="939"/>
      <c r="BZ121" s="939"/>
      <c r="CA121" s="939" t="s">
        <v>122</v>
      </c>
      <c r="CB121" s="939"/>
      <c r="CC121" s="939"/>
      <c r="CD121" s="939"/>
      <c r="CE121" s="939"/>
      <c r="CF121" s="933" t="s">
        <v>122</v>
      </c>
      <c r="CG121" s="934"/>
      <c r="CH121" s="934"/>
      <c r="CI121" s="934"/>
      <c r="CJ121" s="934"/>
      <c r="CK121" s="1022"/>
      <c r="CL121" s="1023"/>
      <c r="CM121" s="1023"/>
      <c r="CN121" s="1023"/>
      <c r="CO121" s="1024"/>
      <c r="CP121" s="1032" t="s">
        <v>392</v>
      </c>
      <c r="CQ121" s="1033"/>
      <c r="CR121" s="1033"/>
      <c r="CS121" s="1033"/>
      <c r="CT121" s="1033"/>
      <c r="CU121" s="1033"/>
      <c r="CV121" s="1033"/>
      <c r="CW121" s="1033"/>
      <c r="CX121" s="1033"/>
      <c r="CY121" s="1033"/>
      <c r="CZ121" s="1033"/>
      <c r="DA121" s="1033"/>
      <c r="DB121" s="1033"/>
      <c r="DC121" s="1033"/>
      <c r="DD121" s="1033"/>
      <c r="DE121" s="1033"/>
      <c r="DF121" s="1034"/>
      <c r="DG121" s="938">
        <v>17527</v>
      </c>
      <c r="DH121" s="939"/>
      <c r="DI121" s="939"/>
      <c r="DJ121" s="939"/>
      <c r="DK121" s="939"/>
      <c r="DL121" s="939">
        <v>23103</v>
      </c>
      <c r="DM121" s="939"/>
      <c r="DN121" s="939"/>
      <c r="DO121" s="939"/>
      <c r="DP121" s="939"/>
      <c r="DQ121" s="939">
        <v>21830</v>
      </c>
      <c r="DR121" s="939"/>
      <c r="DS121" s="939"/>
      <c r="DT121" s="939"/>
      <c r="DU121" s="939"/>
      <c r="DV121" s="940">
        <v>0.7</v>
      </c>
      <c r="DW121" s="940"/>
      <c r="DX121" s="940"/>
      <c r="DY121" s="940"/>
      <c r="DZ121" s="941"/>
    </row>
    <row r="122" spans="1:130" s="224" customFormat="1" ht="26.25" customHeight="1" x14ac:dyDescent="0.2">
      <c r="A122" s="1070"/>
      <c r="B122" s="962"/>
      <c r="C122" s="935" t="s">
        <v>429</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448</v>
      </c>
      <c r="BA122" s="978"/>
      <c r="BB122" s="978"/>
      <c r="BC122" s="978"/>
      <c r="BD122" s="978"/>
      <c r="BE122" s="978"/>
      <c r="BF122" s="978"/>
      <c r="BG122" s="978"/>
      <c r="BH122" s="978"/>
      <c r="BI122" s="978"/>
      <c r="BJ122" s="978"/>
      <c r="BK122" s="978"/>
      <c r="BL122" s="978"/>
      <c r="BM122" s="978"/>
      <c r="BN122" s="978"/>
      <c r="BO122" s="978"/>
      <c r="BP122" s="979"/>
      <c r="BQ122" s="1012">
        <v>2693730</v>
      </c>
      <c r="BR122" s="1013"/>
      <c r="BS122" s="1013"/>
      <c r="BT122" s="1013"/>
      <c r="BU122" s="1013"/>
      <c r="BV122" s="1013">
        <v>2500779</v>
      </c>
      <c r="BW122" s="1013"/>
      <c r="BX122" s="1013"/>
      <c r="BY122" s="1013"/>
      <c r="BZ122" s="1013"/>
      <c r="CA122" s="1013">
        <v>2304446</v>
      </c>
      <c r="CB122" s="1013"/>
      <c r="CC122" s="1013"/>
      <c r="CD122" s="1013"/>
      <c r="CE122" s="1013"/>
      <c r="CF122" s="1030">
        <v>78.599999999999994</v>
      </c>
      <c r="CG122" s="1031"/>
      <c r="CH122" s="1031"/>
      <c r="CI122" s="1031"/>
      <c r="CJ122" s="1031"/>
      <c r="CK122" s="1022"/>
      <c r="CL122" s="1023"/>
      <c r="CM122" s="1023"/>
      <c r="CN122" s="1023"/>
      <c r="CO122" s="1024"/>
      <c r="CP122" s="1032" t="s">
        <v>390</v>
      </c>
      <c r="CQ122" s="1033"/>
      <c r="CR122" s="1033"/>
      <c r="CS122" s="1033"/>
      <c r="CT122" s="1033"/>
      <c r="CU122" s="1033"/>
      <c r="CV122" s="1033"/>
      <c r="CW122" s="1033"/>
      <c r="CX122" s="1033"/>
      <c r="CY122" s="1033"/>
      <c r="CZ122" s="1033"/>
      <c r="DA122" s="1033"/>
      <c r="DB122" s="1033"/>
      <c r="DC122" s="1033"/>
      <c r="DD122" s="1033"/>
      <c r="DE122" s="1033"/>
      <c r="DF122" s="1034"/>
      <c r="DG122" s="938" t="s">
        <v>122</v>
      </c>
      <c r="DH122" s="939"/>
      <c r="DI122" s="939"/>
      <c r="DJ122" s="939"/>
      <c r="DK122" s="939"/>
      <c r="DL122" s="939" t="s">
        <v>122</v>
      </c>
      <c r="DM122" s="939"/>
      <c r="DN122" s="939"/>
      <c r="DO122" s="939"/>
      <c r="DP122" s="939"/>
      <c r="DQ122" s="939" t="s">
        <v>122</v>
      </c>
      <c r="DR122" s="939"/>
      <c r="DS122" s="939"/>
      <c r="DT122" s="939"/>
      <c r="DU122" s="939"/>
      <c r="DV122" s="940" t="s">
        <v>122</v>
      </c>
      <c r="DW122" s="940"/>
      <c r="DX122" s="940"/>
      <c r="DY122" s="940"/>
      <c r="DZ122" s="941"/>
    </row>
    <row r="123" spans="1:130" s="224" customFormat="1" ht="26.25" customHeight="1" x14ac:dyDescent="0.2">
      <c r="A123" s="1070"/>
      <c r="B123" s="962"/>
      <c r="C123" s="935" t="s">
        <v>435</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7" t="s">
        <v>178</v>
      </c>
      <c r="BA123" s="247"/>
      <c r="BB123" s="247"/>
      <c r="BC123" s="247"/>
      <c r="BD123" s="247"/>
      <c r="BE123" s="247"/>
      <c r="BF123" s="247"/>
      <c r="BG123" s="247"/>
      <c r="BH123" s="247"/>
      <c r="BI123" s="247"/>
      <c r="BJ123" s="247"/>
      <c r="BK123" s="247"/>
      <c r="BL123" s="247"/>
      <c r="BM123" s="247"/>
      <c r="BN123" s="247"/>
      <c r="BO123" s="990" t="s">
        <v>449</v>
      </c>
      <c r="BP123" s="1018"/>
      <c r="BQ123" s="1076">
        <v>5595816</v>
      </c>
      <c r="BR123" s="1077"/>
      <c r="BS123" s="1077"/>
      <c r="BT123" s="1077"/>
      <c r="BU123" s="1077"/>
      <c r="BV123" s="1077">
        <v>5701272</v>
      </c>
      <c r="BW123" s="1077"/>
      <c r="BX123" s="1077"/>
      <c r="BY123" s="1077"/>
      <c r="BZ123" s="1077"/>
      <c r="CA123" s="1077">
        <v>5785176</v>
      </c>
      <c r="CB123" s="1077"/>
      <c r="CC123" s="1077"/>
      <c r="CD123" s="1077"/>
      <c r="CE123" s="1077"/>
      <c r="CF123" s="1014"/>
      <c r="CG123" s="1015"/>
      <c r="CH123" s="1015"/>
      <c r="CI123" s="1015"/>
      <c r="CJ123" s="1016"/>
      <c r="CK123" s="1022"/>
      <c r="CL123" s="1023"/>
      <c r="CM123" s="1023"/>
      <c r="CN123" s="1023"/>
      <c r="CO123" s="1024"/>
      <c r="CP123" s="1032" t="s">
        <v>391</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25">
      <c r="A124" s="1070"/>
      <c r="B124" s="962"/>
      <c r="C124" s="935" t="s">
        <v>438</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450</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122</v>
      </c>
      <c r="BR124" s="1040"/>
      <c r="BS124" s="1040"/>
      <c r="BT124" s="1040"/>
      <c r="BU124" s="1040"/>
      <c r="BV124" s="1040" t="s">
        <v>122</v>
      </c>
      <c r="BW124" s="1040"/>
      <c r="BX124" s="1040"/>
      <c r="BY124" s="1040"/>
      <c r="BZ124" s="1040"/>
      <c r="CA124" s="1040" t="s">
        <v>122</v>
      </c>
      <c r="CB124" s="1040"/>
      <c r="CC124" s="1040"/>
      <c r="CD124" s="1040"/>
      <c r="CE124" s="1040"/>
      <c r="CF124" s="1041"/>
      <c r="CG124" s="1042"/>
      <c r="CH124" s="1042"/>
      <c r="CI124" s="1042"/>
      <c r="CJ124" s="1043"/>
      <c r="CK124" s="1025"/>
      <c r="CL124" s="1025"/>
      <c r="CM124" s="1025"/>
      <c r="CN124" s="1025"/>
      <c r="CO124" s="1026"/>
      <c r="CP124" s="1032" t="s">
        <v>451</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2">
      <c r="A125" s="1070"/>
      <c r="B125" s="962"/>
      <c r="C125" s="935" t="s">
        <v>440</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452</v>
      </c>
      <c r="CL125" s="1020"/>
      <c r="CM125" s="1020"/>
      <c r="CN125" s="1020"/>
      <c r="CO125" s="1021"/>
      <c r="CP125" s="942" t="s">
        <v>453</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5">
      <c r="A126" s="1070"/>
      <c r="B126" s="962"/>
      <c r="C126" s="935" t="s">
        <v>442</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454</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
      <c r="A127" s="1071"/>
      <c r="B127" s="964"/>
      <c r="C127" s="986" t="s">
        <v>455</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456</v>
      </c>
      <c r="AY127" s="1045"/>
      <c r="AZ127" s="1045"/>
      <c r="BA127" s="1045"/>
      <c r="BB127" s="1045"/>
      <c r="BC127" s="1045"/>
      <c r="BD127" s="1045"/>
      <c r="BE127" s="1046"/>
      <c r="BF127" s="1047" t="s">
        <v>457</v>
      </c>
      <c r="BG127" s="1045"/>
      <c r="BH127" s="1045"/>
      <c r="BI127" s="1045"/>
      <c r="BJ127" s="1045"/>
      <c r="BK127" s="1045"/>
      <c r="BL127" s="1046"/>
      <c r="BM127" s="1047" t="s">
        <v>458</v>
      </c>
      <c r="BN127" s="1045"/>
      <c r="BO127" s="1045"/>
      <c r="BP127" s="1045"/>
      <c r="BQ127" s="1045"/>
      <c r="BR127" s="1045"/>
      <c r="BS127" s="1046"/>
      <c r="BT127" s="1047" t="s">
        <v>459</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460</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5">
      <c r="A128" s="1054" t="s">
        <v>461</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462</v>
      </c>
      <c r="X128" s="1056"/>
      <c r="Y128" s="1056"/>
      <c r="Z128" s="1057"/>
      <c r="AA128" s="1058" t="s">
        <v>122</v>
      </c>
      <c r="AB128" s="1059"/>
      <c r="AC128" s="1059"/>
      <c r="AD128" s="1059"/>
      <c r="AE128" s="1060"/>
      <c r="AF128" s="1061" t="s">
        <v>122</v>
      </c>
      <c r="AG128" s="1059"/>
      <c r="AH128" s="1059"/>
      <c r="AI128" s="1059"/>
      <c r="AJ128" s="1060"/>
      <c r="AK128" s="1061" t="s">
        <v>122</v>
      </c>
      <c r="AL128" s="1059"/>
      <c r="AM128" s="1059"/>
      <c r="AN128" s="1059"/>
      <c r="AO128" s="1060"/>
      <c r="AP128" s="1062"/>
      <c r="AQ128" s="1063"/>
      <c r="AR128" s="1063"/>
      <c r="AS128" s="1063"/>
      <c r="AT128" s="1064"/>
      <c r="AU128" s="226"/>
      <c r="AV128" s="226"/>
      <c r="AW128" s="226"/>
      <c r="AX128" s="909" t="s">
        <v>463</v>
      </c>
      <c r="AY128" s="910"/>
      <c r="AZ128" s="910"/>
      <c r="BA128" s="910"/>
      <c r="BB128" s="910"/>
      <c r="BC128" s="910"/>
      <c r="BD128" s="910"/>
      <c r="BE128" s="911"/>
      <c r="BF128" s="1065" t="s">
        <v>122</v>
      </c>
      <c r="BG128" s="1066"/>
      <c r="BH128" s="1066"/>
      <c r="BI128" s="1066"/>
      <c r="BJ128" s="1066"/>
      <c r="BK128" s="1066"/>
      <c r="BL128" s="1067"/>
      <c r="BM128" s="1065">
        <v>15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464</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2">
      <c r="A129" s="947" t="s">
        <v>103</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465</v>
      </c>
      <c r="X129" s="1084"/>
      <c r="Y129" s="1084"/>
      <c r="Z129" s="1085"/>
      <c r="AA129" s="971">
        <v>3217331</v>
      </c>
      <c r="AB129" s="972"/>
      <c r="AC129" s="972"/>
      <c r="AD129" s="972"/>
      <c r="AE129" s="973"/>
      <c r="AF129" s="974">
        <v>3154355</v>
      </c>
      <c r="AG129" s="972"/>
      <c r="AH129" s="972"/>
      <c r="AI129" s="972"/>
      <c r="AJ129" s="973"/>
      <c r="AK129" s="974">
        <v>3195414</v>
      </c>
      <c r="AL129" s="972"/>
      <c r="AM129" s="972"/>
      <c r="AN129" s="972"/>
      <c r="AO129" s="973"/>
      <c r="AP129" s="1086"/>
      <c r="AQ129" s="1087"/>
      <c r="AR129" s="1087"/>
      <c r="AS129" s="1087"/>
      <c r="AT129" s="1088"/>
      <c r="AU129" s="227"/>
      <c r="AV129" s="227"/>
      <c r="AW129" s="227"/>
      <c r="AX129" s="1078" t="s">
        <v>466</v>
      </c>
      <c r="AY129" s="936"/>
      <c r="AZ129" s="936"/>
      <c r="BA129" s="936"/>
      <c r="BB129" s="936"/>
      <c r="BC129" s="936"/>
      <c r="BD129" s="936"/>
      <c r="BE129" s="937"/>
      <c r="BF129" s="1079" t="s">
        <v>122</v>
      </c>
      <c r="BG129" s="1080"/>
      <c r="BH129" s="1080"/>
      <c r="BI129" s="1080"/>
      <c r="BJ129" s="1080"/>
      <c r="BK129" s="1080"/>
      <c r="BL129" s="1081"/>
      <c r="BM129" s="1079">
        <v>20</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467</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468</v>
      </c>
      <c r="X130" s="1084"/>
      <c r="Y130" s="1084"/>
      <c r="Z130" s="1085"/>
      <c r="AA130" s="971">
        <v>261425</v>
      </c>
      <c r="AB130" s="972"/>
      <c r="AC130" s="972"/>
      <c r="AD130" s="972"/>
      <c r="AE130" s="973"/>
      <c r="AF130" s="974">
        <v>252389</v>
      </c>
      <c r="AG130" s="972"/>
      <c r="AH130" s="972"/>
      <c r="AI130" s="972"/>
      <c r="AJ130" s="973"/>
      <c r="AK130" s="974">
        <v>263732</v>
      </c>
      <c r="AL130" s="972"/>
      <c r="AM130" s="972"/>
      <c r="AN130" s="972"/>
      <c r="AO130" s="973"/>
      <c r="AP130" s="1086"/>
      <c r="AQ130" s="1087"/>
      <c r="AR130" s="1087"/>
      <c r="AS130" s="1087"/>
      <c r="AT130" s="1088"/>
      <c r="AU130" s="227"/>
      <c r="AV130" s="227"/>
      <c r="AW130" s="227"/>
      <c r="AX130" s="1078" t="s">
        <v>469</v>
      </c>
      <c r="AY130" s="936"/>
      <c r="AZ130" s="936"/>
      <c r="BA130" s="936"/>
      <c r="BB130" s="936"/>
      <c r="BC130" s="936"/>
      <c r="BD130" s="936"/>
      <c r="BE130" s="937"/>
      <c r="BF130" s="1114">
        <v>0</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470</v>
      </c>
      <c r="X131" s="1121"/>
      <c r="Y131" s="1121"/>
      <c r="Z131" s="1122"/>
      <c r="AA131" s="1017">
        <v>2955906</v>
      </c>
      <c r="AB131" s="999"/>
      <c r="AC131" s="999"/>
      <c r="AD131" s="999"/>
      <c r="AE131" s="1000"/>
      <c r="AF131" s="998">
        <v>2901966</v>
      </c>
      <c r="AG131" s="999"/>
      <c r="AH131" s="999"/>
      <c r="AI131" s="999"/>
      <c r="AJ131" s="1000"/>
      <c r="AK131" s="998">
        <v>2931682</v>
      </c>
      <c r="AL131" s="999"/>
      <c r="AM131" s="999"/>
      <c r="AN131" s="999"/>
      <c r="AO131" s="1000"/>
      <c r="AP131" s="1123"/>
      <c r="AQ131" s="1124"/>
      <c r="AR131" s="1124"/>
      <c r="AS131" s="1124"/>
      <c r="AT131" s="1125"/>
      <c r="AU131" s="227"/>
      <c r="AV131" s="227"/>
      <c r="AW131" s="227"/>
      <c r="AX131" s="1096" t="s">
        <v>471</v>
      </c>
      <c r="AY131" s="739"/>
      <c r="AZ131" s="739"/>
      <c r="BA131" s="739"/>
      <c r="BB131" s="739"/>
      <c r="BC131" s="739"/>
      <c r="BD131" s="739"/>
      <c r="BE131" s="1049"/>
      <c r="BF131" s="1097" t="s">
        <v>122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472</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473</v>
      </c>
      <c r="W132" s="1107"/>
      <c r="X132" s="1107"/>
      <c r="Y132" s="1107"/>
      <c r="Z132" s="1108"/>
      <c r="AA132" s="1109">
        <v>0.56537657200000002</v>
      </c>
      <c r="AB132" s="1110"/>
      <c r="AC132" s="1110"/>
      <c r="AD132" s="1110"/>
      <c r="AE132" s="1111"/>
      <c r="AF132" s="1112">
        <v>0.15069094499999999</v>
      </c>
      <c r="AG132" s="1110"/>
      <c r="AH132" s="1110"/>
      <c r="AI132" s="1110"/>
      <c r="AJ132" s="1111"/>
      <c r="AK132" s="1112">
        <v>-0.71194625</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474</v>
      </c>
      <c r="W133" s="1090"/>
      <c r="X133" s="1090"/>
      <c r="Y133" s="1090"/>
      <c r="Z133" s="1091"/>
      <c r="AA133" s="1092">
        <v>0.9</v>
      </c>
      <c r="AB133" s="1093"/>
      <c r="AC133" s="1093"/>
      <c r="AD133" s="1093"/>
      <c r="AE133" s="1094"/>
      <c r="AF133" s="1092">
        <v>0.2</v>
      </c>
      <c r="AG133" s="1093"/>
      <c r="AH133" s="1093"/>
      <c r="AI133" s="1093"/>
      <c r="AJ133" s="1094"/>
      <c r="AK133" s="1092">
        <v>0</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S1COufcquI4F5OnIBRIAuwmF081cWLxQCZDf6cBnm3PevCPGrrEkevqxFXwuoNJWiVV1BWBUwjQkvSHGh0TIug==" saltValue="jVQOVAJ40oRzhx4F1fr/U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475</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hgSopG2bB/pekWXGy9eEhb342rgLzszPsmghXUZBxog1qSXJXkle7jtl+5bjbkOUB02wlMWl+RGeZvB9iBoR8A==" saltValue="/1byebFdsYK7Fcjh3XqHp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W8HmiKcAaE6FzVy/k5TdoTpjn1rYI0P0qPon736B2L6N/4yv7xFmwzH1c0QAUwEhU6DlrcPTagyYRceG2Ke3DA==" saltValue="mEoQs09mocMKIGgqaSkio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477</v>
      </c>
      <c r="AL6" s="260"/>
      <c r="AM6" s="260"/>
      <c r="AN6" s="260"/>
    </row>
    <row r="7" spans="1:46" ht="13.5" customHeight="1" x14ac:dyDescent="0.2">
      <c r="A7" s="259"/>
      <c r="AK7" s="262"/>
      <c r="AL7" s="263"/>
      <c r="AM7" s="263"/>
      <c r="AN7" s="264"/>
      <c r="AO7" s="1127" t="s">
        <v>478</v>
      </c>
      <c r="AP7" s="265"/>
      <c r="AQ7" s="266" t="s">
        <v>479</v>
      </c>
      <c r="AR7" s="267"/>
    </row>
    <row r="8" spans="1:46" ht="13.2" x14ac:dyDescent="0.2">
      <c r="A8" s="259"/>
      <c r="AK8" s="268"/>
      <c r="AL8" s="269"/>
      <c r="AM8" s="269"/>
      <c r="AN8" s="270"/>
      <c r="AO8" s="1128"/>
      <c r="AP8" s="271" t="s">
        <v>480</v>
      </c>
      <c r="AQ8" s="272" t="s">
        <v>481</v>
      </c>
      <c r="AR8" s="273" t="s">
        <v>482</v>
      </c>
    </row>
    <row r="9" spans="1:46" ht="13.2" x14ac:dyDescent="0.2">
      <c r="A9" s="259"/>
      <c r="AK9" s="1129" t="s">
        <v>483</v>
      </c>
      <c r="AL9" s="1130"/>
      <c r="AM9" s="1130"/>
      <c r="AN9" s="1131"/>
      <c r="AO9" s="274">
        <v>980704</v>
      </c>
      <c r="AP9" s="274">
        <v>109797</v>
      </c>
      <c r="AQ9" s="275">
        <v>143407</v>
      </c>
      <c r="AR9" s="276">
        <v>-23.4</v>
      </c>
    </row>
    <row r="10" spans="1:46" ht="13.5" customHeight="1" x14ac:dyDescent="0.2">
      <c r="A10" s="259"/>
      <c r="AK10" s="1129" t="s">
        <v>484</v>
      </c>
      <c r="AL10" s="1130"/>
      <c r="AM10" s="1130"/>
      <c r="AN10" s="1131"/>
      <c r="AO10" s="277">
        <v>22096</v>
      </c>
      <c r="AP10" s="277">
        <v>2474</v>
      </c>
      <c r="AQ10" s="278">
        <v>20271</v>
      </c>
      <c r="AR10" s="279">
        <v>-87.8</v>
      </c>
    </row>
    <row r="11" spans="1:46" ht="13.5" customHeight="1" x14ac:dyDescent="0.2">
      <c r="A11" s="259"/>
      <c r="AK11" s="1129" t="s">
        <v>485</v>
      </c>
      <c r="AL11" s="1130"/>
      <c r="AM11" s="1130"/>
      <c r="AN11" s="1131"/>
      <c r="AO11" s="277" t="s">
        <v>486</v>
      </c>
      <c r="AP11" s="277" t="s">
        <v>486</v>
      </c>
      <c r="AQ11" s="278">
        <v>1412</v>
      </c>
      <c r="AR11" s="279" t="s">
        <v>486</v>
      </c>
    </row>
    <row r="12" spans="1:46" ht="13.5" customHeight="1" x14ac:dyDescent="0.2">
      <c r="A12" s="259"/>
      <c r="AK12" s="1129" t="s">
        <v>487</v>
      </c>
      <c r="AL12" s="1130"/>
      <c r="AM12" s="1130"/>
      <c r="AN12" s="1131"/>
      <c r="AO12" s="277" t="s">
        <v>486</v>
      </c>
      <c r="AP12" s="277" t="s">
        <v>486</v>
      </c>
      <c r="AQ12" s="278" t="s">
        <v>486</v>
      </c>
      <c r="AR12" s="279" t="s">
        <v>486</v>
      </c>
    </row>
    <row r="13" spans="1:46" ht="13.5" customHeight="1" x14ac:dyDescent="0.2">
      <c r="A13" s="259"/>
      <c r="AK13" s="1129" t="s">
        <v>488</v>
      </c>
      <c r="AL13" s="1130"/>
      <c r="AM13" s="1130"/>
      <c r="AN13" s="1131"/>
      <c r="AO13" s="277">
        <v>53485</v>
      </c>
      <c r="AP13" s="277">
        <v>5988</v>
      </c>
      <c r="AQ13" s="278">
        <v>5234</v>
      </c>
      <c r="AR13" s="279">
        <v>14.4</v>
      </c>
    </row>
    <row r="14" spans="1:46" ht="13.5" customHeight="1" x14ac:dyDescent="0.2">
      <c r="A14" s="259"/>
      <c r="AK14" s="1129" t="s">
        <v>489</v>
      </c>
      <c r="AL14" s="1130"/>
      <c r="AM14" s="1130"/>
      <c r="AN14" s="1131"/>
      <c r="AO14" s="277">
        <v>34464</v>
      </c>
      <c r="AP14" s="277">
        <v>3858</v>
      </c>
      <c r="AQ14" s="278">
        <v>3337</v>
      </c>
      <c r="AR14" s="279">
        <v>15.6</v>
      </c>
    </row>
    <row r="15" spans="1:46" ht="13.5" customHeight="1" x14ac:dyDescent="0.2">
      <c r="A15" s="259"/>
      <c r="AK15" s="1132" t="s">
        <v>490</v>
      </c>
      <c r="AL15" s="1133"/>
      <c r="AM15" s="1133"/>
      <c r="AN15" s="1134"/>
      <c r="AO15" s="277">
        <v>-58356</v>
      </c>
      <c r="AP15" s="277">
        <v>-6533</v>
      </c>
      <c r="AQ15" s="278">
        <v>-9830</v>
      </c>
      <c r="AR15" s="279">
        <v>-33.5</v>
      </c>
    </row>
    <row r="16" spans="1:46" ht="13.2" x14ac:dyDescent="0.2">
      <c r="A16" s="259"/>
      <c r="AK16" s="1132" t="s">
        <v>178</v>
      </c>
      <c r="AL16" s="1133"/>
      <c r="AM16" s="1133"/>
      <c r="AN16" s="1134"/>
      <c r="AO16" s="277">
        <v>1032393</v>
      </c>
      <c r="AP16" s="277">
        <v>115584</v>
      </c>
      <c r="AQ16" s="278">
        <v>163831</v>
      </c>
      <c r="AR16" s="279">
        <v>-29.4</v>
      </c>
    </row>
    <row r="17" spans="1:46" ht="13.2" x14ac:dyDescent="0.2">
      <c r="A17" s="259"/>
    </row>
    <row r="18" spans="1:46" ht="13.2" x14ac:dyDescent="0.2">
      <c r="A18" s="259"/>
      <c r="AQ18" s="280"/>
      <c r="AR18" s="280"/>
    </row>
    <row r="19" spans="1:46" ht="13.2" x14ac:dyDescent="0.2">
      <c r="A19" s="259"/>
      <c r="AK19" s="255" t="s">
        <v>491</v>
      </c>
    </row>
    <row r="20" spans="1:46" ht="13.2" x14ac:dyDescent="0.2">
      <c r="A20" s="259"/>
      <c r="AK20" s="281"/>
      <c r="AL20" s="282"/>
      <c r="AM20" s="282"/>
      <c r="AN20" s="283"/>
      <c r="AO20" s="284" t="s">
        <v>492</v>
      </c>
      <c r="AP20" s="285" t="s">
        <v>493</v>
      </c>
      <c r="AQ20" s="286" t="s">
        <v>494</v>
      </c>
      <c r="AR20" s="287"/>
    </row>
    <row r="21" spans="1:46" s="260" customFormat="1" ht="13.2" x14ac:dyDescent="0.2">
      <c r="A21" s="288"/>
      <c r="AK21" s="1135" t="s">
        <v>495</v>
      </c>
      <c r="AL21" s="1136"/>
      <c r="AM21" s="1136"/>
      <c r="AN21" s="1137"/>
      <c r="AO21" s="289">
        <v>10.19</v>
      </c>
      <c r="AP21" s="290">
        <v>14.18</v>
      </c>
      <c r="AQ21" s="291">
        <v>-3.99</v>
      </c>
      <c r="AS21" s="292"/>
      <c r="AT21" s="288"/>
    </row>
    <row r="22" spans="1:46" s="260" customFormat="1" ht="13.2" x14ac:dyDescent="0.2">
      <c r="A22" s="288"/>
      <c r="AK22" s="1135" t="s">
        <v>496</v>
      </c>
      <c r="AL22" s="1136"/>
      <c r="AM22" s="1136"/>
      <c r="AN22" s="1137"/>
      <c r="AO22" s="293">
        <v>94.9</v>
      </c>
      <c r="AP22" s="294">
        <v>95.4</v>
      </c>
      <c r="AQ22" s="295">
        <v>-0.5</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6" t="s">
        <v>497</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2" x14ac:dyDescent="0.2">
      <c r="A27" s="300"/>
      <c r="AS27" s="255"/>
      <c r="AT27" s="255"/>
    </row>
    <row r="28" spans="1:46" ht="16.2" x14ac:dyDescent="0.2">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499</v>
      </c>
      <c r="AL29" s="260"/>
      <c r="AM29" s="260"/>
      <c r="AN29" s="260"/>
      <c r="AS29" s="302"/>
    </row>
    <row r="30" spans="1:46" ht="13.5" customHeight="1" x14ac:dyDescent="0.2">
      <c r="A30" s="259"/>
      <c r="AK30" s="262"/>
      <c r="AL30" s="263"/>
      <c r="AM30" s="263"/>
      <c r="AN30" s="264"/>
      <c r="AO30" s="1127" t="s">
        <v>478</v>
      </c>
      <c r="AP30" s="265"/>
      <c r="AQ30" s="266" t="s">
        <v>479</v>
      </c>
      <c r="AR30" s="267"/>
    </row>
    <row r="31" spans="1:46" ht="13.2" x14ac:dyDescent="0.2">
      <c r="A31" s="259"/>
      <c r="AK31" s="268"/>
      <c r="AL31" s="269"/>
      <c r="AM31" s="269"/>
      <c r="AN31" s="270"/>
      <c r="AO31" s="1128"/>
      <c r="AP31" s="271" t="s">
        <v>480</v>
      </c>
      <c r="AQ31" s="272" t="s">
        <v>481</v>
      </c>
      <c r="AR31" s="273" t="s">
        <v>482</v>
      </c>
    </row>
    <row r="32" spans="1:46" ht="27" customHeight="1" x14ac:dyDescent="0.2">
      <c r="A32" s="259"/>
      <c r="AK32" s="1143" t="s">
        <v>500</v>
      </c>
      <c r="AL32" s="1144"/>
      <c r="AM32" s="1144"/>
      <c r="AN32" s="1145"/>
      <c r="AO32" s="303">
        <v>76293</v>
      </c>
      <c r="AP32" s="303">
        <v>8542</v>
      </c>
      <c r="AQ32" s="304">
        <v>86321</v>
      </c>
      <c r="AR32" s="305">
        <v>-90.1</v>
      </c>
    </row>
    <row r="33" spans="1:46" ht="13.5" customHeight="1" x14ac:dyDescent="0.2">
      <c r="A33" s="259"/>
      <c r="AK33" s="1143" t="s">
        <v>501</v>
      </c>
      <c r="AL33" s="1144"/>
      <c r="AM33" s="1144"/>
      <c r="AN33" s="1145"/>
      <c r="AO33" s="303" t="s">
        <v>486</v>
      </c>
      <c r="AP33" s="303" t="s">
        <v>486</v>
      </c>
      <c r="AQ33" s="304" t="s">
        <v>486</v>
      </c>
      <c r="AR33" s="305" t="s">
        <v>486</v>
      </c>
    </row>
    <row r="34" spans="1:46" ht="27" customHeight="1" x14ac:dyDescent="0.2">
      <c r="A34" s="259"/>
      <c r="AK34" s="1143" t="s">
        <v>502</v>
      </c>
      <c r="AL34" s="1144"/>
      <c r="AM34" s="1144"/>
      <c r="AN34" s="1145"/>
      <c r="AO34" s="303" t="s">
        <v>486</v>
      </c>
      <c r="AP34" s="303" t="s">
        <v>486</v>
      </c>
      <c r="AQ34" s="304" t="s">
        <v>486</v>
      </c>
      <c r="AR34" s="305" t="s">
        <v>486</v>
      </c>
    </row>
    <row r="35" spans="1:46" ht="27" customHeight="1" x14ac:dyDescent="0.2">
      <c r="A35" s="259"/>
      <c r="AK35" s="1143" t="s">
        <v>503</v>
      </c>
      <c r="AL35" s="1144"/>
      <c r="AM35" s="1144"/>
      <c r="AN35" s="1145"/>
      <c r="AO35" s="303">
        <v>166567</v>
      </c>
      <c r="AP35" s="303">
        <v>18648</v>
      </c>
      <c r="AQ35" s="304">
        <v>18581</v>
      </c>
      <c r="AR35" s="305">
        <v>0.4</v>
      </c>
    </row>
    <row r="36" spans="1:46" ht="27" customHeight="1" x14ac:dyDescent="0.2">
      <c r="A36" s="259"/>
      <c r="AK36" s="1143" t="s">
        <v>504</v>
      </c>
      <c r="AL36" s="1144"/>
      <c r="AM36" s="1144"/>
      <c r="AN36" s="1145"/>
      <c r="AO36" s="303" t="s">
        <v>486</v>
      </c>
      <c r="AP36" s="303" t="s">
        <v>486</v>
      </c>
      <c r="AQ36" s="304">
        <v>4521</v>
      </c>
      <c r="AR36" s="305" t="s">
        <v>486</v>
      </c>
    </row>
    <row r="37" spans="1:46" ht="13.5" customHeight="1" x14ac:dyDescent="0.2">
      <c r="A37" s="259"/>
      <c r="AK37" s="1143" t="s">
        <v>505</v>
      </c>
      <c r="AL37" s="1144"/>
      <c r="AM37" s="1144"/>
      <c r="AN37" s="1145"/>
      <c r="AO37" s="303" t="s">
        <v>486</v>
      </c>
      <c r="AP37" s="303" t="s">
        <v>486</v>
      </c>
      <c r="AQ37" s="304">
        <v>983</v>
      </c>
      <c r="AR37" s="305" t="s">
        <v>486</v>
      </c>
    </row>
    <row r="38" spans="1:46" ht="27" customHeight="1" x14ac:dyDescent="0.2">
      <c r="A38" s="259"/>
      <c r="AK38" s="1146" t="s">
        <v>506</v>
      </c>
      <c r="AL38" s="1147"/>
      <c r="AM38" s="1147"/>
      <c r="AN38" s="1148"/>
      <c r="AO38" s="306" t="s">
        <v>486</v>
      </c>
      <c r="AP38" s="306" t="s">
        <v>486</v>
      </c>
      <c r="AQ38" s="307">
        <v>20</v>
      </c>
      <c r="AR38" s="295" t="s">
        <v>486</v>
      </c>
      <c r="AS38" s="302"/>
    </row>
    <row r="39" spans="1:46" ht="13.2" x14ac:dyDescent="0.2">
      <c r="A39" s="259"/>
      <c r="AK39" s="1146" t="s">
        <v>507</v>
      </c>
      <c r="AL39" s="1147"/>
      <c r="AM39" s="1147"/>
      <c r="AN39" s="1148"/>
      <c r="AO39" s="303" t="s">
        <v>486</v>
      </c>
      <c r="AP39" s="303" t="s">
        <v>486</v>
      </c>
      <c r="AQ39" s="304">
        <v>-4212</v>
      </c>
      <c r="AR39" s="305" t="s">
        <v>486</v>
      </c>
      <c r="AS39" s="302"/>
    </row>
    <row r="40" spans="1:46" ht="27" customHeight="1" x14ac:dyDescent="0.2">
      <c r="A40" s="259"/>
      <c r="AK40" s="1143" t="s">
        <v>508</v>
      </c>
      <c r="AL40" s="1144"/>
      <c r="AM40" s="1144"/>
      <c r="AN40" s="1145"/>
      <c r="AO40" s="303">
        <v>-263732</v>
      </c>
      <c r="AP40" s="303">
        <v>-29527</v>
      </c>
      <c r="AQ40" s="304">
        <v>-70783</v>
      </c>
      <c r="AR40" s="305">
        <v>-58.3</v>
      </c>
      <c r="AS40" s="302"/>
    </row>
    <row r="41" spans="1:46" ht="13.2" x14ac:dyDescent="0.2">
      <c r="A41" s="259"/>
      <c r="AK41" s="1149" t="s">
        <v>288</v>
      </c>
      <c r="AL41" s="1150"/>
      <c r="AM41" s="1150"/>
      <c r="AN41" s="1151"/>
      <c r="AO41" s="303">
        <v>-20872</v>
      </c>
      <c r="AP41" s="303">
        <v>-2337</v>
      </c>
      <c r="AQ41" s="304">
        <v>35432</v>
      </c>
      <c r="AR41" s="305">
        <v>-106.6</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509</v>
      </c>
    </row>
    <row r="48" spans="1:46" ht="13.2" x14ac:dyDescent="0.2">
      <c r="A48" s="259"/>
      <c r="AK48" s="313" t="s">
        <v>510</v>
      </c>
      <c r="AL48" s="313"/>
      <c r="AM48" s="313"/>
      <c r="AN48" s="313"/>
      <c r="AO48" s="313"/>
      <c r="AP48" s="313"/>
      <c r="AQ48" s="314"/>
      <c r="AR48" s="313"/>
    </row>
    <row r="49" spans="1:44" ht="13.5" customHeight="1" x14ac:dyDescent="0.2">
      <c r="A49" s="259"/>
      <c r="AK49" s="315"/>
      <c r="AL49" s="316"/>
      <c r="AM49" s="1138" t="s">
        <v>478</v>
      </c>
      <c r="AN49" s="1140" t="s">
        <v>511</v>
      </c>
      <c r="AO49" s="1141"/>
      <c r="AP49" s="1141"/>
      <c r="AQ49" s="1141"/>
      <c r="AR49" s="1142"/>
    </row>
    <row r="50" spans="1:44" ht="13.2" x14ac:dyDescent="0.2">
      <c r="A50" s="259"/>
      <c r="AK50" s="317"/>
      <c r="AL50" s="318"/>
      <c r="AM50" s="1139"/>
      <c r="AN50" s="319" t="s">
        <v>512</v>
      </c>
      <c r="AO50" s="320" t="s">
        <v>513</v>
      </c>
      <c r="AP50" s="321" t="s">
        <v>514</v>
      </c>
      <c r="AQ50" s="322" t="s">
        <v>515</v>
      </c>
      <c r="AR50" s="323" t="s">
        <v>516</v>
      </c>
    </row>
    <row r="51" spans="1:44" ht="13.2" x14ac:dyDescent="0.2">
      <c r="A51" s="259"/>
      <c r="AK51" s="315" t="s">
        <v>517</v>
      </c>
      <c r="AL51" s="316"/>
      <c r="AM51" s="324">
        <v>293383</v>
      </c>
      <c r="AN51" s="325">
        <v>31231</v>
      </c>
      <c r="AO51" s="326">
        <v>-30.6</v>
      </c>
      <c r="AP51" s="327">
        <v>126262</v>
      </c>
      <c r="AQ51" s="328">
        <v>10</v>
      </c>
      <c r="AR51" s="329">
        <v>-40.6</v>
      </c>
    </row>
    <row r="52" spans="1:44" ht="13.2" x14ac:dyDescent="0.2">
      <c r="A52" s="259"/>
      <c r="AK52" s="330"/>
      <c r="AL52" s="331" t="s">
        <v>518</v>
      </c>
      <c r="AM52" s="332">
        <v>241795</v>
      </c>
      <c r="AN52" s="333">
        <v>25739</v>
      </c>
      <c r="AO52" s="334">
        <v>-24.7</v>
      </c>
      <c r="AP52" s="335">
        <v>56769</v>
      </c>
      <c r="AQ52" s="336">
        <v>2.1</v>
      </c>
      <c r="AR52" s="337">
        <v>-26.8</v>
      </c>
    </row>
    <row r="53" spans="1:44" ht="13.2" x14ac:dyDescent="0.2">
      <c r="A53" s="259"/>
      <c r="AK53" s="315" t="s">
        <v>519</v>
      </c>
      <c r="AL53" s="316"/>
      <c r="AM53" s="324">
        <v>502855</v>
      </c>
      <c r="AN53" s="325">
        <v>54292</v>
      </c>
      <c r="AO53" s="326">
        <v>73.8</v>
      </c>
      <c r="AP53" s="327">
        <v>126525</v>
      </c>
      <c r="AQ53" s="328">
        <v>0.2</v>
      </c>
      <c r="AR53" s="329">
        <v>73.599999999999994</v>
      </c>
    </row>
    <row r="54" spans="1:44" ht="13.2" x14ac:dyDescent="0.2">
      <c r="A54" s="259"/>
      <c r="AK54" s="330"/>
      <c r="AL54" s="331" t="s">
        <v>518</v>
      </c>
      <c r="AM54" s="332">
        <v>374050</v>
      </c>
      <c r="AN54" s="333">
        <v>40385</v>
      </c>
      <c r="AO54" s="334">
        <v>56.9</v>
      </c>
      <c r="AP54" s="335">
        <v>67052</v>
      </c>
      <c r="AQ54" s="336">
        <v>18.100000000000001</v>
      </c>
      <c r="AR54" s="337">
        <v>38.799999999999997</v>
      </c>
    </row>
    <row r="55" spans="1:44" ht="13.2" x14ac:dyDescent="0.2">
      <c r="A55" s="259"/>
      <c r="AK55" s="315" t="s">
        <v>520</v>
      </c>
      <c r="AL55" s="316"/>
      <c r="AM55" s="324">
        <v>612503</v>
      </c>
      <c r="AN55" s="325">
        <v>67315</v>
      </c>
      <c r="AO55" s="326">
        <v>24</v>
      </c>
      <c r="AP55" s="327">
        <v>138402</v>
      </c>
      <c r="AQ55" s="328">
        <v>9.4</v>
      </c>
      <c r="AR55" s="329">
        <v>14.6</v>
      </c>
    </row>
    <row r="56" spans="1:44" ht="13.2" x14ac:dyDescent="0.2">
      <c r="A56" s="259"/>
      <c r="AK56" s="330"/>
      <c r="AL56" s="331" t="s">
        <v>518</v>
      </c>
      <c r="AM56" s="332">
        <v>382676</v>
      </c>
      <c r="AN56" s="333">
        <v>42057</v>
      </c>
      <c r="AO56" s="334">
        <v>4.0999999999999996</v>
      </c>
      <c r="AP56" s="335">
        <v>70652</v>
      </c>
      <c r="AQ56" s="336">
        <v>5.4</v>
      </c>
      <c r="AR56" s="337">
        <v>-1.3</v>
      </c>
    </row>
    <row r="57" spans="1:44" ht="13.2" x14ac:dyDescent="0.2">
      <c r="A57" s="259"/>
      <c r="AK57" s="315" t="s">
        <v>521</v>
      </c>
      <c r="AL57" s="316"/>
      <c r="AM57" s="324">
        <v>432194</v>
      </c>
      <c r="AN57" s="325">
        <v>47661</v>
      </c>
      <c r="AO57" s="326">
        <v>-29.2</v>
      </c>
      <c r="AP57" s="327">
        <v>146367</v>
      </c>
      <c r="AQ57" s="328">
        <v>5.8</v>
      </c>
      <c r="AR57" s="329">
        <v>-35</v>
      </c>
    </row>
    <row r="58" spans="1:44" ht="13.2" x14ac:dyDescent="0.2">
      <c r="A58" s="259"/>
      <c r="AK58" s="330"/>
      <c r="AL58" s="331" t="s">
        <v>518</v>
      </c>
      <c r="AM58" s="332">
        <v>348084</v>
      </c>
      <c r="AN58" s="333">
        <v>38386</v>
      </c>
      <c r="AO58" s="334">
        <v>-8.6999999999999993</v>
      </c>
      <c r="AP58" s="335">
        <v>79441</v>
      </c>
      <c r="AQ58" s="336">
        <v>12.4</v>
      </c>
      <c r="AR58" s="337">
        <v>-21.1</v>
      </c>
    </row>
    <row r="59" spans="1:44" ht="13.2" x14ac:dyDescent="0.2">
      <c r="A59" s="259"/>
      <c r="AK59" s="315" t="s">
        <v>522</v>
      </c>
      <c r="AL59" s="316"/>
      <c r="AM59" s="324">
        <v>607260</v>
      </c>
      <c r="AN59" s="325">
        <v>67987</v>
      </c>
      <c r="AO59" s="326">
        <v>42.6</v>
      </c>
      <c r="AP59" s="327">
        <v>165181</v>
      </c>
      <c r="AQ59" s="328">
        <v>12.9</v>
      </c>
      <c r="AR59" s="329">
        <v>29.7</v>
      </c>
    </row>
    <row r="60" spans="1:44" ht="13.2" x14ac:dyDescent="0.2">
      <c r="A60" s="259"/>
      <c r="AK60" s="330"/>
      <c r="AL60" s="331" t="s">
        <v>518</v>
      </c>
      <c r="AM60" s="332">
        <v>373261</v>
      </c>
      <c r="AN60" s="333">
        <v>41789</v>
      </c>
      <c r="AO60" s="334">
        <v>8.9</v>
      </c>
      <c r="AP60" s="335">
        <v>82246</v>
      </c>
      <c r="AQ60" s="336">
        <v>3.5</v>
      </c>
      <c r="AR60" s="337">
        <v>5.4</v>
      </c>
    </row>
    <row r="61" spans="1:44" ht="13.2" x14ac:dyDescent="0.2">
      <c r="A61" s="259"/>
      <c r="AK61" s="315" t="s">
        <v>523</v>
      </c>
      <c r="AL61" s="338"/>
      <c r="AM61" s="324">
        <v>489639</v>
      </c>
      <c r="AN61" s="325">
        <v>53697</v>
      </c>
      <c r="AO61" s="326">
        <v>16.100000000000001</v>
      </c>
      <c r="AP61" s="327">
        <v>140547</v>
      </c>
      <c r="AQ61" s="339">
        <v>7.7</v>
      </c>
      <c r="AR61" s="329">
        <v>8.4</v>
      </c>
    </row>
    <row r="62" spans="1:44" ht="13.2" x14ac:dyDescent="0.2">
      <c r="A62" s="259"/>
      <c r="AK62" s="330"/>
      <c r="AL62" s="331" t="s">
        <v>518</v>
      </c>
      <c r="AM62" s="332">
        <v>343973</v>
      </c>
      <c r="AN62" s="333">
        <v>37671</v>
      </c>
      <c r="AO62" s="334">
        <v>7.3</v>
      </c>
      <c r="AP62" s="335">
        <v>71232</v>
      </c>
      <c r="AQ62" s="336">
        <v>8.3000000000000007</v>
      </c>
      <c r="AR62" s="337">
        <v>-1</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vzWXWp32prVx3gwg2sDk1PzEwHMT/bmQ5YDjNO/8YRAqCfPVgxohMtunaHklvasdleP1I0ub66O7Lcjwpgge9g==" saltValue="+lN0v0GBYDk0F0nNbKpJb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475</v>
      </c>
    </row>
    <row r="121" spans="125:125" ht="13.5" hidden="1" customHeight="1" x14ac:dyDescent="0.2">
      <c r="DU121" s="253"/>
    </row>
  </sheetData>
  <sheetProtection algorithmName="SHA-512" hashValue="Fdfzr905o2eWHnME9mhOK2K6nRPO0oeFDsqRf1SvwdUaujeALG+fUjjWuVfrZ4RPNMr8ceZcWN9IMZFT9dgTfw==" saltValue="1dFwyOvxVsY/ZoYNsJ/lN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475</v>
      </c>
    </row>
  </sheetData>
  <sheetProtection algorithmName="SHA-512" hashValue="v4Mlal5NS5flCYW5IhwOUkoRfzA57MGTd9RduNRfgN2oUhyMLoex9nQH600gcJMdZhMT1j6VzJ/i9QjxOZzX4A==" saltValue="1OHNuYBP6P5CXbBm7XkY6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52" t="s">
        <v>3</v>
      </c>
      <c r="D47" s="1152"/>
      <c r="E47" s="1153"/>
      <c r="F47" s="11">
        <v>44.54</v>
      </c>
      <c r="G47" s="12">
        <v>51.29</v>
      </c>
      <c r="H47" s="12">
        <v>51.58</v>
      </c>
      <c r="I47" s="12">
        <v>58</v>
      </c>
      <c r="J47" s="13">
        <v>63.52</v>
      </c>
    </row>
    <row r="48" spans="2:10" ht="57.75" customHeight="1" x14ac:dyDescent="0.2">
      <c r="B48" s="14"/>
      <c r="C48" s="1154" t="s">
        <v>4</v>
      </c>
      <c r="D48" s="1154"/>
      <c r="E48" s="1155"/>
      <c r="F48" s="15">
        <v>8.5399999999999991</v>
      </c>
      <c r="G48" s="16">
        <v>7.32</v>
      </c>
      <c r="H48" s="16">
        <v>11.21</v>
      </c>
      <c r="I48" s="16">
        <v>12.26</v>
      </c>
      <c r="J48" s="17">
        <v>10.74</v>
      </c>
    </row>
    <row r="49" spans="2:10" ht="57.75" customHeight="1" thickBot="1" x14ac:dyDescent="0.25">
      <c r="B49" s="18"/>
      <c r="C49" s="1156" t="s">
        <v>5</v>
      </c>
      <c r="D49" s="1156"/>
      <c r="E49" s="1157"/>
      <c r="F49" s="19">
        <v>2.97</v>
      </c>
      <c r="G49" s="20">
        <v>6.39</v>
      </c>
      <c r="H49" s="20">
        <v>6.25</v>
      </c>
      <c r="I49" s="20">
        <v>4</v>
      </c>
      <c r="J49" s="21">
        <v>1.77</v>
      </c>
    </row>
    <row r="50" spans="2:10" ht="13.2" x14ac:dyDescent="0.2"/>
  </sheetData>
  <sheetProtection algorithmName="SHA-512" hashValue="DKGlozqyiJSaW2hLpDQmIFyQ4yJl7is3OECW8ZvkgTMDTir8vxmC3AH/ui7guddo13ZUNJ9G+/oVEhFGQ1kH3Q==" saltValue="98hU+/0LFqffQO3ouI74C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2025-03-11T05:22:10Z</cp:lastPrinted>
  <dcterms:created xsi:type="dcterms:W3CDTF">2025-02-19T02:02:28Z</dcterms:created>
  <dcterms:modified xsi:type="dcterms:W3CDTF">2025-09-24T04:23:46Z</dcterms:modified>
  <cp:category/>
</cp:coreProperties>
</file>